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1/Anders/ARTIKLAR/SUBMITTED/YEAST - LIGHT STRESS GENOME-WIDE SCREEN/SUBMISSION/BMC BIOLOGY/RESUBMISSION/SUPPLEMANTARY FILES/ADDITIONAL FILE 4/"/>
    </mc:Choice>
  </mc:AlternateContent>
  <xr:revisionPtr revIDLastSave="0" documentId="8_{14C9238A-158D-8A4D-A80E-7CC916A88AC9}" xr6:coauthVersionLast="36" xr6:coauthVersionMax="36" xr10:uidLastSave="{00000000-0000-0000-0000-000000000000}"/>
  <bookViews>
    <workbookView xWindow="80" yWindow="460" windowWidth="28720" windowHeight="17540" activeTab="2" xr2:uid="{B7CBF731-F47B-2048-9891-BB1803F13145}"/>
  </bookViews>
  <sheets>
    <sheet name="read me" sheetId="7" r:id="rId1"/>
    <sheet name="mutants_haploid collection" sheetId="2" r:id="rId2"/>
    <sheet name="controls (his3∆)" sheetId="1" r:id="rId3"/>
  </sheets>
  <definedNames>
    <definedName name="platta1" localSheetId="1">'mutants_haploid collection'!$A$1:$K$385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1" l="1"/>
  <c r="L48" i="1"/>
  <c r="K1067" i="1" l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L1047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L992" i="1" s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L978" i="1" s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L922" i="1" s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L898" i="1" s="1"/>
  <c r="H840" i="1"/>
  <c r="K839" i="1"/>
  <c r="H839" i="1"/>
  <c r="K838" i="1"/>
  <c r="L839" i="1" s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L827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L774" i="1" s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L722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L687" i="1" s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L669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L618" i="1" s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L593" i="1" s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L584" i="1" s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L520" i="1" s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L469" i="1" s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L424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L394" i="1" s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L344" i="1" s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L242" i="1" s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L168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L143" i="1" s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L108" i="1" s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  <c r="H545" i="2" l="1"/>
  <c r="H1159" i="2"/>
  <c r="H1161" i="2"/>
  <c r="H1040" i="2"/>
  <c r="H1817" i="2"/>
  <c r="H1265" i="2"/>
  <c r="H3553" i="2"/>
  <c r="H264" i="2"/>
  <c r="H497" i="2"/>
  <c r="H1092" i="2"/>
  <c r="H1682" i="2"/>
  <c r="H4426" i="2"/>
  <c r="H1623" i="2"/>
  <c r="H4285" i="2"/>
  <c r="H14" i="2"/>
  <c r="H2421" i="2"/>
  <c r="H1627" i="2"/>
  <c r="H314" i="2"/>
  <c r="H3128" i="2"/>
  <c r="H1643" i="2"/>
  <c r="H3419" i="2"/>
  <c r="H4261" i="2"/>
  <c r="H2848" i="2"/>
  <c r="H1579" i="2"/>
  <c r="H3416" i="2"/>
  <c r="H1314" i="2"/>
  <c r="H584" i="2"/>
  <c r="H1109" i="2"/>
  <c r="H850" i="2"/>
  <c r="H3805" i="2"/>
  <c r="H4041" i="2"/>
  <c r="H3158" i="2"/>
  <c r="H607" i="2"/>
  <c r="H1098" i="2"/>
  <c r="H3237" i="2"/>
  <c r="H2660" i="2"/>
  <c r="H2696" i="2"/>
  <c r="H929" i="2"/>
  <c r="H4258" i="2"/>
  <c r="H857" i="2"/>
  <c r="H886" i="2"/>
  <c r="H3825" i="2"/>
  <c r="H1855" i="2"/>
  <c r="H925" i="2"/>
  <c r="H928" i="2"/>
  <c r="H578" i="2"/>
  <c r="H3489" i="2"/>
  <c r="H4417" i="2"/>
  <c r="H4357" i="2"/>
  <c r="H932" i="2"/>
  <c r="H836" i="2"/>
  <c r="H3600" i="2"/>
  <c r="H3420" i="2"/>
  <c r="H4398" i="2"/>
  <c r="H2009" i="2"/>
  <c r="H1857" i="2"/>
  <c r="H3115" i="2"/>
  <c r="H1200" i="2"/>
  <c r="H3421" i="2"/>
  <c r="H3211" i="2"/>
  <c r="H907" i="2"/>
  <c r="H3067" i="2"/>
  <c r="H577" i="2"/>
  <c r="H4021" i="2"/>
  <c r="H3691" i="2"/>
  <c r="H3517" i="2"/>
  <c r="H887" i="2"/>
  <c r="H1827" i="2"/>
  <c r="H1694" i="2"/>
  <c r="H1759" i="2"/>
  <c r="H3230" i="2"/>
  <c r="H4333" i="2"/>
  <c r="H1543" i="2"/>
  <c r="H1219" i="2"/>
  <c r="H3473" i="2"/>
  <c r="H3168" i="2"/>
  <c r="H1821" i="2"/>
  <c r="H1858" i="2"/>
  <c r="H4249" i="2"/>
  <c r="H837" i="2"/>
  <c r="H3479" i="2"/>
  <c r="H1115" i="2"/>
  <c r="H2044" i="2"/>
  <c r="H1022" i="2"/>
  <c r="H600" i="2"/>
  <c r="H1003" i="2"/>
  <c r="H4296" i="2"/>
  <c r="H3842" i="2"/>
  <c r="H3925" i="2"/>
  <c r="H4317" i="2"/>
  <c r="H2896" i="2"/>
  <c r="H3822" i="2"/>
  <c r="H3480" i="2"/>
  <c r="H10" i="2"/>
  <c r="H1585" i="2"/>
  <c r="H901" i="2"/>
  <c r="H809" i="2"/>
  <c r="H4404" i="2"/>
  <c r="H2989" i="2"/>
  <c r="H3636" i="2"/>
  <c r="H1982" i="2"/>
  <c r="H4401" i="2"/>
  <c r="H3109" i="2"/>
  <c r="H2655" i="2"/>
  <c r="H1218" i="2"/>
  <c r="H2314" i="2"/>
  <c r="H1104" i="2"/>
  <c r="H4415" i="2"/>
  <c r="H3030" i="2"/>
  <c r="H595" i="2"/>
  <c r="H3199" i="2"/>
  <c r="H1845" i="2"/>
  <c r="H958" i="2"/>
  <c r="H4321" i="2"/>
  <c r="H2378" i="2"/>
  <c r="H123" i="2"/>
  <c r="H3986" i="2"/>
  <c r="H1156" i="2"/>
  <c r="H1198" i="2"/>
  <c r="H1019" i="2"/>
  <c r="H3526" i="2"/>
  <c r="H3122" i="2"/>
  <c r="H1732" i="2"/>
  <c r="H3797" i="2"/>
  <c r="H1970" i="2"/>
  <c r="H4044" i="2"/>
  <c r="H1640" i="2"/>
  <c r="H2654" i="2"/>
  <c r="H985" i="2"/>
  <c r="H3410" i="2"/>
  <c r="H3260" i="2"/>
  <c r="H3824" i="2"/>
  <c r="H2682" i="2"/>
  <c r="H3304" i="2"/>
  <c r="H2994" i="2"/>
  <c r="H3599" i="2"/>
  <c r="H2940" i="2"/>
  <c r="H4248" i="2"/>
  <c r="H858" i="2"/>
  <c r="H3604" i="2"/>
  <c r="H900" i="2"/>
  <c r="H3952" i="2"/>
  <c r="H4152" i="2"/>
  <c r="H1662" i="2"/>
  <c r="H766" i="2"/>
  <c r="H986" i="2"/>
  <c r="H808" i="2"/>
  <c r="H1244" i="2"/>
  <c r="H3411" i="2"/>
  <c r="H1013" i="2"/>
  <c r="H3977" i="2"/>
  <c r="H33" i="2"/>
  <c r="H4238" i="2"/>
  <c r="H1004" i="2"/>
  <c r="H3104" i="2"/>
  <c r="H799" i="2"/>
  <c r="H1312" i="2"/>
  <c r="H1657" i="2"/>
  <c r="H1356" i="2"/>
  <c r="H2521" i="2"/>
  <c r="H4351" i="2"/>
  <c r="H1707" i="2"/>
  <c r="H626" i="2"/>
  <c r="H1081" i="2"/>
  <c r="H3052" i="2"/>
  <c r="H1741" i="2"/>
  <c r="H1212" i="2"/>
  <c r="H1093" i="2"/>
  <c r="H3273" i="2"/>
  <c r="H972" i="2"/>
  <c r="H2625" i="2"/>
  <c r="H569" i="2"/>
  <c r="H2007" i="2"/>
  <c r="H3179" i="2"/>
  <c r="H3422" i="2"/>
  <c r="H30" i="2"/>
  <c r="H96" i="2"/>
  <c r="H904" i="2"/>
  <c r="H596" i="2"/>
  <c r="H1800" i="2"/>
  <c r="H1214" i="2"/>
  <c r="H1541" i="2"/>
  <c r="H955" i="2"/>
  <c r="H1860" i="2"/>
  <c r="H1185" i="2"/>
  <c r="H3701" i="2"/>
  <c r="H3836" i="2"/>
  <c r="H4197" i="2"/>
  <c r="H4356" i="2"/>
  <c r="H2690" i="2"/>
  <c r="H1061" i="2"/>
  <c r="H1146" i="2"/>
  <c r="H1166" i="2"/>
  <c r="H111" i="2"/>
  <c r="H3428" i="2"/>
  <c r="H1331" i="2"/>
  <c r="H3924" i="2"/>
  <c r="H37" i="2"/>
  <c r="H2430" i="2"/>
  <c r="H611" i="2"/>
  <c r="H1246" i="2"/>
  <c r="H141" i="2"/>
  <c r="H3408" i="2"/>
  <c r="H3831" i="2"/>
  <c r="H2851" i="2"/>
  <c r="H3834" i="2"/>
  <c r="H3742" i="2"/>
  <c r="H2853" i="2"/>
  <c r="H1376" i="2"/>
  <c r="H1327" i="2"/>
  <c r="H3090" i="2"/>
  <c r="H1273" i="2"/>
  <c r="H480" i="2"/>
  <c r="H2068" i="2"/>
  <c r="H983" i="2"/>
  <c r="H106" i="2"/>
  <c r="H3584" i="2"/>
  <c r="H89" i="2"/>
  <c r="H2668" i="2"/>
  <c r="H2449" i="2"/>
  <c r="H2671" i="2"/>
  <c r="H2738" i="2"/>
  <c r="H1213" i="2"/>
  <c r="H795" i="2"/>
  <c r="H1731" i="2"/>
  <c r="H4424" i="2"/>
  <c r="H1992" i="2"/>
  <c r="H1298" i="2"/>
  <c r="H719" i="2"/>
  <c r="H982" i="2"/>
  <c r="H3324" i="2"/>
  <c r="H1952" i="2"/>
  <c r="H1516" i="2"/>
  <c r="H2437" i="2"/>
  <c r="H1815" i="2"/>
  <c r="H1733" i="2"/>
  <c r="H899" i="2"/>
  <c r="H1366" i="2"/>
  <c r="H1204" i="2"/>
  <c r="H197" i="2"/>
  <c r="H1927" i="2"/>
  <c r="H199" i="2"/>
  <c r="H3029" i="2"/>
  <c r="H2840" i="2"/>
  <c r="H3403" i="2"/>
  <c r="H1878" i="2"/>
  <c r="H2367" i="2"/>
  <c r="H616" i="2"/>
  <c r="H1343" i="2"/>
  <c r="H1575" i="2"/>
  <c r="H2697" i="2"/>
  <c r="H19" i="2"/>
  <c r="H1262" i="2"/>
  <c r="H614" i="2"/>
  <c r="H110" i="2"/>
  <c r="H3751" i="2"/>
  <c r="H283" i="2"/>
  <c r="H2897" i="2"/>
  <c r="H2311" i="2"/>
  <c r="H649" i="2"/>
  <c r="H1127" i="2"/>
  <c r="H655" i="2"/>
  <c r="H1509" i="2"/>
  <c r="H3079" i="2"/>
  <c r="H2936" i="2"/>
  <c r="H404" i="2"/>
  <c r="H3136" i="2"/>
  <c r="H1562" i="2"/>
  <c r="H2485" i="2"/>
  <c r="H153" i="2"/>
  <c r="H7" i="2"/>
  <c r="H391" i="2"/>
  <c r="H2797" i="2"/>
  <c r="H80" i="2"/>
  <c r="H2712" i="2"/>
  <c r="H3031" i="2"/>
  <c r="H4431" i="2"/>
  <c r="H737" i="2"/>
  <c r="H2564" i="2"/>
  <c r="H427" i="2"/>
  <c r="H331" i="2"/>
  <c r="H2604" i="2"/>
  <c r="H2284" i="2"/>
  <c r="H2204" i="2"/>
  <c r="H501" i="2"/>
  <c r="H518" i="2"/>
  <c r="H1295" i="2"/>
  <c r="H1282" i="2"/>
  <c r="H2413" i="2"/>
  <c r="H3560" i="2"/>
  <c r="H623" i="2"/>
  <c r="H3429" i="2"/>
  <c r="H1296" i="2"/>
  <c r="H380" i="2"/>
  <c r="H2799" i="2"/>
  <c r="H2320" i="2"/>
  <c r="H2806" i="2"/>
  <c r="H2572" i="2"/>
  <c r="H2365" i="2"/>
  <c r="H168" i="2"/>
  <c r="H2282" i="2"/>
  <c r="H272" i="2"/>
  <c r="H150" i="2"/>
  <c r="H3551" i="2"/>
  <c r="H482" i="2"/>
  <c r="H3575" i="2"/>
  <c r="H3758" i="2"/>
  <c r="H2084" i="2"/>
  <c r="H3771" i="2"/>
  <c r="H2402" i="2"/>
  <c r="H481" i="2"/>
  <c r="H2537" i="2"/>
  <c r="H2261" i="2"/>
  <c r="H304" i="2"/>
  <c r="H2529" i="2"/>
  <c r="H2565" i="2"/>
  <c r="H2347" i="2"/>
  <c r="H615" i="2"/>
  <c r="H2553" i="2"/>
  <c r="H320" i="2"/>
  <c r="H2117" i="2"/>
  <c r="H2486" i="2"/>
  <c r="H3775" i="2"/>
  <c r="H4735" i="2"/>
  <c r="H4734" i="2"/>
  <c r="H2577" i="2"/>
  <c r="H2576" i="2"/>
  <c r="H4733" i="2"/>
  <c r="H2575" i="2"/>
  <c r="H2574" i="2"/>
  <c r="H4732" i="2"/>
  <c r="H4761" i="2"/>
  <c r="H1808" i="2"/>
  <c r="H3654" i="2"/>
  <c r="H4727" i="2"/>
  <c r="H4521" i="2"/>
  <c r="H1807" i="2"/>
  <c r="H4588" i="2"/>
  <c r="H4827" i="2"/>
  <c r="H1085" i="2"/>
  <c r="H4826" i="2"/>
  <c r="H4691" i="2"/>
  <c r="H1084" i="2"/>
  <c r="H4825" i="2"/>
  <c r="H4708" i="2"/>
  <c r="H4760" i="2"/>
  <c r="H1806" i="2"/>
  <c r="H4690" i="2"/>
  <c r="H4587" i="2"/>
  <c r="H4726" i="2"/>
  <c r="H4520" i="2"/>
  <c r="H4799" i="2"/>
  <c r="H4725" i="2"/>
  <c r="H4748" i="2"/>
  <c r="H4689" i="2"/>
  <c r="H4759" i="2"/>
  <c r="H4636" i="2"/>
  <c r="H4688" i="2"/>
  <c r="H1805" i="2"/>
  <c r="H3653" i="2"/>
  <c r="H4824" i="2"/>
  <c r="H622" i="2"/>
  <c r="H4724" i="2"/>
  <c r="H3652" i="2"/>
  <c r="H4758" i="2"/>
  <c r="H4769" i="2"/>
  <c r="H4704" i="2"/>
  <c r="H4519" i="2"/>
  <c r="H3651" i="2"/>
  <c r="H4707" i="2"/>
  <c r="H4586" i="2"/>
  <c r="H4464" i="2"/>
  <c r="H4518" i="2"/>
  <c r="H4768" i="2"/>
  <c r="H4444" i="2"/>
  <c r="H4767" i="2"/>
  <c r="H4585" i="2"/>
  <c r="H4452" i="2"/>
  <c r="H4511" i="2"/>
  <c r="H4807" i="2"/>
  <c r="H4703" i="2"/>
  <c r="H4656" i="2"/>
  <c r="H3035" i="2"/>
  <c r="H4837" i="2"/>
  <c r="H1083" i="2"/>
  <c r="H4765" i="2"/>
  <c r="H4832" i="2"/>
  <c r="H4706" i="2"/>
  <c r="H4253" i="2"/>
  <c r="H4655" i="2"/>
  <c r="H3034" i="2"/>
  <c r="H4798" i="2"/>
  <c r="H4797" i="2"/>
  <c r="H4654" i="2"/>
  <c r="H4451" i="2"/>
  <c r="H2934" i="2"/>
  <c r="H4789" i="2"/>
  <c r="H4582" i="2"/>
  <c r="H4496" i="2"/>
  <c r="H4702" i="2"/>
  <c r="H3033" i="2"/>
  <c r="H4607" i="2"/>
  <c r="H4764" i="2"/>
  <c r="H4806" i="2"/>
  <c r="H4796" i="2"/>
  <c r="H4510" i="2"/>
  <c r="H4541" i="2"/>
  <c r="H1474" i="2"/>
  <c r="H4650" i="2"/>
  <c r="H1727" i="2"/>
  <c r="H2933" i="2"/>
  <c r="H4623" i="2"/>
  <c r="H4635" i="2"/>
  <c r="H4450" i="2"/>
  <c r="H4831" i="2"/>
  <c r="H4463" i="2"/>
  <c r="H4475" i="2"/>
  <c r="H4443" i="2"/>
  <c r="H4705" i="2"/>
  <c r="H4653" i="2"/>
  <c r="H4487" i="2"/>
  <c r="H3032" i="2"/>
  <c r="H4836" i="2"/>
  <c r="H4257" i="2"/>
  <c r="H4778" i="2"/>
  <c r="H4777" i="2"/>
  <c r="H4835" i="2"/>
  <c r="H4564" i="2"/>
  <c r="H2932" i="2"/>
  <c r="H4763" i="2"/>
  <c r="H4581" i="2"/>
  <c r="H4606" i="2"/>
  <c r="H4622" i="2"/>
  <c r="H4701" i="2"/>
  <c r="H4509" i="2"/>
  <c r="H621" i="2"/>
  <c r="H4495" i="2"/>
  <c r="H4526" i="2"/>
  <c r="H4830" i="2"/>
  <c r="H4805" i="2"/>
  <c r="H4474" i="2"/>
  <c r="H4525" i="2"/>
  <c r="H2931" i="2"/>
  <c r="H4788" i="2"/>
  <c r="H4766" i="2"/>
  <c r="H4462" i="2"/>
  <c r="H4467" i="2"/>
  <c r="H4484" i="2"/>
  <c r="H4252" i="2"/>
  <c r="H4834" i="2"/>
  <c r="H4494" i="2"/>
  <c r="H4604" i="2"/>
  <c r="H1473" i="2"/>
  <c r="H4485" i="2"/>
  <c r="H4538" i="2"/>
  <c r="H4254" i="2"/>
  <c r="H4493" i="2"/>
  <c r="H4762" i="2"/>
  <c r="H4605" i="2"/>
  <c r="H4468" i="2"/>
  <c r="H4775" i="2"/>
  <c r="H4251" i="2"/>
  <c r="H1771" i="2"/>
  <c r="H4786" i="2"/>
  <c r="H4508" i="2"/>
  <c r="H4486" i="2"/>
  <c r="H4523" i="2"/>
  <c r="H1472" i="2"/>
  <c r="H4540" i="2"/>
  <c r="H4776" i="2"/>
  <c r="H4787" i="2"/>
  <c r="H4539" i="2"/>
  <c r="H4441" i="2"/>
  <c r="H4524" i="2"/>
  <c r="H4442" i="2"/>
  <c r="H4580" i="2"/>
  <c r="H4250" i="2"/>
  <c r="H4461" i="2"/>
  <c r="H1770" i="2"/>
  <c r="H1768" i="2"/>
  <c r="H4562" i="2"/>
  <c r="H1724" i="2"/>
  <c r="H4647" i="2"/>
  <c r="H4648" i="2"/>
  <c r="H1769" i="2"/>
  <c r="H4465" i="2"/>
  <c r="H4466" i="2"/>
  <c r="H1726" i="2"/>
  <c r="H1725" i="2"/>
  <c r="H4579" i="2"/>
  <c r="H4563" i="2"/>
  <c r="H4561" i="2"/>
  <c r="H4649" i="2"/>
  <c r="H620" i="2"/>
  <c r="H4255" i="2"/>
  <c r="H4256" i="2"/>
  <c r="H1967" i="2"/>
  <c r="H4749" i="2"/>
  <c r="H4741" i="2"/>
  <c r="H4744" i="2"/>
  <c r="H4742" i="2"/>
  <c r="H2359" i="2"/>
  <c r="H2468" i="2"/>
  <c r="H4848" i="2"/>
  <c r="H4722" i="2"/>
  <c r="H4339" i="2"/>
  <c r="H4710" i="2"/>
  <c r="H4847" i="2"/>
  <c r="H4729" i="2"/>
  <c r="H4738" i="2"/>
  <c r="H4677" i="2"/>
  <c r="H4855" i="2"/>
  <c r="H2331" i="2"/>
  <c r="H4856" i="2"/>
  <c r="H4714" i="2"/>
  <c r="H4721" i="2"/>
  <c r="H4728" i="2"/>
  <c r="H4813" i="2"/>
  <c r="H2410" i="2"/>
  <c r="H4719" i="2"/>
  <c r="H1120" i="2"/>
  <c r="H1126" i="2"/>
  <c r="H3928" i="2"/>
  <c r="H4750" i="2"/>
  <c r="H4752" i="2"/>
  <c r="H4859" i="2"/>
  <c r="H4857" i="2"/>
  <c r="H2196" i="2"/>
  <c r="H2358" i="2"/>
  <c r="H4730" i="2"/>
  <c r="H2333" i="2"/>
  <c r="H4192" i="2"/>
  <c r="H4740" i="2"/>
  <c r="H4743" i="2"/>
  <c r="H4854" i="2"/>
  <c r="H4713" i="2"/>
  <c r="H4838" i="2"/>
  <c r="H4757" i="2"/>
  <c r="H4780" i="2"/>
  <c r="H1141" i="2"/>
  <c r="H4731" i="2"/>
  <c r="H4693" i="2"/>
  <c r="H4840" i="2"/>
  <c r="H773" i="2"/>
  <c r="H4858" i="2"/>
  <c r="H4754" i="2"/>
  <c r="H3118" i="2"/>
  <c r="H243" i="2"/>
  <c r="H1005" i="2"/>
  <c r="H4816" i="2"/>
  <c r="H4795" i="2"/>
  <c r="H774" i="2"/>
  <c r="H4814" i="2"/>
  <c r="H779" i="2"/>
  <c r="H3750" i="2"/>
  <c r="H4723" i="2"/>
  <c r="H3671" i="2"/>
  <c r="H4793" i="2"/>
  <c r="H4753" i="2"/>
  <c r="H3292" i="2"/>
  <c r="H4720" i="2"/>
  <c r="H4800" i="2"/>
  <c r="H4736" i="2"/>
  <c r="H1403" i="2"/>
  <c r="H2824" i="2"/>
  <c r="H4695" i="2"/>
  <c r="H4687" i="2"/>
  <c r="H4709" i="2"/>
  <c r="H244" i="2"/>
  <c r="H4811" i="2"/>
  <c r="H4810" i="2"/>
  <c r="H2357" i="2"/>
  <c r="H4327" i="2"/>
  <c r="H4712" i="2"/>
  <c r="H4718" i="2"/>
  <c r="H4696" i="2"/>
  <c r="H307" i="2"/>
  <c r="H40" i="2"/>
  <c r="H183" i="2"/>
  <c r="H4458" i="2"/>
  <c r="H4851" i="2"/>
  <c r="H4771" i="2"/>
  <c r="H4214" i="2"/>
  <c r="H1916" i="2"/>
  <c r="H1776" i="2"/>
  <c r="H4216" i="2"/>
  <c r="H4739" i="2"/>
  <c r="H4833" i="2"/>
  <c r="H1134" i="2"/>
  <c r="H4737" i="2"/>
  <c r="H4681" i="2"/>
  <c r="H4673" i="2"/>
  <c r="H4685" i="2"/>
  <c r="H978" i="2"/>
  <c r="H4672" i="2"/>
  <c r="H251" i="2"/>
  <c r="H4751" i="2"/>
  <c r="H1402" i="2"/>
  <c r="H935" i="2"/>
  <c r="H4846" i="2"/>
  <c r="H4717" i="2"/>
  <c r="H4268" i="2"/>
  <c r="H4697" i="2"/>
  <c r="H4645" i="2"/>
  <c r="H1902" i="2"/>
  <c r="H4815" i="2"/>
  <c r="H4817" i="2"/>
  <c r="H3451" i="2"/>
  <c r="H2351" i="2"/>
  <c r="H4715" i="2"/>
  <c r="H2205" i="2"/>
  <c r="H3062" i="2"/>
  <c r="H4421" i="2"/>
  <c r="H1538" i="2"/>
  <c r="H3053" i="2"/>
  <c r="H1108" i="2"/>
  <c r="H1736" i="2"/>
  <c r="H1400" i="2"/>
  <c r="H4335" i="2"/>
  <c r="H4659" i="2"/>
  <c r="H3497" i="2"/>
  <c r="H4353" i="2"/>
  <c r="H4646" i="2"/>
  <c r="H2338" i="2"/>
  <c r="H4675" i="2"/>
  <c r="H1527" i="2"/>
  <c r="H421" i="2"/>
  <c r="H4032" i="2"/>
  <c r="H2350" i="2"/>
  <c r="H4665" i="2"/>
  <c r="H1888" i="2"/>
  <c r="H1395" i="2"/>
  <c r="H4716" i="2"/>
  <c r="H4819" i="2"/>
  <c r="H1153" i="2"/>
  <c r="H4773" i="2"/>
  <c r="H2190" i="2"/>
  <c r="H1398" i="2"/>
  <c r="H4664" i="2"/>
  <c r="H4548" i="2"/>
  <c r="H1904" i="2"/>
  <c r="H1094" i="2"/>
  <c r="H3449" i="2"/>
  <c r="H4644" i="2"/>
  <c r="H3922" i="2"/>
  <c r="H233" i="2"/>
  <c r="H4658" i="2"/>
  <c r="H4366" i="2"/>
  <c r="H4641" i="2"/>
  <c r="H4853" i="2"/>
  <c r="H4820" i="2"/>
  <c r="H1399" i="2"/>
  <c r="H4660" i="2"/>
  <c r="H4699" i="2"/>
  <c r="H4652" i="2"/>
  <c r="H4711" i="2"/>
  <c r="H4694" i="2"/>
  <c r="H3723" i="2"/>
  <c r="H4801" i="2"/>
  <c r="H2233" i="2"/>
  <c r="H39" i="2"/>
  <c r="H4841" i="2"/>
  <c r="H4661" i="2"/>
  <c r="H4852" i="2"/>
  <c r="H4669" i="2"/>
  <c r="H1419" i="2"/>
  <c r="H270" i="2"/>
  <c r="H4676" i="2"/>
  <c r="H4642" i="2"/>
  <c r="H4684" i="2"/>
  <c r="H4674" i="2"/>
  <c r="H1513" i="2"/>
  <c r="H1396" i="2"/>
  <c r="H1775" i="2"/>
  <c r="H1542" i="2"/>
  <c r="H4678" i="2"/>
  <c r="H268" i="2"/>
  <c r="H4755" i="2"/>
  <c r="H1557" i="2"/>
  <c r="H4284" i="2"/>
  <c r="H3643" i="2"/>
  <c r="H783" i="2"/>
  <c r="H3849" i="2"/>
  <c r="H4808" i="2"/>
  <c r="H4803" i="2"/>
  <c r="H2208" i="2"/>
  <c r="H4662" i="2"/>
  <c r="H2492" i="2"/>
  <c r="H4842" i="2"/>
  <c r="H1901" i="2"/>
  <c r="H4651" i="2"/>
  <c r="H1730" i="2"/>
  <c r="H4668" i="2"/>
  <c r="H4818" i="2"/>
  <c r="H4657" i="2"/>
  <c r="H4843" i="2"/>
  <c r="H4822" i="2"/>
  <c r="H4692" i="2"/>
  <c r="H4784" i="2"/>
  <c r="H4802" i="2"/>
  <c r="H4698" i="2"/>
  <c r="H784" i="2"/>
  <c r="H2249" i="2"/>
  <c r="H4686" i="2"/>
  <c r="H1558" i="2"/>
  <c r="H4231" i="2"/>
  <c r="H1735" i="2"/>
  <c r="H1523" i="2"/>
  <c r="H4680" i="2"/>
  <c r="H2174" i="2"/>
  <c r="H777" i="2"/>
  <c r="H236" i="2"/>
  <c r="H778" i="2"/>
  <c r="H4682" i="2"/>
  <c r="H3712" i="2"/>
  <c r="H4137" i="2"/>
  <c r="H4850" i="2"/>
  <c r="H3527" i="2"/>
  <c r="H1900" i="2"/>
  <c r="H4781" i="2"/>
  <c r="H3413" i="2"/>
  <c r="H1887" i="2"/>
  <c r="H4670" i="2"/>
  <c r="H1440" i="2"/>
  <c r="H3246" i="2"/>
  <c r="H3930" i="2"/>
  <c r="H4849" i="2"/>
  <c r="H3640" i="2"/>
  <c r="H2297" i="2"/>
  <c r="H2182" i="2"/>
  <c r="H4663" i="2"/>
  <c r="H4195" i="2"/>
  <c r="H4643" i="2"/>
  <c r="H4667" i="2"/>
  <c r="H239" i="2"/>
  <c r="H1914" i="2"/>
  <c r="H4782" i="2"/>
  <c r="H4232" i="2"/>
  <c r="H4812" i="2"/>
  <c r="H4839" i="2"/>
  <c r="H1520" i="2"/>
  <c r="H4844" i="2"/>
  <c r="H565" i="2"/>
  <c r="H4785" i="2"/>
  <c r="H2211" i="2"/>
  <c r="H4406" i="2"/>
  <c r="H3703" i="2"/>
  <c r="H4022" i="2"/>
  <c r="H2473" i="2"/>
  <c r="H2226" i="2"/>
  <c r="H2476" i="2"/>
  <c r="H4666" i="2"/>
  <c r="H1917" i="2"/>
  <c r="H780" i="2"/>
  <c r="H776" i="2"/>
  <c r="H4080" i="2"/>
  <c r="H4291" i="2"/>
  <c r="H4783" i="2"/>
  <c r="H4828" i="2"/>
  <c r="H4845" i="2"/>
  <c r="H2348" i="2"/>
  <c r="H163" i="2"/>
  <c r="H2216" i="2"/>
  <c r="H4790" i="2"/>
  <c r="H775" i="2"/>
  <c r="H3666" i="2"/>
  <c r="H4358" i="2"/>
  <c r="H4821" i="2"/>
  <c r="H4791" i="2"/>
  <c r="H4779" i="2"/>
  <c r="H4774" i="2"/>
  <c r="H4770" i="2"/>
  <c r="H2630" i="2"/>
  <c r="H4792" i="2"/>
  <c r="H4809" i="2"/>
  <c r="H4823" i="2"/>
  <c r="H3676" i="2"/>
  <c r="H781" i="2"/>
  <c r="H4772" i="2"/>
  <c r="H959" i="2"/>
  <c r="H1316" i="2"/>
  <c r="H782" i="2"/>
  <c r="H4683" i="2"/>
  <c r="H3340" i="2"/>
  <c r="H4390" i="2"/>
  <c r="H4383" i="2"/>
  <c r="H961" i="2"/>
  <c r="H22" i="2"/>
  <c r="H3353" i="2"/>
  <c r="H3339" i="2"/>
  <c r="H4471" i="2"/>
  <c r="H4428" i="2"/>
  <c r="H4338" i="2"/>
  <c r="H4320" i="2"/>
  <c r="H4459" i="2"/>
  <c r="H4323" i="2"/>
  <c r="H4336" i="2"/>
  <c r="H4447" i="2"/>
  <c r="H4440" i="2"/>
  <c r="H4478" i="2"/>
  <c r="H4294" i="2"/>
  <c r="H4436" i="2"/>
  <c r="H4527" i="2"/>
  <c r="H4307" i="2"/>
  <c r="H4311" i="2"/>
  <c r="H4324" i="2"/>
  <c r="H4482" i="2"/>
  <c r="H4542" i="2"/>
  <c r="H4439" i="2"/>
  <c r="H4423" i="2"/>
  <c r="H4425" i="2"/>
  <c r="H4337" i="2"/>
  <c r="H4533" i="2"/>
  <c r="H4329" i="2"/>
  <c r="H4322" i="2"/>
  <c r="H4420" i="2"/>
  <c r="H4613" i="2"/>
  <c r="H4419" i="2"/>
  <c r="H4430" i="2"/>
  <c r="H4362" i="2"/>
  <c r="H4319" i="2"/>
  <c r="H4434" i="2"/>
  <c r="H4537" i="2"/>
  <c r="H4433" i="2"/>
  <c r="H4325" i="2"/>
  <c r="H4410" i="2"/>
  <c r="H4435" i="2"/>
  <c r="H4340" i="2"/>
  <c r="H4247" i="2"/>
  <c r="H4479" i="2"/>
  <c r="H4312" i="2"/>
  <c r="H4505" i="2"/>
  <c r="H4318" i="2"/>
  <c r="H4332" i="2"/>
  <c r="H4534" i="2"/>
  <c r="H4456" i="2"/>
  <c r="H4639" i="2"/>
  <c r="H4638" i="2"/>
  <c r="H4476" i="2"/>
  <c r="H4637" i="2"/>
  <c r="H4438" i="2"/>
  <c r="H4445" i="2"/>
  <c r="H4414" i="2"/>
  <c r="H4308" i="2"/>
  <c r="H4282" i="2"/>
  <c r="H4300" i="2"/>
  <c r="H4536" i="2"/>
  <c r="H4551" i="2"/>
  <c r="H4532" i="2"/>
  <c r="H4612" i="2"/>
  <c r="H4313" i="2"/>
  <c r="H4316" i="2"/>
  <c r="H4331" i="2"/>
  <c r="H4418" i="2"/>
  <c r="H4330" i="2"/>
  <c r="H4553" i="2"/>
  <c r="H4360" i="2"/>
  <c r="H4365" i="2"/>
  <c r="H4272" i="2"/>
  <c r="H4640" i="2"/>
  <c r="H4306" i="2"/>
  <c r="H4416" i="2"/>
  <c r="H4328" i="2"/>
  <c r="H4543" i="2"/>
  <c r="H4554" i="2"/>
  <c r="H4355" i="2"/>
  <c r="H4506" i="2"/>
  <c r="H4515" i="2"/>
  <c r="H4315" i="2"/>
  <c r="H4517" i="2"/>
  <c r="H4502" i="2"/>
  <c r="H4391" i="2"/>
  <c r="H4361" i="2"/>
  <c r="H4413" i="2"/>
  <c r="H4297" i="2"/>
  <c r="H4610" i="2"/>
  <c r="H4552" i="2"/>
  <c r="H4491" i="2"/>
  <c r="H4299" i="2"/>
  <c r="H4271" i="2"/>
  <c r="H4601" i="2"/>
  <c r="H4309" i="2"/>
  <c r="H4281" i="2"/>
  <c r="H4342" i="2"/>
  <c r="H4446" i="2"/>
  <c r="H4402" i="2"/>
  <c r="H4371" i="2"/>
  <c r="H4630" i="2"/>
  <c r="H4516" i="2"/>
  <c r="H4310" i="2"/>
  <c r="H4628" i="2"/>
  <c r="H4488" i="2"/>
  <c r="H4550" i="2"/>
  <c r="H4602" i="2"/>
  <c r="H4501" i="2"/>
  <c r="H4298" i="2"/>
  <c r="H4301" i="2"/>
  <c r="H4400" i="2"/>
  <c r="H4603" i="2"/>
  <c r="H4631" i="2"/>
  <c r="H4276" i="2"/>
  <c r="H4370" i="2"/>
  <c r="H4407" i="2"/>
  <c r="H4341" i="2"/>
  <c r="H4531" i="2"/>
  <c r="H4574" i="2"/>
  <c r="H4592" i="2"/>
  <c r="H4326" i="2"/>
  <c r="H4264" i="2"/>
  <c r="H4559" i="2"/>
  <c r="H4530" i="2"/>
  <c r="H4380" i="2"/>
  <c r="H4369" i="2"/>
  <c r="H4372" i="2"/>
  <c r="H4490" i="2"/>
  <c r="H4549" i="2"/>
  <c r="H4269" i="2"/>
  <c r="H4381" i="2"/>
  <c r="H4489" i="2"/>
  <c r="H4483" i="2"/>
  <c r="H4522" i="2"/>
  <c r="H4454" i="2"/>
  <c r="H4504" i="2"/>
  <c r="H4343" i="2"/>
  <c r="H4279" i="2"/>
  <c r="H4599" i="2"/>
  <c r="H4457" i="2"/>
  <c r="H4273" i="2"/>
  <c r="H4480" i="2"/>
  <c r="H4625" i="2"/>
  <c r="H4262" i="2"/>
  <c r="H4304" i="2"/>
  <c r="H4546" i="2"/>
  <c r="H4544" i="2"/>
  <c r="H4572" i="2"/>
  <c r="H4275" i="2"/>
  <c r="H4363" i="2"/>
  <c r="H4266" i="2"/>
  <c r="H4263" i="2"/>
  <c r="H4397" i="2"/>
  <c r="H4283" i="2"/>
  <c r="H4529" i="2"/>
  <c r="H4267" i="2"/>
  <c r="H4615" i="2"/>
  <c r="H4392" i="2"/>
  <c r="H4379" i="2"/>
  <c r="H4345" i="2"/>
  <c r="H4507" i="2"/>
  <c r="H4408" i="2"/>
  <c r="H4259" i="2"/>
  <c r="H4528" i="2"/>
  <c r="H4569" i="2"/>
  <c r="H4558" i="2"/>
  <c r="H4594" i="2"/>
  <c r="H4614" i="2"/>
  <c r="H4387" i="2"/>
  <c r="H4344" i="2"/>
  <c r="H4346" i="2"/>
  <c r="H4405" i="2"/>
  <c r="H4373" i="2"/>
  <c r="H4600" i="2"/>
  <c r="H4382" i="2"/>
  <c r="H4290" i="2"/>
  <c r="H4274" i="2"/>
  <c r="H4591" i="2"/>
  <c r="H4545" i="2"/>
  <c r="H4396" i="2"/>
  <c r="H4376" i="2"/>
  <c r="H4573" i="2"/>
  <c r="H4626" i="2"/>
  <c r="H4595" i="2"/>
  <c r="H4388" i="2"/>
  <c r="H4288" i="2"/>
  <c r="H4500" i="2"/>
  <c r="H4412" i="2"/>
  <c r="H4409" i="2"/>
  <c r="H4314" i="2"/>
  <c r="H4289" i="2"/>
  <c r="H4632" i="2"/>
  <c r="H4368" i="2"/>
  <c r="H4555" i="2"/>
  <c r="H4265" i="2"/>
  <c r="H4566" i="2"/>
  <c r="H4348" i="2"/>
  <c r="H4399" i="2"/>
  <c r="H4411" i="2"/>
  <c r="H4460" i="2"/>
  <c r="H4394" i="2"/>
  <c r="H4367" i="2"/>
  <c r="H4557" i="2"/>
  <c r="H4499" i="2"/>
  <c r="H4590" i="2"/>
  <c r="H4354" i="2"/>
  <c r="H4583" i="2"/>
  <c r="H4577" i="2"/>
  <c r="H4374" i="2"/>
  <c r="H4386" i="2"/>
  <c r="H4377" i="2"/>
  <c r="H4627" i="2"/>
  <c r="H4629" i="2"/>
  <c r="H4598" i="2"/>
  <c r="H4375" i="2"/>
  <c r="H4395" i="2"/>
  <c r="H4292" i="2"/>
  <c r="H4560" i="2"/>
  <c r="H4589" i="2"/>
  <c r="H4571" i="2"/>
  <c r="H4393" i="2"/>
  <c r="H4597" i="2"/>
  <c r="H4567" i="2"/>
  <c r="H4584" i="2"/>
  <c r="H4624" i="2"/>
  <c r="H4352" i="2"/>
  <c r="H4593" i="2"/>
  <c r="H4293" i="2"/>
  <c r="H4513" i="2"/>
  <c r="H4618" i="2"/>
  <c r="H4596" i="2"/>
  <c r="H4492" i="2"/>
  <c r="H4349" i="2"/>
  <c r="H4389" i="2"/>
  <c r="H4556" i="2"/>
  <c r="H4385" i="2"/>
  <c r="H4347" i="2"/>
  <c r="H4278" i="2"/>
  <c r="H4619" i="2"/>
  <c r="H4512" i="2"/>
  <c r="H4350" i="2"/>
  <c r="H4608" i="2"/>
  <c r="H4578" i="2"/>
  <c r="H4497" i="2"/>
  <c r="H4576" i="2"/>
  <c r="H4616" i="2"/>
  <c r="H4617" i="2"/>
  <c r="H4565" i="2"/>
  <c r="H3943" i="2"/>
  <c r="H4031" i="2"/>
  <c r="H3990" i="2"/>
  <c r="H4123" i="2"/>
  <c r="H3989" i="2"/>
  <c r="H3932" i="2"/>
  <c r="H3912" i="2"/>
  <c r="H3918" i="2"/>
  <c r="H3987" i="2"/>
  <c r="H4067" i="2"/>
  <c r="H3991" i="2"/>
  <c r="H4150" i="2"/>
  <c r="H3992" i="2"/>
  <c r="H3915" i="2"/>
  <c r="H4064" i="2"/>
  <c r="H4140" i="2"/>
  <c r="H3917" i="2"/>
  <c r="H4149" i="2"/>
  <c r="H4114" i="2"/>
  <c r="H3993" i="2"/>
  <c r="H3982" i="2"/>
  <c r="H3929" i="2"/>
  <c r="H3983" i="2"/>
  <c r="H4159" i="2"/>
  <c r="H4129" i="2"/>
  <c r="H4103" i="2"/>
  <c r="H4092" i="2"/>
  <c r="H4074" i="2"/>
  <c r="H4155" i="2"/>
  <c r="H3994" i="2"/>
  <c r="H3911" i="2"/>
  <c r="H3934" i="2"/>
  <c r="H3944" i="2"/>
  <c r="H3921" i="2"/>
  <c r="H4045" i="2"/>
  <c r="H4109" i="2"/>
  <c r="H4095" i="2"/>
  <c r="H3976" i="2"/>
  <c r="H4110" i="2"/>
  <c r="H4075" i="2"/>
  <c r="H4072" i="2"/>
  <c r="H4144" i="2"/>
  <c r="H3969" i="2"/>
  <c r="H3985" i="2"/>
  <c r="H3988" i="2"/>
  <c r="H4167" i="2"/>
  <c r="H3931" i="2"/>
  <c r="H4127" i="2"/>
  <c r="H4154" i="2"/>
  <c r="H3914" i="2"/>
  <c r="H4134" i="2"/>
  <c r="H4065" i="2"/>
  <c r="H4107" i="2"/>
  <c r="H4207" i="2"/>
  <c r="H4153" i="2"/>
  <c r="H4093" i="2"/>
  <c r="H4193" i="2"/>
  <c r="H4094" i="2"/>
  <c r="H3956" i="2"/>
  <c r="H4115" i="2"/>
  <c r="H4143" i="2"/>
  <c r="H3945" i="2"/>
  <c r="H4145" i="2"/>
  <c r="H3916" i="2"/>
  <c r="H3980" i="2"/>
  <c r="H3942" i="2"/>
  <c r="H4090" i="2"/>
  <c r="H3978" i="2"/>
  <c r="H4073" i="2"/>
  <c r="H4084" i="2"/>
  <c r="H4126" i="2"/>
  <c r="H4062" i="2"/>
  <c r="H3957" i="2"/>
  <c r="H4151" i="2"/>
  <c r="H4227" i="2"/>
  <c r="H4088" i="2"/>
  <c r="H4108" i="2"/>
  <c r="H4060" i="2"/>
  <c r="H4055" i="2"/>
  <c r="H4066" i="2"/>
  <c r="H4132" i="2"/>
  <c r="H4096" i="2"/>
  <c r="H4089" i="2"/>
  <c r="H4100" i="2"/>
  <c r="H4042" i="2"/>
  <c r="H3984" i="2"/>
  <c r="H3954" i="2"/>
  <c r="H4035" i="2"/>
  <c r="H4131" i="2"/>
  <c r="H4148" i="2"/>
  <c r="H3926" i="2"/>
  <c r="H3996" i="2"/>
  <c r="H3923" i="2"/>
  <c r="H4014" i="2"/>
  <c r="H4111" i="2"/>
  <c r="H4063" i="2"/>
  <c r="H3913" i="2"/>
  <c r="H4139" i="2"/>
  <c r="H4142" i="2"/>
  <c r="H4085" i="2"/>
  <c r="H4054" i="2"/>
  <c r="H4188" i="2"/>
  <c r="H4081" i="2"/>
  <c r="H4158" i="2"/>
  <c r="H4157" i="2"/>
  <c r="H3973" i="2"/>
  <c r="H4017" i="2"/>
  <c r="H3946" i="2"/>
  <c r="H4079" i="2"/>
  <c r="H4030" i="2"/>
  <c r="H3951" i="2"/>
  <c r="H3967" i="2"/>
  <c r="H4039" i="2"/>
  <c r="H4221" i="2"/>
  <c r="H4099" i="2"/>
  <c r="H4177" i="2"/>
  <c r="H4178" i="2"/>
  <c r="H3935" i="2"/>
  <c r="H4078" i="2"/>
  <c r="H4225" i="2"/>
  <c r="H3966" i="2"/>
  <c r="H4086" i="2"/>
  <c r="H4069" i="2"/>
  <c r="H4240" i="2"/>
  <c r="H3975" i="2"/>
  <c r="H4133" i="2"/>
  <c r="H4056" i="2"/>
  <c r="H3968" i="2"/>
  <c r="H4160" i="2"/>
  <c r="H4172" i="2"/>
  <c r="H4212" i="2"/>
  <c r="H4118" i="2"/>
  <c r="H4194" i="2"/>
  <c r="H4189" i="2"/>
  <c r="H3959" i="2"/>
  <c r="H3960" i="2"/>
  <c r="H4034" i="2"/>
  <c r="H3938" i="2"/>
  <c r="H4082" i="2"/>
  <c r="H4130" i="2"/>
  <c r="H3972" i="2"/>
  <c r="H4202" i="2"/>
  <c r="H4237" i="2"/>
  <c r="H3981" i="2"/>
  <c r="H4061" i="2"/>
  <c r="H4015" i="2"/>
  <c r="H4038" i="2"/>
  <c r="H4046" i="2"/>
  <c r="H4203" i="2"/>
  <c r="H4070" i="2"/>
  <c r="H4206" i="2"/>
  <c r="H4239" i="2"/>
  <c r="H3955" i="2"/>
  <c r="H4048" i="2"/>
  <c r="H4141" i="2"/>
  <c r="H4170" i="2"/>
  <c r="H4053" i="2"/>
  <c r="H4077" i="2"/>
  <c r="H4164" i="2"/>
  <c r="H3941" i="2"/>
  <c r="H4036" i="2"/>
  <c r="H4219" i="2"/>
  <c r="H4183" i="2"/>
  <c r="H4162" i="2"/>
  <c r="H3939" i="2"/>
  <c r="H3910" i="2"/>
  <c r="H4043" i="2"/>
  <c r="H4037" i="2"/>
  <c r="H3949" i="2"/>
  <c r="H4087" i="2"/>
  <c r="H4112" i="2"/>
  <c r="H3974" i="2"/>
  <c r="H4165" i="2"/>
  <c r="H4040" i="2"/>
  <c r="H4026" i="2"/>
  <c r="H3948" i="2"/>
  <c r="H4166" i="2"/>
  <c r="H4059" i="2"/>
  <c r="H4102" i="2"/>
  <c r="H4196" i="2"/>
  <c r="H4246" i="2"/>
  <c r="H4220" i="2"/>
  <c r="H4119" i="2"/>
  <c r="H3965" i="2"/>
  <c r="H4169" i="2"/>
  <c r="H4049" i="2"/>
  <c r="H3963" i="2"/>
  <c r="H4213" i="2"/>
  <c r="H4028" i="2"/>
  <c r="H3958" i="2"/>
  <c r="H4245" i="2"/>
  <c r="H3940" i="2"/>
  <c r="H3964" i="2"/>
  <c r="H4120" i="2"/>
  <c r="H4047" i="2"/>
  <c r="H3961" i="2"/>
  <c r="H4029" i="2"/>
  <c r="H4023" i="2"/>
  <c r="H3953" i="2"/>
  <c r="H4187" i="2"/>
  <c r="H3947" i="2"/>
  <c r="H4018" i="2"/>
  <c r="H4235" i="2"/>
  <c r="H4097" i="2"/>
  <c r="H4006" i="2"/>
  <c r="H3927" i="2"/>
  <c r="H4138" i="2"/>
  <c r="H4052" i="2"/>
  <c r="H4010" i="2"/>
  <c r="H4175" i="2"/>
  <c r="H4005" i="2"/>
  <c r="H4243" i="2"/>
  <c r="H4016" i="2"/>
  <c r="H4101" i="2"/>
  <c r="H4236" i="2"/>
  <c r="H4201" i="2"/>
  <c r="H4091" i="2"/>
  <c r="H4068" i="2"/>
  <c r="H4135" i="2"/>
  <c r="H4184" i="2"/>
  <c r="H4003" i="2"/>
  <c r="H4124" i="2"/>
  <c r="H4224" i="2"/>
  <c r="H4217" i="2"/>
  <c r="H4234" i="2"/>
  <c r="H4211" i="2"/>
  <c r="H4222" i="2"/>
  <c r="H4136" i="2"/>
  <c r="H4033" i="2"/>
  <c r="H4007" i="2"/>
  <c r="H4223" i="2"/>
  <c r="H4181" i="2"/>
  <c r="H4182" i="2"/>
  <c r="H4218" i="2"/>
  <c r="H4012" i="2"/>
  <c r="H4204" i="2"/>
  <c r="H4057" i="2"/>
  <c r="H4244" i="2"/>
  <c r="H4186" i="2"/>
  <c r="H4209" i="2"/>
  <c r="H4215" i="2"/>
  <c r="H4185" i="2"/>
  <c r="H4163" i="2"/>
  <c r="H4176" i="2"/>
  <c r="H4025" i="2"/>
  <c r="H4210" i="2"/>
  <c r="H4050" i="2"/>
  <c r="H4161" i="2"/>
  <c r="H4019" i="2"/>
  <c r="H4174" i="2"/>
  <c r="H4198" i="2"/>
  <c r="H4020" i="2"/>
  <c r="H4013" i="2"/>
  <c r="H4009" i="2"/>
  <c r="H4173" i="2"/>
  <c r="H4004" i="2"/>
  <c r="H4190" i="2"/>
  <c r="H4233" i="2"/>
  <c r="H4002" i="2"/>
  <c r="H3997" i="2"/>
  <c r="H4011" i="2"/>
  <c r="H4008" i="2"/>
  <c r="H4180" i="2"/>
  <c r="H4228" i="2"/>
  <c r="H4000" i="2"/>
  <c r="H3998" i="2"/>
  <c r="H4229" i="2"/>
  <c r="H4242" i="2"/>
  <c r="H4230" i="2"/>
  <c r="H4179" i="2"/>
  <c r="H4226" i="2"/>
  <c r="H4125" i="2"/>
  <c r="H3815" i="2"/>
  <c r="H3897" i="2"/>
  <c r="H3803" i="2"/>
  <c r="H3907" i="2"/>
  <c r="H3736" i="2"/>
  <c r="H3850" i="2"/>
  <c r="H3864" i="2"/>
  <c r="H3896" i="2"/>
  <c r="H3904" i="2"/>
  <c r="H3807" i="2"/>
  <c r="H3711" i="2"/>
  <c r="H3735" i="2"/>
  <c r="H3908" i="2"/>
  <c r="H3881" i="2"/>
  <c r="H3616" i="2"/>
  <c r="H3722" i="2"/>
  <c r="H3806" i="2"/>
  <c r="H3819" i="2"/>
  <c r="H3725" i="2"/>
  <c r="H3792" i="2"/>
  <c r="H3734" i="2"/>
  <c r="H3744" i="2"/>
  <c r="H3793" i="2"/>
  <c r="H3637" i="2"/>
  <c r="H3732" i="2"/>
  <c r="H3818" i="2"/>
  <c r="H3802" i="2"/>
  <c r="H3772" i="2"/>
  <c r="H3839" i="2"/>
  <c r="H3730" i="2"/>
  <c r="H3801" i="2"/>
  <c r="H3884" i="2"/>
  <c r="H3885" i="2"/>
  <c r="H3770" i="2"/>
  <c r="H3644" i="2"/>
  <c r="H3769" i="2"/>
  <c r="H3761" i="2"/>
  <c r="H3746" i="2"/>
  <c r="H3804" i="2"/>
  <c r="H3639" i="2"/>
  <c r="H3890" i="2"/>
  <c r="H3791" i="2"/>
  <c r="H3794" i="2"/>
  <c r="H3766" i="2"/>
  <c r="H3721" i="2"/>
  <c r="H3821" i="2"/>
  <c r="H3820" i="2"/>
  <c r="H3903" i="2"/>
  <c r="H3873" i="2"/>
  <c r="H3728" i="2"/>
  <c r="H3781" i="2"/>
  <c r="H3905" i="2"/>
  <c r="H3823" i="2"/>
  <c r="H3645" i="2"/>
  <c r="H3720" i="2"/>
  <c r="H3853" i="2"/>
  <c r="H3634" i="2"/>
  <c r="H3811" i="2"/>
  <c r="H3595" i="2"/>
  <c r="H3731" i="2"/>
  <c r="H3647" i="2"/>
  <c r="H3902" i="2"/>
  <c r="H3630" i="2"/>
  <c r="H3638" i="2"/>
  <c r="H3862" i="2"/>
  <c r="H3851" i="2"/>
  <c r="H3860" i="2"/>
  <c r="H3795" i="2"/>
  <c r="H3719" i="2"/>
  <c r="H3627" i="2"/>
  <c r="H3882" i="2"/>
  <c r="H3900" i="2"/>
  <c r="H3808" i="2"/>
  <c r="H3893" i="2"/>
  <c r="H3886" i="2"/>
  <c r="H3760" i="2"/>
  <c r="H3594" i="2"/>
  <c r="H3673" i="2"/>
  <c r="H3830" i="2"/>
  <c r="H3759" i="2"/>
  <c r="H3869" i="2"/>
  <c r="H3796" i="2"/>
  <c r="H3787" i="2"/>
  <c r="H3840" i="2"/>
  <c r="H3776" i="2"/>
  <c r="H3641" i="2"/>
  <c r="H3662" i="2"/>
  <c r="H3629" i="2"/>
  <c r="H3727" i="2"/>
  <c r="H3709" i="2"/>
  <c r="H3837" i="2"/>
  <c r="H3863" i="2"/>
  <c r="H3872" i="2"/>
  <c r="H3581" i="2"/>
  <c r="H3784" i="2"/>
  <c r="H3620" i="2"/>
  <c r="H3879" i="2"/>
  <c r="H3685" i="2"/>
  <c r="H3783" i="2"/>
  <c r="H3756" i="2"/>
  <c r="H3740" i="2"/>
  <c r="H3633" i="2"/>
  <c r="H3739" i="2"/>
  <c r="H3892" i="2"/>
  <c r="H3790" i="2"/>
  <c r="H3768" i="2"/>
  <c r="H3591" i="2"/>
  <c r="H3880" i="2"/>
  <c r="H3782" i="2"/>
  <c r="H3871" i="2"/>
  <c r="H3578" i="2"/>
  <c r="H3813" i="2"/>
  <c r="H3856" i="2"/>
  <c r="H3743" i="2"/>
  <c r="H3752" i="2"/>
  <c r="H3835" i="2"/>
  <c r="H3906" i="2"/>
  <c r="H3615" i="2"/>
  <c r="H3706" i="2"/>
  <c r="H3858" i="2"/>
  <c r="H3748" i="2"/>
  <c r="H3870" i="2"/>
  <c r="H3832" i="2"/>
  <c r="H3705" i="2"/>
  <c r="H3716" i="2"/>
  <c r="H3891" i="2"/>
  <c r="H3669" i="2"/>
  <c r="H3625" i="2"/>
  <c r="H3646" i="2"/>
  <c r="H3621" i="2"/>
  <c r="H3745" i="2"/>
  <c r="H3765" i="2"/>
  <c r="H3729" i="2"/>
  <c r="H3810" i="2"/>
  <c r="H3848" i="2"/>
  <c r="H3741" i="2"/>
  <c r="H3826" i="2"/>
  <c r="H3762" i="2"/>
  <c r="H3833" i="2"/>
  <c r="H3799" i="2"/>
  <c r="H3767" i="2"/>
  <c r="H3763" i="2"/>
  <c r="H3816" i="2"/>
  <c r="H3755" i="2"/>
  <c r="H3809" i="2"/>
  <c r="H3747" i="2"/>
  <c r="H3626" i="2"/>
  <c r="H3699" i="2"/>
  <c r="H3628" i="2"/>
  <c r="H3866" i="2"/>
  <c r="H3582" i="2"/>
  <c r="H3788" i="2"/>
  <c r="H3846" i="2"/>
  <c r="H3883" i="2"/>
  <c r="H3718" i="2"/>
  <c r="H3874" i="2"/>
  <c r="H3800" i="2"/>
  <c r="H3601" i="2"/>
  <c r="H3814" i="2"/>
  <c r="H3861" i="2"/>
  <c r="H3845" i="2"/>
  <c r="H3617" i="2"/>
  <c r="H3812" i="2"/>
  <c r="H3707" i="2"/>
  <c r="H3901" i="2"/>
  <c r="H3838" i="2"/>
  <c r="H3686" i="2"/>
  <c r="H3715" i="2"/>
  <c r="H3573" i="2"/>
  <c r="H3667" i="2"/>
  <c r="H3566" i="2"/>
  <c r="H3631" i="2"/>
  <c r="H3642" i="2"/>
  <c r="H3778" i="2"/>
  <c r="H3737" i="2"/>
  <c r="H3713" i="2"/>
  <c r="H3658" i="2"/>
  <c r="H3888" i="2"/>
  <c r="H3798" i="2"/>
  <c r="H3590" i="2"/>
  <c r="H3876" i="2"/>
  <c r="H3726" i="2"/>
  <c r="H3649" i="2"/>
  <c r="H3702" i="2"/>
  <c r="H3612" i="2"/>
  <c r="H2526" i="2"/>
  <c r="H3700" i="2"/>
  <c r="H3843" i="2"/>
  <c r="H3895" i="2"/>
  <c r="H3855" i="2"/>
  <c r="H3674" i="2"/>
  <c r="H3623" i="2"/>
  <c r="H3668" i="2"/>
  <c r="H3622" i="2"/>
  <c r="H3779" i="2"/>
  <c r="H3665" i="2"/>
  <c r="H3710" i="2"/>
  <c r="H3714" i="2"/>
  <c r="H3614" i="2"/>
  <c r="H3841" i="2"/>
  <c r="H3563" i="2"/>
  <c r="H3624" i="2"/>
  <c r="H3576" i="2"/>
  <c r="H3733" i="2"/>
  <c r="H3678" i="2"/>
  <c r="H3607" i="2"/>
  <c r="H3657" i="2"/>
  <c r="H3708" i="2"/>
  <c r="H3619" i="2"/>
  <c r="H3574" i="2"/>
  <c r="H3684" i="2"/>
  <c r="H3632" i="2"/>
  <c r="H3663" i="2"/>
  <c r="H3689" i="2"/>
  <c r="H3613" i="2"/>
  <c r="H3618" i="2"/>
  <c r="H3608" i="2"/>
  <c r="H3605" i="2"/>
  <c r="H3598" i="2"/>
  <c r="H3588" i="2"/>
  <c r="H3661" i="2"/>
  <c r="H3659" i="2"/>
  <c r="H3683" i="2"/>
  <c r="H3875" i="2"/>
  <c r="H3698" i="2"/>
  <c r="H3579" i="2"/>
  <c r="H3887" i="2"/>
  <c r="H3670" i="2"/>
  <c r="H3677" i="2"/>
  <c r="H3688" i="2"/>
  <c r="H3827" i="2"/>
  <c r="H3655" i="2"/>
  <c r="H3606" i="2"/>
  <c r="H3593" i="2"/>
  <c r="H3681" i="2"/>
  <c r="H3696" i="2"/>
  <c r="H3564" i="2"/>
  <c r="H3717" i="2"/>
  <c r="H3603" i="2"/>
  <c r="H3660" i="2"/>
  <c r="H3592" i="2"/>
  <c r="H3577" i="2"/>
  <c r="H3589" i="2"/>
  <c r="H3602" i="2"/>
  <c r="H3672" i="2"/>
  <c r="H3650" i="2"/>
  <c r="H3894" i="2"/>
  <c r="H3572" i="2"/>
  <c r="H3580" i="2"/>
  <c r="H3565" i="2"/>
  <c r="H3609" i="2"/>
  <c r="H3704" i="2"/>
  <c r="H3675" i="2"/>
  <c r="H3569" i="2"/>
  <c r="H3567" i="2"/>
  <c r="H3570" i="2"/>
  <c r="H3656" i="2"/>
  <c r="H3568" i="2"/>
  <c r="H3571" i="2"/>
  <c r="H3583" i="2"/>
  <c r="H3611" i="2"/>
  <c r="H3679" i="2"/>
  <c r="H3692" i="2"/>
  <c r="H3610" i="2"/>
  <c r="H3694" i="2"/>
  <c r="H3596" i="2"/>
  <c r="H3695" i="2"/>
  <c r="H3693" i="2"/>
  <c r="H3597" i="2"/>
  <c r="H3690" i="2"/>
  <c r="H3586" i="2"/>
  <c r="H3435" i="2"/>
  <c r="H3562" i="2"/>
  <c r="H3365" i="2"/>
  <c r="H3303" i="2"/>
  <c r="H3366" i="2"/>
  <c r="H3552" i="2"/>
  <c r="H3535" i="2"/>
  <c r="H3456" i="2"/>
  <c r="H3344" i="2"/>
  <c r="H3380" i="2"/>
  <c r="H3561" i="2"/>
  <c r="H3368" i="2"/>
  <c r="H3357" i="2"/>
  <c r="H3305" i="2"/>
  <c r="H3547" i="2"/>
  <c r="H3377" i="2"/>
  <c r="H3523" i="2"/>
  <c r="H3466" i="2"/>
  <c r="H3453" i="2"/>
  <c r="H3378" i="2"/>
  <c r="H3367" i="2"/>
  <c r="H3299" i="2"/>
  <c r="H3455" i="2"/>
  <c r="H3288" i="2"/>
  <c r="H3375" i="2"/>
  <c r="H3467" i="2"/>
  <c r="H3559" i="2"/>
  <c r="H3363" i="2"/>
  <c r="H3501" i="2"/>
  <c r="H3379" i="2"/>
  <c r="H3536" i="2"/>
  <c r="H3510" i="2"/>
  <c r="H3488" i="2"/>
  <c r="H3314" i="2"/>
  <c r="H3485" i="2"/>
  <c r="H3373" i="2"/>
  <c r="H3558" i="2"/>
  <c r="H3528" i="2"/>
  <c r="H3475" i="2"/>
  <c r="H3389" i="2"/>
  <c r="H3548" i="2"/>
  <c r="H3231" i="2"/>
  <c r="H3289" i="2"/>
  <c r="H3241" i="2"/>
  <c r="H3371" i="2"/>
  <c r="H3433" i="2"/>
  <c r="H3496" i="2"/>
  <c r="H3330" i="2"/>
  <c r="H3362" i="2"/>
  <c r="H3342" i="2"/>
  <c r="H3498" i="2"/>
  <c r="H3470" i="2"/>
  <c r="H3444" i="2"/>
  <c r="H3312" i="2"/>
  <c r="H3376" i="2"/>
  <c r="H3465" i="2"/>
  <c r="H3452" i="2"/>
  <c r="H3409" i="2"/>
  <c r="H3459" i="2"/>
  <c r="H3426" i="2"/>
  <c r="H3508" i="2"/>
  <c r="H3445" i="2"/>
  <c r="H3407" i="2"/>
  <c r="H3240" i="2"/>
  <c r="H3238" i="2"/>
  <c r="H3418" i="2"/>
  <c r="H3287" i="2"/>
  <c r="H3509" i="2"/>
  <c r="H3487" i="2"/>
  <c r="H3555" i="2"/>
  <c r="H3533" i="2"/>
  <c r="H3460" i="2"/>
  <c r="H3440" i="2"/>
  <c r="H3519" i="2"/>
  <c r="H3372" i="2"/>
  <c r="H3332" i="2"/>
  <c r="H3499" i="2"/>
  <c r="H3474" i="2"/>
  <c r="H3337" i="2"/>
  <c r="H3313" i="2"/>
  <c r="H3545" i="2"/>
  <c r="H3462" i="2"/>
  <c r="H3302" i="2"/>
  <c r="H3512" i="2"/>
  <c r="H3396" i="2"/>
  <c r="H3236" i="2"/>
  <c r="H3328" i="2"/>
  <c r="H3290" i="2"/>
  <c r="H3364" i="2"/>
  <c r="H3457" i="2"/>
  <c r="H3442" i="2"/>
  <c r="H3537" i="2"/>
  <c r="H3521" i="2"/>
  <c r="H3315" i="2"/>
  <c r="H3543" i="2"/>
  <c r="H3331" i="2"/>
  <c r="H3511" i="2"/>
  <c r="H3219" i="2"/>
  <c r="H3352" i="2"/>
  <c r="H3233" i="2"/>
  <c r="H3464" i="2"/>
  <c r="H3524" i="2"/>
  <c r="H3469" i="2"/>
  <c r="H3360" i="2"/>
  <c r="H3306" i="2"/>
  <c r="H3217" i="2"/>
  <c r="H3554" i="2"/>
  <c r="H3334" i="2"/>
  <c r="H3504" i="2"/>
  <c r="H3209" i="2"/>
  <c r="H3239" i="2"/>
  <c r="H3481" i="2"/>
  <c r="H3446" i="2"/>
  <c r="H3468" i="2"/>
  <c r="H3441" i="2"/>
  <c r="H3361" i="2"/>
  <c r="H3505" i="2"/>
  <c r="H3293" i="2"/>
  <c r="H3397" i="2"/>
  <c r="H3242" i="2"/>
  <c r="H3261" i="2"/>
  <c r="H3359" i="2"/>
  <c r="H3311" i="2"/>
  <c r="H3277" i="2"/>
  <c r="H3431" i="2"/>
  <c r="H3220" i="2"/>
  <c r="H3355" i="2"/>
  <c r="H3298" i="2"/>
  <c r="H3329" i="2"/>
  <c r="H3247" i="2"/>
  <c r="H3335" i="2"/>
  <c r="H3520" i="2"/>
  <c r="H3534" i="2"/>
  <c r="H3325" i="2"/>
  <c r="H3529" i="2"/>
  <c r="H3483" i="2"/>
  <c r="H3463" i="2"/>
  <c r="H3461" i="2"/>
  <c r="H3286" i="2"/>
  <c r="H3300" i="2"/>
  <c r="H3370" i="2"/>
  <c r="H3323" i="2"/>
  <c r="H3309" i="2"/>
  <c r="H3216" i="2"/>
  <c r="H3454" i="2"/>
  <c r="H3327" i="2"/>
  <c r="H3417" i="2"/>
  <c r="H3425" i="2"/>
  <c r="H3484" i="2"/>
  <c r="H3443" i="2"/>
  <c r="H3356" i="2"/>
  <c r="H3272" i="2"/>
  <c r="H3557" i="2"/>
  <c r="H3434" i="2"/>
  <c r="H3291" i="2"/>
  <c r="H3542" i="2"/>
  <c r="H3285" i="2"/>
  <c r="H3243" i="2"/>
  <c r="H3275" i="2"/>
  <c r="H3486" i="2"/>
  <c r="H3281" i="2"/>
  <c r="H3255" i="2"/>
  <c r="H3450" i="2"/>
  <c r="H3215" i="2"/>
  <c r="H3266" i="2"/>
  <c r="H3503" i="2"/>
  <c r="H3544" i="2"/>
  <c r="H3310" i="2"/>
  <c r="H3399" i="2"/>
  <c r="H3500" i="2"/>
  <c r="H3393" i="2"/>
  <c r="H3297" i="2"/>
  <c r="H3495" i="2"/>
  <c r="H3316" i="2"/>
  <c r="H3214" i="2"/>
  <c r="H3341" i="2"/>
  <c r="H3307" i="2"/>
  <c r="H3472" i="2"/>
  <c r="H3278" i="2"/>
  <c r="H3280" i="2"/>
  <c r="H3400" i="2"/>
  <c r="H3546" i="2"/>
  <c r="H3336" i="2"/>
  <c r="H3279" i="2"/>
  <c r="H3223" i="2"/>
  <c r="H3436" i="2"/>
  <c r="H3405" i="2"/>
  <c r="H3354" i="2"/>
  <c r="H3222" i="2"/>
  <c r="H3550" i="2"/>
  <c r="H3432" i="2"/>
  <c r="H3245" i="2"/>
  <c r="H3271" i="2"/>
  <c r="H3244" i="2"/>
  <c r="H3518" i="2"/>
  <c r="H3507" i="2"/>
  <c r="H3358" i="2"/>
  <c r="H3351" i="2"/>
  <c r="H3338" i="2"/>
  <c r="H3494" i="2"/>
  <c r="H3395" i="2"/>
  <c r="H3556" i="2"/>
  <c r="H3322" i="2"/>
  <c r="H3253" i="2"/>
  <c r="H3530" i="2"/>
  <c r="H3522" i="2"/>
  <c r="H3248" i="2"/>
  <c r="H3345" i="2"/>
  <c r="H3391" i="2"/>
  <c r="H3492" i="2"/>
  <c r="H3234" i="2"/>
  <c r="H3477" i="2"/>
  <c r="H3386" i="2"/>
  <c r="H3383" i="2"/>
  <c r="H3438" i="2"/>
  <c r="H3384" i="2"/>
  <c r="H3213" i="2"/>
  <c r="H3392" i="2"/>
  <c r="H3308" i="2"/>
  <c r="H3394" i="2"/>
  <c r="H3516" i="2"/>
  <c r="H3514" i="2"/>
  <c r="H3369" i="2"/>
  <c r="H3333" i="2"/>
  <c r="H3284" i="2"/>
  <c r="H3274" i="2"/>
  <c r="H3269" i="2"/>
  <c r="H3283" i="2"/>
  <c r="H3424" i="2"/>
  <c r="H3347" i="2"/>
  <c r="H3268" i="2"/>
  <c r="H3232" i="2"/>
  <c r="H3249" i="2"/>
  <c r="H3226" i="2"/>
  <c r="H3294" i="2"/>
  <c r="H3471" i="2"/>
  <c r="H3218" i="2"/>
  <c r="H3398" i="2"/>
  <c r="H3423" i="2"/>
  <c r="H3502" i="2"/>
  <c r="H3350" i="2"/>
  <c r="H3539" i="2"/>
  <c r="H3482" i="2"/>
  <c r="H3348" i="2"/>
  <c r="H3346" i="2"/>
  <c r="H3447" i="2"/>
  <c r="H3541" i="2"/>
  <c r="H3349" i="2"/>
  <c r="H3427" i="2"/>
  <c r="H3390" i="2"/>
  <c r="H3515" i="2"/>
  <c r="H3210" i="2"/>
  <c r="H3506" i="2"/>
  <c r="H3296" i="2"/>
  <c r="H3221" i="2"/>
  <c r="H3343" i="2"/>
  <c r="H3321" i="2"/>
  <c r="H3301" i="2"/>
  <c r="H3478" i="2"/>
  <c r="H3385" i="2"/>
  <c r="H3295" i="2"/>
  <c r="H3538" i="2"/>
  <c r="H3258" i="2"/>
  <c r="H3388" i="2"/>
  <c r="H3227" i="2"/>
  <c r="H3532" i="2"/>
  <c r="H3412" i="2"/>
  <c r="H3228" i="2"/>
  <c r="H3267" i="2"/>
  <c r="H3270" i="2"/>
  <c r="H3540" i="2"/>
  <c r="H3549" i="2"/>
  <c r="H3262" i="2"/>
  <c r="H3513" i="2"/>
  <c r="H3476" i="2"/>
  <c r="H3490" i="2"/>
  <c r="H3254" i="2"/>
  <c r="H3259" i="2"/>
  <c r="H3276" i="2"/>
  <c r="H3264" i="2"/>
  <c r="H3225" i="2"/>
  <c r="H3252" i="2"/>
  <c r="H3493" i="2"/>
  <c r="H3229" i="2"/>
  <c r="H3224" i="2"/>
  <c r="H3437" i="2"/>
  <c r="H3251" i="2"/>
  <c r="H3491" i="2"/>
  <c r="H3157" i="2"/>
  <c r="H3142" i="2"/>
  <c r="H2926" i="2"/>
  <c r="H3026" i="2"/>
  <c r="H3208" i="2"/>
  <c r="H3205" i="2"/>
  <c r="H3196" i="2"/>
  <c r="H3145" i="2"/>
  <c r="H2956" i="2"/>
  <c r="H3013" i="2"/>
  <c r="H2915" i="2"/>
  <c r="H3146" i="2"/>
  <c r="H3191" i="2"/>
  <c r="H3047" i="2"/>
  <c r="H3119" i="2"/>
  <c r="H2892" i="2"/>
  <c r="H3018" i="2"/>
  <c r="H3194" i="2"/>
  <c r="H3207" i="2"/>
  <c r="H2906" i="2"/>
  <c r="H3102" i="2"/>
  <c r="H3110" i="2"/>
  <c r="H2868" i="2"/>
  <c r="H3021" i="2"/>
  <c r="H2880" i="2"/>
  <c r="H2943" i="2"/>
  <c r="H3117" i="2"/>
  <c r="H3025" i="2"/>
  <c r="H3076" i="2"/>
  <c r="H3043" i="2"/>
  <c r="H2893" i="2"/>
  <c r="H3022" i="2"/>
  <c r="H3189" i="2"/>
  <c r="H2967" i="2"/>
  <c r="H3144" i="2"/>
  <c r="H2999" i="2"/>
  <c r="H3004" i="2"/>
  <c r="H3106" i="2"/>
  <c r="H2966" i="2"/>
  <c r="H3072" i="2"/>
  <c r="H3044" i="2"/>
  <c r="H3153" i="2"/>
  <c r="H2870" i="2"/>
  <c r="H2925" i="2"/>
  <c r="H3027" i="2"/>
  <c r="H2988" i="2"/>
  <c r="H3180" i="2"/>
  <c r="H3023" i="2"/>
  <c r="H3190" i="2"/>
  <c r="H3011" i="2"/>
  <c r="H3005" i="2"/>
  <c r="H3147" i="2"/>
  <c r="H2882" i="2"/>
  <c r="H3140" i="2"/>
  <c r="H3167" i="2"/>
  <c r="H2879" i="2"/>
  <c r="H2984" i="2"/>
  <c r="H3003" i="2"/>
  <c r="H3143" i="2"/>
  <c r="H3068" i="2"/>
  <c r="H3182" i="2"/>
  <c r="H2904" i="2"/>
  <c r="H2976" i="2"/>
  <c r="H2978" i="2"/>
  <c r="H2963" i="2"/>
  <c r="H2998" i="2"/>
  <c r="H3112" i="2"/>
  <c r="H3002" i="2"/>
  <c r="H2908" i="2"/>
  <c r="H2928" i="2"/>
  <c r="H3037" i="2"/>
  <c r="H3192" i="2"/>
  <c r="H3186" i="2"/>
  <c r="H3070" i="2"/>
  <c r="H3089" i="2"/>
  <c r="H2872" i="2"/>
  <c r="H3156" i="2"/>
  <c r="H3123" i="2"/>
  <c r="H2970" i="2"/>
  <c r="H3204" i="2"/>
  <c r="H3071" i="2"/>
  <c r="H2948" i="2"/>
  <c r="H3038" i="2"/>
  <c r="H3081" i="2"/>
  <c r="H3001" i="2"/>
  <c r="H2891" i="2"/>
  <c r="H2979" i="2"/>
  <c r="H3131" i="2"/>
  <c r="H2965" i="2"/>
  <c r="H2987" i="2"/>
  <c r="H3200" i="2"/>
  <c r="H3091" i="2"/>
  <c r="H3203" i="2"/>
  <c r="H3045" i="2"/>
  <c r="H3111" i="2"/>
  <c r="H2867" i="2"/>
  <c r="H3177" i="2"/>
  <c r="H2942" i="2"/>
  <c r="H2923" i="2"/>
  <c r="H3198" i="2"/>
  <c r="H2996" i="2"/>
  <c r="H3087" i="2"/>
  <c r="H2997" i="2"/>
  <c r="H2917" i="2"/>
  <c r="H2977" i="2"/>
  <c r="H3019" i="2"/>
  <c r="H2954" i="2"/>
  <c r="H3176" i="2"/>
  <c r="H2993" i="2"/>
  <c r="H3137" i="2"/>
  <c r="H3206" i="2"/>
  <c r="H2971" i="2"/>
  <c r="H3094" i="2"/>
  <c r="H3093" i="2"/>
  <c r="H3040" i="2"/>
  <c r="H3178" i="2"/>
  <c r="H2921" i="2"/>
  <c r="H3129" i="2"/>
  <c r="H2986" i="2"/>
  <c r="H3130" i="2"/>
  <c r="H3041" i="2"/>
  <c r="H3114" i="2"/>
  <c r="H2959" i="2"/>
  <c r="H3077" i="2"/>
  <c r="H3057" i="2"/>
  <c r="H3042" i="2"/>
  <c r="H3020" i="2"/>
  <c r="H3175" i="2"/>
  <c r="H3151" i="2"/>
  <c r="H3056" i="2"/>
  <c r="H3148" i="2"/>
  <c r="H2941" i="2"/>
  <c r="H2884" i="2"/>
  <c r="H3014" i="2"/>
  <c r="H3152" i="2"/>
  <c r="H3164" i="2"/>
  <c r="H2871" i="2"/>
  <c r="H2968" i="2"/>
  <c r="H3016" i="2"/>
  <c r="H3039" i="2"/>
  <c r="H3113" i="2"/>
  <c r="H3201" i="2"/>
  <c r="H2862" i="2"/>
  <c r="H2929" i="2"/>
  <c r="H3160" i="2"/>
  <c r="H3007" i="2"/>
  <c r="H2874" i="2"/>
  <c r="H3126" i="2"/>
  <c r="H3085" i="2"/>
  <c r="H2890" i="2"/>
  <c r="H3000" i="2"/>
  <c r="H3161" i="2"/>
  <c r="H3058" i="2"/>
  <c r="H2924" i="2"/>
  <c r="H2953" i="2"/>
  <c r="H2939" i="2"/>
  <c r="H3170" i="2"/>
  <c r="H2981" i="2"/>
  <c r="H3188" i="2"/>
  <c r="H2863" i="2"/>
  <c r="H2937" i="2"/>
  <c r="H2905" i="2"/>
  <c r="H3174" i="2"/>
  <c r="H2990" i="2"/>
  <c r="H3163" i="2"/>
  <c r="H3172" i="2"/>
  <c r="H2983" i="2"/>
  <c r="H2960" i="2"/>
  <c r="H2951" i="2"/>
  <c r="H2974" i="2"/>
  <c r="H2955" i="2"/>
  <c r="H2885" i="2"/>
  <c r="H3073" i="2"/>
  <c r="H3015" i="2"/>
  <c r="H2973" i="2"/>
  <c r="H2995" i="2"/>
  <c r="H2950" i="2"/>
  <c r="H2927" i="2"/>
  <c r="H2865" i="2"/>
  <c r="H3036" i="2"/>
  <c r="H2903" i="2"/>
  <c r="H3173" i="2"/>
  <c r="H3127" i="2"/>
  <c r="H2952" i="2"/>
  <c r="H2944" i="2"/>
  <c r="H2873" i="2"/>
  <c r="H2962" i="2"/>
  <c r="H3083" i="2"/>
  <c r="H3116" i="2"/>
  <c r="H3149" i="2"/>
  <c r="H2889" i="2"/>
  <c r="H3133" i="2"/>
  <c r="H2869" i="2"/>
  <c r="H2899" i="2"/>
  <c r="H3063" i="2"/>
  <c r="H2930" i="2"/>
  <c r="H3150" i="2"/>
  <c r="H2949" i="2"/>
  <c r="H2910" i="2"/>
  <c r="H3098" i="2"/>
  <c r="H3134" i="2"/>
  <c r="H3125" i="2"/>
  <c r="H3132" i="2"/>
  <c r="H3120" i="2"/>
  <c r="H3048" i="2"/>
  <c r="H3074" i="2"/>
  <c r="H3059" i="2"/>
  <c r="H3069" i="2"/>
  <c r="H2886" i="2"/>
  <c r="H2902" i="2"/>
  <c r="H3121" i="2"/>
  <c r="H3099" i="2"/>
  <c r="H3086" i="2"/>
  <c r="H3066" i="2"/>
  <c r="H3060" i="2"/>
  <c r="H3050" i="2"/>
  <c r="H2920" i="2"/>
  <c r="H3184" i="2"/>
  <c r="H2980" i="2"/>
  <c r="H2877" i="2"/>
  <c r="H3065" i="2"/>
  <c r="H3049" i="2"/>
  <c r="H3154" i="2"/>
  <c r="H3051" i="2"/>
  <c r="H2947" i="2"/>
  <c r="H2945" i="2"/>
  <c r="H2958" i="2"/>
  <c r="H2909" i="2"/>
  <c r="H3012" i="2"/>
  <c r="H3169" i="2"/>
  <c r="H3187" i="2"/>
  <c r="H2946" i="2"/>
  <c r="H3078" i="2"/>
  <c r="H3008" i="2"/>
  <c r="H3097" i="2"/>
  <c r="H2866" i="2"/>
  <c r="H2911" i="2"/>
  <c r="H3181" i="2"/>
  <c r="H3096" i="2"/>
  <c r="H2913" i="2"/>
  <c r="H2975" i="2"/>
  <c r="H2898" i="2"/>
  <c r="H3183" i="2"/>
  <c r="H2992" i="2"/>
  <c r="H3054" i="2"/>
  <c r="H3092" i="2"/>
  <c r="H3055" i="2"/>
  <c r="H2916" i="2"/>
  <c r="H3159" i="2"/>
  <c r="H3197" i="2"/>
  <c r="H2900" i="2"/>
  <c r="H2881" i="2"/>
  <c r="H2888" i="2"/>
  <c r="H2864" i="2"/>
  <c r="H2876" i="2"/>
  <c r="H2895" i="2"/>
  <c r="H3100" i="2"/>
  <c r="H2894" i="2"/>
  <c r="H2912" i="2"/>
  <c r="H2878" i="2"/>
  <c r="H2875" i="2"/>
  <c r="H2883" i="2"/>
  <c r="H3075" i="2"/>
  <c r="H3095" i="2"/>
  <c r="H3088" i="2"/>
  <c r="H3185" i="2"/>
  <c r="H2961" i="2"/>
  <c r="H2606" i="2"/>
  <c r="H2691" i="2"/>
  <c r="H2694" i="2"/>
  <c r="H2684" i="2"/>
  <c r="H2685" i="2"/>
  <c r="H2692" i="2"/>
  <c r="H2693" i="2"/>
  <c r="H2607" i="2"/>
  <c r="H2603" i="2"/>
  <c r="H2695" i="2"/>
  <c r="H2688" i="2"/>
  <c r="H2689" i="2"/>
  <c r="H2686" i="2"/>
  <c r="H2532" i="2"/>
  <c r="H2687" i="2"/>
  <c r="H2585" i="2"/>
  <c r="H2605" i="2"/>
  <c r="H2698" i="2"/>
  <c r="H2670" i="2"/>
  <c r="H2657" i="2"/>
  <c r="H2708" i="2"/>
  <c r="H2644" i="2"/>
  <c r="H2679" i="2"/>
  <c r="H2681" i="2"/>
  <c r="H2629" i="2"/>
  <c r="H2609" i="2"/>
  <c r="H2651" i="2"/>
  <c r="H2615" i="2"/>
  <c r="H2637" i="2"/>
  <c r="H2627" i="2"/>
  <c r="H2647" i="2"/>
  <c r="H2766" i="2"/>
  <c r="H2767" i="2"/>
  <c r="H2602" i="2"/>
  <c r="H2601" i="2"/>
  <c r="H2616" i="2"/>
  <c r="H2620" i="2"/>
  <c r="H2663" i="2"/>
  <c r="H2661" i="2"/>
  <c r="H2683" i="2"/>
  <c r="H2733" i="2"/>
  <c r="H2659" i="2"/>
  <c r="H2732" i="2"/>
  <c r="H2771" i="2"/>
  <c r="H2724" i="2"/>
  <c r="H2707" i="2"/>
  <c r="H2632" i="2"/>
  <c r="H2674" i="2"/>
  <c r="H2719" i="2"/>
  <c r="H2676" i="2"/>
  <c r="H2709" i="2"/>
  <c r="H2699" i="2"/>
  <c r="H2531" i="2"/>
  <c r="H2645" i="2"/>
  <c r="H2745" i="2"/>
  <c r="H2800" i="2"/>
  <c r="H2673" i="2"/>
  <c r="H2744" i="2"/>
  <c r="H2718" i="2"/>
  <c r="H2650" i="2"/>
  <c r="H2636" i="2"/>
  <c r="H2678" i="2"/>
  <c r="H2755" i="2"/>
  <c r="H2769" i="2"/>
  <c r="H2715" i="2"/>
  <c r="H2658" i="2"/>
  <c r="H2774" i="2"/>
  <c r="H2714" i="2"/>
  <c r="H2859" i="2"/>
  <c r="H2584" i="2"/>
  <c r="H2777" i="2"/>
  <c r="H2656" i="2"/>
  <c r="H2701" i="2"/>
  <c r="H2835" i="2"/>
  <c r="H2665" i="2"/>
  <c r="H2747" i="2"/>
  <c r="H2528" i="2"/>
  <c r="H2847" i="2"/>
  <c r="H2846" i="2"/>
  <c r="H2858" i="2"/>
  <c r="H2778" i="2"/>
  <c r="H2643" i="2"/>
  <c r="H2624" i="2"/>
  <c r="H2720" i="2"/>
  <c r="H2653" i="2"/>
  <c r="H2641" i="2"/>
  <c r="H2722" i="2"/>
  <c r="H2702" i="2"/>
  <c r="H2760" i="2"/>
  <c r="H2742" i="2"/>
  <c r="H2763" i="2"/>
  <c r="H2700" i="2"/>
  <c r="H2597" i="2"/>
  <c r="H2729" i="2"/>
  <c r="H2746" i="2"/>
  <c r="H2599" i="2"/>
  <c r="H2669" i="2"/>
  <c r="H2633" i="2"/>
  <c r="H2544" i="2"/>
  <c r="H2844" i="2"/>
  <c r="H2552" i="2"/>
  <c r="H2773" i="2"/>
  <c r="H2549" i="2"/>
  <c r="H2776" i="2"/>
  <c r="H2823" i="2"/>
  <c r="H2662" i="2"/>
  <c r="H2543" i="2"/>
  <c r="H2749" i="2"/>
  <c r="H2639" i="2"/>
  <c r="H2710" i="2"/>
  <c r="H2600" i="2"/>
  <c r="H2618" i="2"/>
  <c r="H2649" i="2"/>
  <c r="H2845" i="2"/>
  <c r="H2623" i="2"/>
  <c r="H2739" i="2"/>
  <c r="H2539" i="2"/>
  <c r="H2547" i="2"/>
  <c r="H2775" i="2"/>
  <c r="H2592" i="2"/>
  <c r="H2772" i="2"/>
  <c r="H2811" i="2"/>
  <c r="H2642" i="2"/>
  <c r="H2787" i="2"/>
  <c r="H2717" i="2"/>
  <c r="H2617" i="2"/>
  <c r="H2704" i="2"/>
  <c r="H2667" i="2"/>
  <c r="H2834" i="2"/>
  <c r="H2731" i="2"/>
  <c r="H2703" i="2"/>
  <c r="H2638" i="2"/>
  <c r="H2628" i="2"/>
  <c r="H2593" i="2"/>
  <c r="H2556" i="2"/>
  <c r="H2713" i="2"/>
  <c r="H2550" i="2"/>
  <c r="H2854" i="2"/>
  <c r="H2857" i="2"/>
  <c r="H2598" i="2"/>
  <c r="H2619" i="2"/>
  <c r="H2571" i="2"/>
  <c r="H2613" i="2"/>
  <c r="H2841" i="2"/>
  <c r="H2815" i="2"/>
  <c r="H2610" i="2"/>
  <c r="H2828" i="2"/>
  <c r="H2831" i="2"/>
  <c r="H2648" i="2"/>
  <c r="H2595" i="2"/>
  <c r="H2581" i="2"/>
  <c r="H2780" i="2"/>
  <c r="H2832" i="2"/>
  <c r="H2748" i="2"/>
  <c r="H2821" i="2"/>
  <c r="H2826" i="2"/>
  <c r="H2560" i="2"/>
  <c r="H2706" i="2"/>
  <c r="H2569" i="2"/>
  <c r="H2798" i="2"/>
  <c r="H2545" i="2"/>
  <c r="H2563" i="2"/>
  <c r="H2833" i="2"/>
  <c r="H2586" i="2"/>
  <c r="H2622" i="2"/>
  <c r="H2737" i="2"/>
  <c r="H2837" i="2"/>
  <c r="H2555" i="2"/>
  <c r="H2523" i="2"/>
  <c r="H2666" i="2"/>
  <c r="H2843" i="2"/>
  <c r="H2580" i="2"/>
  <c r="H2591" i="2"/>
  <c r="H2541" i="2"/>
  <c r="H2533" i="2"/>
  <c r="H2813" i="2"/>
  <c r="H2611" i="2"/>
  <c r="H2705" i="2"/>
  <c r="H2810" i="2"/>
  <c r="H2612" i="2"/>
  <c r="H2562" i="2"/>
  <c r="H2794" i="2"/>
  <c r="H2723" i="2"/>
  <c r="H2548" i="2"/>
  <c r="H2796" i="2"/>
  <c r="H2820" i="2"/>
  <c r="H2788" i="2"/>
  <c r="H2578" i="2"/>
  <c r="H2793" i="2"/>
  <c r="H2850" i="2"/>
  <c r="H2596" i="2"/>
  <c r="H2807" i="2"/>
  <c r="H2583" i="2"/>
  <c r="H2817" i="2"/>
  <c r="H2582" i="2"/>
  <c r="H2517" i="2"/>
  <c r="H2566" i="2"/>
  <c r="H2784" i="2"/>
  <c r="H2568" i="2"/>
  <c r="H2635" i="2"/>
  <c r="H2561" i="2"/>
  <c r="H2558" i="2"/>
  <c r="H2842" i="2"/>
  <c r="H2559" i="2"/>
  <c r="H2621" i="2"/>
  <c r="H2522" i="2"/>
  <c r="H2634" i="2"/>
  <c r="H2588" i="2"/>
  <c r="H2856" i="2"/>
  <c r="H2590" i="2"/>
  <c r="H2557" i="2"/>
  <c r="H2573" i="2"/>
  <c r="H2782" i="2"/>
  <c r="H2852" i="2"/>
  <c r="H2827" i="2"/>
  <c r="H2781" i="2"/>
  <c r="H2587" i="2"/>
  <c r="H2849" i="2"/>
  <c r="H2838" i="2"/>
  <c r="H2803" i="2"/>
  <c r="H2801" i="2"/>
  <c r="H2802" i="2"/>
  <c r="H2789" i="2"/>
  <c r="H2839" i="2"/>
  <c r="H2814" i="2"/>
  <c r="H2779" i="2"/>
  <c r="H2836" i="2"/>
  <c r="H2825" i="2"/>
  <c r="H2228" i="2"/>
  <c r="H2241" i="2"/>
  <c r="H2230" i="2"/>
  <c r="H2229" i="2"/>
  <c r="H2224" i="2"/>
  <c r="H2243" i="2"/>
  <c r="H2240" i="2"/>
  <c r="H2213" i="2"/>
  <c r="H2242" i="2"/>
  <c r="H2330" i="2"/>
  <c r="H2283" i="2"/>
  <c r="H2239" i="2"/>
  <c r="H2197" i="2"/>
  <c r="H2329" i="2"/>
  <c r="H2186" i="2"/>
  <c r="H2317" i="2"/>
  <c r="H2292" i="2"/>
  <c r="H2335" i="2"/>
  <c r="H2225" i="2"/>
  <c r="H2308" i="2"/>
  <c r="H2227" i="2"/>
  <c r="H2231" i="2"/>
  <c r="H2203" i="2"/>
  <c r="H2512" i="2"/>
  <c r="H2302" i="2"/>
  <c r="H2295" i="2"/>
  <c r="H2175" i="2"/>
  <c r="H2217" i="2"/>
  <c r="H2285" i="2"/>
  <c r="H2171" i="2"/>
  <c r="H2366" i="2"/>
  <c r="H2301" i="2"/>
  <c r="H2176" i="2"/>
  <c r="H2322" i="2"/>
  <c r="H2172" i="2"/>
  <c r="H2516" i="2"/>
  <c r="H2191" i="2"/>
  <c r="H2326" i="2"/>
  <c r="H2327" i="2"/>
  <c r="H2212" i="2"/>
  <c r="H2336" i="2"/>
  <c r="H2291" i="2"/>
  <c r="H2474" i="2"/>
  <c r="H2238" i="2"/>
  <c r="H2514" i="2"/>
  <c r="H2200" i="2"/>
  <c r="H2294" i="2"/>
  <c r="H2321" i="2"/>
  <c r="H2199" i="2"/>
  <c r="H2328" i="2"/>
  <c r="H2318" i="2"/>
  <c r="H2215" i="2"/>
  <c r="H2466" i="2"/>
  <c r="H2255" i="2"/>
  <c r="H2316" i="2"/>
  <c r="H2439" i="2"/>
  <c r="H2478" i="2"/>
  <c r="H2218" i="2"/>
  <c r="H2334" i="2"/>
  <c r="H2232" i="2"/>
  <c r="H2193" i="2"/>
  <c r="H2246" i="2"/>
  <c r="H2281" i="2"/>
  <c r="H2237" i="2"/>
  <c r="H2177" i="2"/>
  <c r="H2202" i="2"/>
  <c r="H2214" i="2"/>
  <c r="H2234" i="2"/>
  <c r="H2179" i="2"/>
  <c r="H2293" i="2"/>
  <c r="H2480" i="2"/>
  <c r="H2247" i="2"/>
  <c r="H2279" i="2"/>
  <c r="H2305" i="2"/>
  <c r="H2477" i="2"/>
  <c r="H2222" i="2"/>
  <c r="H2245" i="2"/>
  <c r="H2511" i="2"/>
  <c r="H2251" i="2"/>
  <c r="H2187" i="2"/>
  <c r="H2313" i="2"/>
  <c r="H2278" i="2"/>
  <c r="H2513" i="2"/>
  <c r="H2507" i="2"/>
  <c r="H2244" i="2"/>
  <c r="H2188" i="2"/>
  <c r="H2379" i="2"/>
  <c r="H2472" i="2"/>
  <c r="H2270" i="2"/>
  <c r="H2173" i="2"/>
  <c r="H2349" i="2"/>
  <c r="H2161" i="2"/>
  <c r="H2235" i="2"/>
  <c r="H2475" i="2"/>
  <c r="H2201" i="2"/>
  <c r="H2461" i="2"/>
  <c r="H2303" i="2"/>
  <c r="H2385" i="2"/>
  <c r="H2168" i="2"/>
  <c r="H2178" i="2"/>
  <c r="H2440" i="2"/>
  <c r="H2253" i="2"/>
  <c r="H2165" i="2"/>
  <c r="H2257" i="2"/>
  <c r="H2307" i="2"/>
  <c r="H2306" i="2"/>
  <c r="H2493" i="2"/>
  <c r="H2250" i="2"/>
  <c r="H2209" i="2"/>
  <c r="H2441" i="2"/>
  <c r="H2221" i="2"/>
  <c r="H2361" i="2"/>
  <c r="H2192" i="2"/>
  <c r="H2195" i="2"/>
  <c r="H2167" i="2"/>
  <c r="H2515" i="2"/>
  <c r="H2258" i="2"/>
  <c r="H2479" i="2"/>
  <c r="H2164" i="2"/>
  <c r="H2194" i="2"/>
  <c r="H2384" i="2"/>
  <c r="H2324" i="2"/>
  <c r="H2407" i="2"/>
  <c r="H2220" i="2"/>
  <c r="H2337" i="2"/>
  <c r="H2323" i="2"/>
  <c r="H2510" i="2"/>
  <c r="H2181" i="2"/>
  <c r="H2471" i="2"/>
  <c r="H2266" i="2"/>
  <c r="H2315" i="2"/>
  <c r="H2277" i="2"/>
  <c r="H2373" i="2"/>
  <c r="H2425" i="2"/>
  <c r="H2502" i="2"/>
  <c r="H2470" i="2"/>
  <c r="H2207" i="2"/>
  <c r="H2180" i="2"/>
  <c r="H2382" i="2"/>
  <c r="H2169" i="2"/>
  <c r="H2319" i="2"/>
  <c r="H2504" i="2"/>
  <c r="H2428" i="2"/>
  <c r="H2419" i="2"/>
  <c r="H2290" i="2"/>
  <c r="H2465" i="2"/>
  <c r="H2406" i="2"/>
  <c r="H2163" i="2"/>
  <c r="H2296" i="2"/>
  <c r="H2236" i="2"/>
  <c r="H2183" i="2"/>
  <c r="H2166" i="2"/>
  <c r="H2325" i="2"/>
  <c r="H2352" i="2"/>
  <c r="H2390" i="2"/>
  <c r="H2341" i="2"/>
  <c r="H2256" i="2"/>
  <c r="H2370" i="2"/>
  <c r="H2280" i="2"/>
  <c r="H2310" i="2"/>
  <c r="H2312" i="2"/>
  <c r="H2262" i="2"/>
  <c r="H2288" i="2"/>
  <c r="H2418" i="2"/>
  <c r="H2170" i="2"/>
  <c r="H2411" i="2"/>
  <c r="H2377" i="2"/>
  <c r="H2368" i="2"/>
  <c r="H2269" i="2"/>
  <c r="H2429" i="2"/>
  <c r="H2505" i="2"/>
  <c r="H2254" i="2"/>
  <c r="H2469" i="2"/>
  <c r="H2481" i="2"/>
  <c r="H2223" i="2"/>
  <c r="H2389" i="2"/>
  <c r="H2287" i="2"/>
  <c r="H2417" i="2"/>
  <c r="H2426" i="2"/>
  <c r="H2408" i="2"/>
  <c r="H2435" i="2"/>
  <c r="H2491" i="2"/>
  <c r="H2503" i="2"/>
  <c r="H2392" i="2"/>
  <c r="H2454" i="2"/>
  <c r="H2387" i="2"/>
  <c r="H2448" i="2"/>
  <c r="H2380" i="2"/>
  <c r="H2345" i="2"/>
  <c r="H2495" i="2"/>
  <c r="H2431" i="2"/>
  <c r="H2483" i="2"/>
  <c r="H2422" i="2"/>
  <c r="H2298" i="2"/>
  <c r="H2274" i="2"/>
  <c r="H2401" i="2"/>
  <c r="H2343" i="2"/>
  <c r="H2210" i="2"/>
  <c r="H2273" i="2"/>
  <c r="H2405" i="2"/>
  <c r="H2299" i="2"/>
  <c r="H2436" i="2"/>
  <c r="H2399" i="2"/>
  <c r="H2438" i="2"/>
  <c r="H2508" i="2"/>
  <c r="H2356" i="2"/>
  <c r="H2404" i="2"/>
  <c r="H2340" i="2"/>
  <c r="H2386" i="2"/>
  <c r="H2423" i="2"/>
  <c r="H2252" i="2"/>
  <c r="H2420" i="2"/>
  <c r="H2403" i="2"/>
  <c r="H2160" i="2"/>
  <c r="H2442" i="2"/>
  <c r="H2415" i="2"/>
  <c r="H2271" i="2"/>
  <c r="H2393" i="2"/>
  <c r="H2464" i="2"/>
  <c r="H2395" i="2"/>
  <c r="H2309" i="2"/>
  <c r="H2344" i="2"/>
  <c r="H2184" i="2"/>
  <c r="H2400" i="2"/>
  <c r="H2433" i="2"/>
  <c r="H2499" i="2"/>
  <c r="H2396" i="2"/>
  <c r="H2354" i="2"/>
  <c r="H2388" i="2"/>
  <c r="H2434" i="2"/>
  <c r="H2162" i="2"/>
  <c r="H2353" i="2"/>
  <c r="H2490" i="2"/>
  <c r="H2432" i="2"/>
  <c r="H2376" i="2"/>
  <c r="H2444" i="2"/>
  <c r="H2455" i="2"/>
  <c r="H2398" i="2"/>
  <c r="H2497" i="2"/>
  <c r="H2460" i="2"/>
  <c r="H2445" i="2"/>
  <c r="H2509" i="2"/>
  <c r="H2248" i="2"/>
  <c r="H2263" i="2"/>
  <c r="H2498" i="2"/>
  <c r="H2375" i="2"/>
  <c r="H2364" i="2"/>
  <c r="H2506" i="2"/>
  <c r="H2339" i="2"/>
  <c r="H2394" i="2"/>
  <c r="H2362" i="2"/>
  <c r="H2372" i="2"/>
  <c r="H2496" i="2"/>
  <c r="H2260" i="2"/>
  <c r="H2487" i="2"/>
  <c r="H2488" i="2"/>
  <c r="H2462" i="2"/>
  <c r="H2267" i="2"/>
  <c r="H2286" i="2"/>
  <c r="H2424" i="2"/>
  <c r="H2427" i="2"/>
  <c r="H2268" i="2"/>
  <c r="H2453" i="2"/>
  <c r="H2391" i="2"/>
  <c r="H2450" i="2"/>
  <c r="H2501" i="2"/>
  <c r="H2484" i="2"/>
  <c r="H2489" i="2"/>
  <c r="H2414" i="2"/>
  <c r="H2456" i="2"/>
  <c r="H2416" i="2"/>
  <c r="H2409" i="2"/>
  <c r="H2457" i="2"/>
  <c r="H2397" i="2"/>
  <c r="H2463" i="2"/>
  <c r="H2264" i="2"/>
  <c r="H2500" i="2"/>
  <c r="H2459" i="2"/>
  <c r="H2452" i="2"/>
  <c r="H2458" i="2"/>
  <c r="H2482" i="2"/>
  <c r="H2451" i="2"/>
  <c r="H2447" i="2"/>
  <c r="H1996" i="2"/>
  <c r="H1993" i="2"/>
  <c r="H1997" i="2"/>
  <c r="H1898" i="2"/>
  <c r="H1965" i="2"/>
  <c r="H1899" i="2"/>
  <c r="H1991" i="2"/>
  <c r="H1906" i="2"/>
  <c r="H1889" i="2"/>
  <c r="H1989" i="2"/>
  <c r="H1971" i="2"/>
  <c r="H1941" i="2"/>
  <c r="H1912" i="2"/>
  <c r="H2001" i="2"/>
  <c r="H2143" i="2"/>
  <c r="H1897" i="2"/>
  <c r="H1981" i="2"/>
  <c r="H1995" i="2"/>
  <c r="H1983" i="2"/>
  <c r="H1933" i="2"/>
  <c r="H1984" i="2"/>
  <c r="H1938" i="2"/>
  <c r="H2087" i="2"/>
  <c r="H1939" i="2"/>
  <c r="H1990" i="2"/>
  <c r="H2008" i="2"/>
  <c r="H1956" i="2"/>
  <c r="H1922" i="2"/>
  <c r="H2004" i="2"/>
  <c r="H2078" i="2"/>
  <c r="H1903" i="2"/>
  <c r="H1968" i="2"/>
  <c r="H2076" i="2"/>
  <c r="H1978" i="2"/>
  <c r="H2036" i="2"/>
  <c r="H1907" i="2"/>
  <c r="H1926" i="2"/>
  <c r="H1892" i="2"/>
  <c r="H1957" i="2"/>
  <c r="H2014" i="2"/>
  <c r="H1999" i="2"/>
  <c r="H1876" i="2"/>
  <c r="H2034" i="2"/>
  <c r="H2017" i="2"/>
  <c r="H2010" i="2"/>
  <c r="H2067" i="2"/>
  <c r="H2058" i="2"/>
  <c r="H1854" i="2"/>
  <c r="H2148" i="2"/>
  <c r="H1905" i="2"/>
  <c r="H1988" i="2"/>
  <c r="H1955" i="2"/>
  <c r="H2043" i="2"/>
  <c r="H1893" i="2"/>
  <c r="H1891" i="2"/>
  <c r="H1875" i="2"/>
  <c r="H2012" i="2"/>
  <c r="H2083" i="2"/>
  <c r="H1839" i="2"/>
  <c r="H2035" i="2"/>
  <c r="H1934" i="2"/>
  <c r="H2049" i="2"/>
  <c r="H2032" i="2"/>
  <c r="H1958" i="2"/>
  <c r="H2013" i="2"/>
  <c r="H1980" i="2"/>
  <c r="H2038" i="2"/>
  <c r="H2039" i="2"/>
  <c r="H2021" i="2"/>
  <c r="H1986" i="2"/>
  <c r="H2066" i="2"/>
  <c r="H2016" i="2"/>
  <c r="H2041" i="2"/>
  <c r="H2045" i="2"/>
  <c r="H1966" i="2"/>
  <c r="H2000" i="2"/>
  <c r="H1985" i="2"/>
  <c r="H1987" i="2"/>
  <c r="H1935" i="2"/>
  <c r="H1886" i="2"/>
  <c r="H2065" i="2"/>
  <c r="H1961" i="2"/>
  <c r="H2060" i="2"/>
  <c r="H2048" i="2"/>
  <c r="H1895" i="2"/>
  <c r="H2069" i="2"/>
  <c r="H1940" i="2"/>
  <c r="H1979" i="2"/>
  <c r="H2075" i="2"/>
  <c r="H1865" i="2"/>
  <c r="H2056" i="2"/>
  <c r="H1877" i="2"/>
  <c r="H2072" i="2"/>
  <c r="H2046" i="2"/>
  <c r="H1920" i="2"/>
  <c r="H1932" i="2"/>
  <c r="H2090" i="2"/>
  <c r="H2051" i="2"/>
  <c r="H2006" i="2"/>
  <c r="H1921" i="2"/>
  <c r="H2002" i="2"/>
  <c r="H1838" i="2"/>
  <c r="H2096" i="2"/>
  <c r="H2037" i="2"/>
  <c r="H1943" i="2"/>
  <c r="H2005" i="2"/>
  <c r="H2003" i="2"/>
  <c r="H2074" i="2"/>
  <c r="H2052" i="2"/>
  <c r="H2085" i="2"/>
  <c r="H2053" i="2"/>
  <c r="H1998" i="2"/>
  <c r="H2047" i="2"/>
  <c r="H1964" i="2"/>
  <c r="H2031" i="2"/>
  <c r="H1959" i="2"/>
  <c r="H1884" i="2"/>
  <c r="H2073" i="2"/>
  <c r="H2077" i="2"/>
  <c r="H1853" i="2"/>
  <c r="H1883" i="2"/>
  <c r="H2011" i="2"/>
  <c r="H2061" i="2"/>
  <c r="H2025" i="2"/>
  <c r="H1851" i="2"/>
  <c r="H2070" i="2"/>
  <c r="H1977" i="2"/>
  <c r="H2159" i="2"/>
  <c r="H2019" i="2"/>
  <c r="H1949" i="2"/>
  <c r="H1869" i="2"/>
  <c r="H2026" i="2"/>
  <c r="H1828" i="2"/>
  <c r="H2033" i="2"/>
  <c r="H1975" i="2"/>
  <c r="H1896" i="2"/>
  <c r="H1826" i="2"/>
  <c r="H2029" i="2"/>
  <c r="H1863" i="2"/>
  <c r="H1951" i="2"/>
  <c r="H1847" i="2"/>
  <c r="H2158" i="2"/>
  <c r="H2145" i="2"/>
  <c r="H1962" i="2"/>
  <c r="H2142" i="2"/>
  <c r="H2059" i="2"/>
  <c r="H1963" i="2"/>
  <c r="H2028" i="2"/>
  <c r="H2055" i="2"/>
  <c r="H1842" i="2"/>
  <c r="H2024" i="2"/>
  <c r="H1867" i="2"/>
  <c r="H2022" i="2"/>
  <c r="H1862" i="2"/>
  <c r="H2152" i="2"/>
  <c r="H1861" i="2"/>
  <c r="H2023" i="2"/>
  <c r="H2018" i="2"/>
  <c r="H1850" i="2"/>
  <c r="H1829" i="2"/>
  <c r="H1879" i="2"/>
  <c r="H2040" i="2"/>
  <c r="H2062" i="2"/>
  <c r="H1818" i="2"/>
  <c r="H2071" i="2"/>
  <c r="H1974" i="2"/>
  <c r="H2147" i="2"/>
  <c r="H2154" i="2"/>
  <c r="H1950" i="2"/>
  <c r="H1960" i="2"/>
  <c r="H1866" i="2"/>
  <c r="H1880" i="2"/>
  <c r="H2064" i="2"/>
  <c r="H2136" i="2"/>
  <c r="H1908" i="2"/>
  <c r="H2123" i="2"/>
  <c r="H2042" i="2"/>
  <c r="H2134" i="2"/>
  <c r="H1859" i="2"/>
  <c r="H1976" i="2"/>
  <c r="H1852" i="2"/>
  <c r="H1913" i="2"/>
  <c r="H1816" i="2"/>
  <c r="H2030" i="2"/>
  <c r="H2112" i="2"/>
  <c r="H1954" i="2"/>
  <c r="H1873" i="2"/>
  <c r="H2111" i="2"/>
  <c r="H1929" i="2"/>
  <c r="H2113" i="2"/>
  <c r="H1931" i="2"/>
  <c r="H1973" i="2"/>
  <c r="H2054" i="2"/>
  <c r="H1831" i="2"/>
  <c r="H1923" i="2"/>
  <c r="H1946" i="2"/>
  <c r="H1919" i="2"/>
  <c r="H2100" i="2"/>
  <c r="H1915" i="2"/>
  <c r="H1945" i="2"/>
  <c r="H2099" i="2"/>
  <c r="H2124" i="2"/>
  <c r="H2101" i="2"/>
  <c r="H1868" i="2"/>
  <c r="H2089" i="2"/>
  <c r="H1848" i="2"/>
  <c r="H2050" i="2"/>
  <c r="H1864" i="2"/>
  <c r="H2144" i="2"/>
  <c r="H2146" i="2"/>
  <c r="H2063" i="2"/>
  <c r="H1911" i="2"/>
  <c r="H1840" i="2"/>
  <c r="H1814" i="2"/>
  <c r="H1925" i="2"/>
  <c r="H1881" i="2"/>
  <c r="H1872" i="2"/>
  <c r="H1882" i="2"/>
  <c r="H1885" i="2"/>
  <c r="H2153" i="2"/>
  <c r="H2120" i="2"/>
  <c r="H2027" i="2"/>
  <c r="H1942" i="2"/>
  <c r="H2150" i="2"/>
  <c r="H1874" i="2"/>
  <c r="H1924" i="2"/>
  <c r="H1909" i="2"/>
  <c r="H2157" i="2"/>
  <c r="H2133" i="2"/>
  <c r="H2088" i="2"/>
  <c r="H2155" i="2"/>
  <c r="H1830" i="2"/>
  <c r="H1843" i="2"/>
  <c r="H1819" i="2"/>
  <c r="H1871" i="2"/>
  <c r="H2137" i="2"/>
  <c r="H1870" i="2"/>
  <c r="H1844" i="2"/>
  <c r="H1953" i="2"/>
  <c r="H2132" i="2"/>
  <c r="H1918" i="2"/>
  <c r="H1856" i="2"/>
  <c r="H2149" i="2"/>
  <c r="H1846" i="2"/>
  <c r="H2151" i="2"/>
  <c r="H2102" i="2"/>
  <c r="H2103" i="2"/>
  <c r="H1841" i="2"/>
  <c r="H1822" i="2"/>
  <c r="H1833" i="2"/>
  <c r="H2119" i="2"/>
  <c r="H1948" i="2"/>
  <c r="H2129" i="2"/>
  <c r="H2110" i="2"/>
  <c r="H1936" i="2"/>
  <c r="H2156" i="2"/>
  <c r="H1835" i="2"/>
  <c r="H1837" i="2"/>
  <c r="H2109" i="2"/>
  <c r="H1823" i="2"/>
  <c r="H2126" i="2"/>
  <c r="H1820" i="2"/>
  <c r="H1824" i="2"/>
  <c r="H2135" i="2"/>
  <c r="H2128" i="2"/>
  <c r="H2125" i="2"/>
  <c r="H1836" i="2"/>
  <c r="H2108" i="2"/>
  <c r="H2141" i="2"/>
  <c r="H1825" i="2"/>
  <c r="H2115" i="2"/>
  <c r="H2079" i="2"/>
  <c r="H2140" i="2"/>
  <c r="H2114" i="2"/>
  <c r="H2121" i="2"/>
  <c r="H2097" i="2"/>
  <c r="H2093" i="2"/>
  <c r="H2131" i="2"/>
  <c r="H2086" i="2"/>
  <c r="H2082" i="2"/>
  <c r="H2138" i="2"/>
  <c r="H2080" i="2"/>
  <c r="H2118" i="2"/>
  <c r="H2116" i="2"/>
  <c r="H2095" i="2"/>
  <c r="H2094" i="2"/>
  <c r="H2091" i="2"/>
  <c r="H2130" i="2"/>
  <c r="H2107" i="2"/>
  <c r="H2139" i="2"/>
  <c r="H2105" i="2"/>
  <c r="H2081" i="2"/>
  <c r="H1571" i="2"/>
  <c r="H1529" i="2"/>
  <c r="H1610" i="2"/>
  <c r="H1619" i="2"/>
  <c r="H1700" i="2"/>
  <c r="H1746" i="2"/>
  <c r="H1622" i="2"/>
  <c r="H1701" i="2"/>
  <c r="H1526" i="2"/>
  <c r="H1641" i="2"/>
  <c r="H1448" i="2"/>
  <c r="H1702" i="2"/>
  <c r="H1518" i="2"/>
  <c r="H1761" i="2"/>
  <c r="H1525" i="2"/>
  <c r="H1530" i="2"/>
  <c r="H1779" i="2"/>
  <c r="H1528" i="2"/>
  <c r="H1699" i="2"/>
  <c r="H1677" i="2"/>
  <c r="H1748" i="2"/>
  <c r="H1697" i="2"/>
  <c r="H1716" i="2"/>
  <c r="H1782" i="2"/>
  <c r="H1620" i="2"/>
  <c r="H1621" i="2"/>
  <c r="H1705" i="2"/>
  <c r="H1787" i="2"/>
  <c r="H1747" i="2"/>
  <c r="H1616" i="2"/>
  <c r="H1531" i="2"/>
  <c r="H1698" i="2"/>
  <c r="H1618" i="2"/>
  <c r="H1706" i="2"/>
  <c r="H1611" i="2"/>
  <c r="H1638" i="2"/>
  <c r="H1628" i="2"/>
  <c r="H1631" i="2"/>
  <c r="H1514" i="2"/>
  <c r="H1683" i="2"/>
  <c r="H1687" i="2"/>
  <c r="H1676" i="2"/>
  <c r="H1639" i="2"/>
  <c r="H1629" i="2"/>
  <c r="H1692" i="2"/>
  <c r="H1636" i="2"/>
  <c r="H1703" i="2"/>
  <c r="H1686" i="2"/>
  <c r="H1670" i="2"/>
  <c r="H1461" i="2"/>
  <c r="H1738" i="2"/>
  <c r="H1477" i="2"/>
  <c r="H1534" i="2"/>
  <c r="H1749" i="2"/>
  <c r="H1563" i="2"/>
  <c r="H1626" i="2"/>
  <c r="H1634" i="2"/>
  <c r="H1532" i="2"/>
  <c r="H1717" i="2"/>
  <c r="H1668" i="2"/>
  <c r="H1669" i="2"/>
  <c r="H1798" i="2"/>
  <c r="H1470" i="2"/>
  <c r="H1751" i="2"/>
  <c r="H1646" i="2"/>
  <c r="H1511" i="2"/>
  <c r="H1652" i="2"/>
  <c r="H1734" i="2"/>
  <c r="H1809" i="2"/>
  <c r="H1521" i="2"/>
  <c r="H1644" i="2"/>
  <c r="H1515" i="2"/>
  <c r="H1685" i="2"/>
  <c r="H1633" i="2"/>
  <c r="H1485" i="2"/>
  <c r="H1651" i="2"/>
  <c r="H1688" i="2"/>
  <c r="H1675" i="2"/>
  <c r="H1630" i="2"/>
  <c r="H1535" i="2"/>
  <c r="H1617" i="2"/>
  <c r="H1615" i="2"/>
  <c r="H1500" i="2"/>
  <c r="H1650" i="2"/>
  <c r="H1773" i="2"/>
  <c r="H1695" i="2"/>
  <c r="H1501" i="2"/>
  <c r="H1598" i="2"/>
  <c r="H1600" i="2"/>
  <c r="H1674" i="2"/>
  <c r="H1548" i="2"/>
  <c r="H1718" i="2"/>
  <c r="H1801" i="2"/>
  <c r="H1689" i="2"/>
  <c r="H1597" i="2"/>
  <c r="H1487" i="2"/>
  <c r="H1587" i="2"/>
  <c r="H1637" i="2"/>
  <c r="H1729" i="2"/>
  <c r="H1744" i="2"/>
  <c r="H1573" i="2"/>
  <c r="H1757" i="2"/>
  <c r="H1664" i="2"/>
  <c r="H1713" i="2"/>
  <c r="H1704" i="2"/>
  <c r="H1793" i="2"/>
  <c r="H1524" i="2"/>
  <c r="H1667" i="2"/>
  <c r="H1497" i="2"/>
  <c r="H1599" i="2"/>
  <c r="H1476" i="2"/>
  <c r="H1510" i="2"/>
  <c r="H1588" i="2"/>
  <c r="H1665" i="2"/>
  <c r="H1451" i="2"/>
  <c r="H1767" i="2"/>
  <c r="H1462" i="2"/>
  <c r="H1496" i="2"/>
  <c r="H1459" i="2"/>
  <c r="H1763" i="2"/>
  <c r="H1772" i="2"/>
  <c r="H1758" i="2"/>
  <c r="H1608" i="2"/>
  <c r="H1539" i="2"/>
  <c r="H1502" i="2"/>
  <c r="H1680" i="2"/>
  <c r="H1547" i="2"/>
  <c r="H1719" i="2"/>
  <c r="H1752" i="2"/>
  <c r="H1783" i="2"/>
  <c r="H1550" i="2"/>
  <c r="H1517" i="2"/>
  <c r="H1467" i="2"/>
  <c r="H1721" i="2"/>
  <c r="H1756" i="2"/>
  <c r="H1663" i="2"/>
  <c r="H1654" i="2"/>
  <c r="H1812" i="2"/>
  <c r="H1566" i="2"/>
  <c r="H1491" i="2"/>
  <c r="H1673" i="2"/>
  <c r="H1609" i="2"/>
  <c r="H1666" i="2"/>
  <c r="H1484" i="2"/>
  <c r="H1493" i="2"/>
  <c r="H1449" i="2"/>
  <c r="H1647" i="2"/>
  <c r="H1691" i="2"/>
  <c r="H1803" i="2"/>
  <c r="H1690" i="2"/>
  <c r="H1642" i="2"/>
  <c r="H1614" i="2"/>
  <c r="H1777" i="2"/>
  <c r="H1453" i="2"/>
  <c r="H1498" i="2"/>
  <c r="H1533" i="2"/>
  <c r="H1679" i="2"/>
  <c r="H1589" i="2"/>
  <c r="H1766" i="2"/>
  <c r="H1546" i="2"/>
  <c r="H1794" i="2"/>
  <c r="H1684" i="2"/>
  <c r="H1625" i="2"/>
  <c r="H1552" i="2"/>
  <c r="H1780" i="2"/>
  <c r="H1460" i="2"/>
  <c r="H1784" i="2"/>
  <c r="H1671" i="2"/>
  <c r="H1681" i="2"/>
  <c r="H1549" i="2"/>
  <c r="H1745" i="2"/>
  <c r="H1602" i="2"/>
  <c r="H1601" i="2"/>
  <c r="H1693" i="2"/>
  <c r="H1564" i="2"/>
  <c r="H1678" i="2"/>
  <c r="H1452" i="2"/>
  <c r="H1754" i="2"/>
  <c r="H1802" i="2"/>
  <c r="H1522" i="2"/>
  <c r="H1714" i="2"/>
  <c r="H1750" i="2"/>
  <c r="H1578" i="2"/>
  <c r="H1645" i="2"/>
  <c r="H1506" i="2"/>
  <c r="H1774" i="2"/>
  <c r="H1494" i="2"/>
  <c r="H1512" i="2"/>
  <c r="H1720" i="2"/>
  <c r="H1488" i="2"/>
  <c r="H1458" i="2"/>
  <c r="H1653" i="2"/>
  <c r="H1624" i="2"/>
  <c r="H1499" i="2"/>
  <c r="H1799" i="2"/>
  <c r="H1612" i="2"/>
  <c r="H1504" i="2"/>
  <c r="H1569" i="2"/>
  <c r="H1792" i="2"/>
  <c r="H1613" i="2"/>
  <c r="H1480" i="2"/>
  <c r="H1715" i="2"/>
  <c r="H1519" i="2"/>
  <c r="H1567" i="2"/>
  <c r="H1655" i="2"/>
  <c r="H1475" i="2"/>
  <c r="H1658" i="2"/>
  <c r="H1778" i="2"/>
  <c r="H1649" i="2"/>
  <c r="H1486" i="2"/>
  <c r="H1469" i="2"/>
  <c r="H1660" i="2"/>
  <c r="H1559" i="2"/>
  <c r="H1791" i="2"/>
  <c r="H1789" i="2"/>
  <c r="H1753" i="2"/>
  <c r="H1507" i="2"/>
  <c r="H1708" i="2"/>
  <c r="H1781" i="2"/>
  <c r="H1450" i="2"/>
  <c r="H1711" i="2"/>
  <c r="H1659" i="2"/>
  <c r="H1596" i="2"/>
  <c r="H1648" i="2"/>
  <c r="H1464" i="2"/>
  <c r="H1456" i="2"/>
  <c r="H1709" i="2"/>
  <c r="H1728" i="2"/>
  <c r="H1508" i="2"/>
  <c r="H1577" i="2"/>
  <c r="H1591" i="2"/>
  <c r="H1606" i="2"/>
  <c r="H1455" i="2"/>
  <c r="H1536" i="2"/>
  <c r="H1635" i="2"/>
  <c r="H1696" i="2"/>
  <c r="H1796" i="2"/>
  <c r="H1463" i="2"/>
  <c r="H1505" i="2"/>
  <c r="H1712" i="2"/>
  <c r="H1607" i="2"/>
  <c r="H1742" i="2"/>
  <c r="H1632" i="2"/>
  <c r="H1795" i="2"/>
  <c r="H1762" i="2"/>
  <c r="H1804" i="2"/>
  <c r="H1565" i="2"/>
  <c r="H1495" i="2"/>
  <c r="H1489" i="2"/>
  <c r="H1740" i="2"/>
  <c r="H1672" i="2"/>
  <c r="H1755" i="2"/>
  <c r="H1503" i="2"/>
  <c r="H1605" i="2"/>
  <c r="H1479" i="2"/>
  <c r="H1570" i="2"/>
  <c r="H1454" i="2"/>
  <c r="H1544" i="2"/>
  <c r="H1540" i="2"/>
  <c r="H1722" i="2"/>
  <c r="H1574" i="2"/>
  <c r="H1739" i="2"/>
  <c r="H1490" i="2"/>
  <c r="H1537" i="2"/>
  <c r="H1594" i="2"/>
  <c r="H1586" i="2"/>
  <c r="H1590" i="2"/>
  <c r="H1482" i="2"/>
  <c r="H1572" i="2"/>
  <c r="H1656" i="2"/>
  <c r="H1604" i="2"/>
  <c r="H1481" i="2"/>
  <c r="H1554" i="2"/>
  <c r="H1466" i="2"/>
  <c r="H1465" i="2"/>
  <c r="H1468" i="2"/>
  <c r="H1483" i="2"/>
  <c r="H1764" i="2"/>
  <c r="H1576" i="2"/>
  <c r="H1603" i="2"/>
  <c r="H1595" i="2"/>
  <c r="H1478" i="2"/>
  <c r="H1790" i="2"/>
  <c r="H1583" i="2"/>
  <c r="H1551" i="2"/>
  <c r="H1584" i="2"/>
  <c r="H1581" i="2"/>
  <c r="H1457" i="2"/>
  <c r="H1568" i="2"/>
  <c r="H1560" i="2"/>
  <c r="H1737" i="2"/>
  <c r="H1593" i="2"/>
  <c r="H1553" i="2"/>
  <c r="H1797" i="2"/>
  <c r="H1580" i="2"/>
  <c r="H1556" i="2"/>
  <c r="H1555" i="2"/>
  <c r="H1592" i="2"/>
  <c r="H1786" i="2"/>
  <c r="H1785" i="2"/>
  <c r="H1582" i="2"/>
  <c r="H1241" i="2"/>
  <c r="H1183" i="2"/>
  <c r="H1286" i="2"/>
  <c r="H1335" i="2"/>
  <c r="H1446" i="2"/>
  <c r="H1349" i="2"/>
  <c r="H1445" i="2"/>
  <c r="H1307" i="2"/>
  <c r="H1351" i="2"/>
  <c r="H1173" i="2"/>
  <c r="H1225" i="2"/>
  <c r="H1313" i="2"/>
  <c r="H1167" i="2"/>
  <c r="H1257" i="2"/>
  <c r="H1444" i="2"/>
  <c r="H1309" i="2"/>
  <c r="H1443" i="2"/>
  <c r="H1321" i="2"/>
  <c r="H1258" i="2"/>
  <c r="H1283" i="2"/>
  <c r="H1189" i="2"/>
  <c r="H1437" i="2"/>
  <c r="H1180" i="2"/>
  <c r="H1267" i="2"/>
  <c r="H1348" i="2"/>
  <c r="H1308" i="2"/>
  <c r="H1281" i="2"/>
  <c r="H1275" i="2"/>
  <c r="H1261" i="2"/>
  <c r="H1346" i="2"/>
  <c r="H1217" i="2"/>
  <c r="H1224" i="2"/>
  <c r="H1168" i="2"/>
  <c r="H1266" i="2"/>
  <c r="H1322" i="2"/>
  <c r="H1323" i="2"/>
  <c r="H1325" i="2"/>
  <c r="H1279" i="2"/>
  <c r="H1339" i="2"/>
  <c r="H1386" i="2"/>
  <c r="H1368" i="2"/>
  <c r="H1447" i="2"/>
  <c r="H1302" i="2"/>
  <c r="H1184" i="2"/>
  <c r="H1362" i="2"/>
  <c r="H1336" i="2"/>
  <c r="H1337" i="2"/>
  <c r="H1274" i="2"/>
  <c r="H1355" i="2"/>
  <c r="H1270" i="2"/>
  <c r="H1264" i="2"/>
  <c r="H1375" i="2"/>
  <c r="H1439" i="2"/>
  <c r="H1252" i="2"/>
  <c r="H1338" i="2"/>
  <c r="H1388" i="2"/>
  <c r="H1390" i="2"/>
  <c r="H1271" i="2"/>
  <c r="H1263" i="2"/>
  <c r="H1328" i="2"/>
  <c r="H1256" i="2"/>
  <c r="H1251" i="2"/>
  <c r="H1253" i="2"/>
  <c r="H1311" i="2"/>
  <c r="H1269" i="2"/>
  <c r="H1259" i="2"/>
  <c r="H1347" i="2"/>
  <c r="H1233" i="2"/>
  <c r="H1165" i="2"/>
  <c r="H1334" i="2"/>
  <c r="H1293" i="2"/>
  <c r="H1392" i="2"/>
  <c r="H1363" i="2"/>
  <c r="H1179" i="2"/>
  <c r="H1442" i="2"/>
  <c r="H1254" i="2"/>
  <c r="H1164" i="2"/>
  <c r="H1294" i="2"/>
  <c r="H1297" i="2"/>
  <c r="H1247" i="2"/>
  <c r="H1324" i="2"/>
  <c r="H1182" i="2"/>
  <c r="H1354" i="2"/>
  <c r="H1129" i="2"/>
  <c r="H1405" i="2"/>
  <c r="H1285" i="2"/>
  <c r="H1177" i="2"/>
  <c r="H1205" i="2"/>
  <c r="H1384" i="2"/>
  <c r="H1260" i="2"/>
  <c r="H1243" i="2"/>
  <c r="H1342" i="2"/>
  <c r="H1310" i="2"/>
  <c r="H1409" i="2"/>
  <c r="H1220" i="2"/>
  <c r="H1317" i="2"/>
  <c r="H1377" i="2"/>
  <c r="H1380" i="2"/>
  <c r="H1174" i="2"/>
  <c r="H1176" i="2"/>
  <c r="H1268" i="2"/>
  <c r="H1381" i="2"/>
  <c r="H1365" i="2"/>
  <c r="H1369" i="2"/>
  <c r="H1352" i="2"/>
  <c r="H1175" i="2"/>
  <c r="H1248" i="2"/>
  <c r="H1255" i="2"/>
  <c r="H1210" i="2"/>
  <c r="H1191" i="2"/>
  <c r="H1353" i="2"/>
  <c r="H1154" i="2"/>
  <c r="H1242" i="2"/>
  <c r="H1202" i="2"/>
  <c r="H1292" i="2"/>
  <c r="H1178" i="2"/>
  <c r="H1169" i="2"/>
  <c r="H1438" i="2"/>
  <c r="H1240" i="2"/>
  <c r="H1221" i="2"/>
  <c r="H1299" i="2"/>
  <c r="H1190" i="2"/>
  <c r="H1288" i="2"/>
  <c r="H1278" i="2"/>
  <c r="H1357" i="2"/>
  <c r="H1139" i="2"/>
  <c r="H1345" i="2"/>
  <c r="H1416" i="2"/>
  <c r="H1350" i="2"/>
  <c r="H1095" i="2"/>
  <c r="H1181" i="2"/>
  <c r="H1078" i="2"/>
  <c r="H1170" i="2"/>
  <c r="H1344" i="2"/>
  <c r="H1232" i="2"/>
  <c r="H1272" i="2"/>
  <c r="H1436" i="2"/>
  <c r="H1422" i="2"/>
  <c r="H1208" i="2"/>
  <c r="H1138" i="2"/>
  <c r="H1284" i="2"/>
  <c r="H1231" i="2"/>
  <c r="H1249" i="2"/>
  <c r="H1151" i="2"/>
  <c r="H1326" i="2"/>
  <c r="H1404" i="2"/>
  <c r="H1435" i="2"/>
  <c r="H1389" i="2"/>
  <c r="H1150" i="2"/>
  <c r="H1333" i="2"/>
  <c r="H1206" i="2"/>
  <c r="H1171" i="2"/>
  <c r="H1186" i="2"/>
  <c r="H1277" i="2"/>
  <c r="H1287" i="2"/>
  <c r="H1434" i="2"/>
  <c r="H1239" i="2"/>
  <c r="H1373" i="2"/>
  <c r="H1188" i="2"/>
  <c r="H1089" i="2"/>
  <c r="H1367" i="2"/>
  <c r="H1245" i="2"/>
  <c r="H1172" i="2"/>
  <c r="H1412" i="2"/>
  <c r="H1427" i="2"/>
  <c r="H1223" i="2"/>
  <c r="H1360" i="2"/>
  <c r="H1383" i="2"/>
  <c r="H1364" i="2"/>
  <c r="H1207" i="2"/>
  <c r="H1250" i="2"/>
  <c r="H1140" i="2"/>
  <c r="H1385" i="2"/>
  <c r="H1291" i="2"/>
  <c r="H1137" i="2"/>
  <c r="H1371" i="2"/>
  <c r="H1074" i="2"/>
  <c r="H1100" i="2"/>
  <c r="H1387" i="2"/>
  <c r="H1201" i="2"/>
  <c r="H1122" i="2"/>
  <c r="H1276" i="2"/>
  <c r="H1318" i="2"/>
  <c r="H1229" i="2"/>
  <c r="H1075" i="2"/>
  <c r="H1329" i="2"/>
  <c r="H1320" i="2"/>
  <c r="H1163" i="2"/>
  <c r="H1149" i="2"/>
  <c r="H1340" i="2"/>
  <c r="H1230" i="2"/>
  <c r="H1123" i="2"/>
  <c r="H1097" i="2"/>
  <c r="H1160" i="2"/>
  <c r="H1330" i="2"/>
  <c r="H1359" i="2"/>
  <c r="H1077" i="2"/>
  <c r="H1111" i="2"/>
  <c r="H1124" i="2"/>
  <c r="H1341" i="2"/>
  <c r="H1090" i="2"/>
  <c r="H1361" i="2"/>
  <c r="H1196" i="2"/>
  <c r="H1203" i="2"/>
  <c r="H1305" i="2"/>
  <c r="H1091" i="2"/>
  <c r="H1145" i="2"/>
  <c r="H1421" i="2"/>
  <c r="H1374" i="2"/>
  <c r="H1397" i="2"/>
  <c r="H1410" i="2"/>
  <c r="H1209" i="2"/>
  <c r="H1423" i="2"/>
  <c r="H1155" i="2"/>
  <c r="H1391" i="2"/>
  <c r="H1433" i="2"/>
  <c r="H1193" i="2"/>
  <c r="H1192" i="2"/>
  <c r="H1152" i="2"/>
  <c r="H1226" i="2"/>
  <c r="H1114" i="2"/>
  <c r="H1107" i="2"/>
  <c r="H1187" i="2"/>
  <c r="H1315" i="2"/>
  <c r="H1162" i="2"/>
  <c r="H1382" i="2"/>
  <c r="H1076" i="2"/>
  <c r="H1080" i="2"/>
  <c r="H1216" i="2"/>
  <c r="H1418" i="2"/>
  <c r="H1430" i="2"/>
  <c r="H1372" i="2"/>
  <c r="H1234" i="2"/>
  <c r="H1290" i="2"/>
  <c r="H1401" i="2"/>
  <c r="H1393" i="2"/>
  <c r="H1087" i="2"/>
  <c r="H1211" i="2"/>
  <c r="H1133" i="2"/>
  <c r="H1227" i="2"/>
  <c r="H1117" i="2"/>
  <c r="H1280" i="2"/>
  <c r="H1135" i="2"/>
  <c r="H1301" i="2"/>
  <c r="H1158" i="2"/>
  <c r="H1304" i="2"/>
  <c r="H1319" i="2"/>
  <c r="H1432" i="2"/>
  <c r="H1125" i="2"/>
  <c r="H1235" i="2"/>
  <c r="H1289" i="2"/>
  <c r="H1420" i="2"/>
  <c r="H1238" i="2"/>
  <c r="H1303" i="2"/>
  <c r="H1195" i="2"/>
  <c r="H1424" i="2"/>
  <c r="H1157" i="2"/>
  <c r="H1102" i="2"/>
  <c r="H1194" i="2"/>
  <c r="H1110" i="2"/>
  <c r="H1215" i="2"/>
  <c r="H1370" i="2"/>
  <c r="H1413" i="2"/>
  <c r="H1144" i="2"/>
  <c r="H1428" i="2"/>
  <c r="H1358" i="2"/>
  <c r="H1237" i="2"/>
  <c r="H1306" i="2"/>
  <c r="H1199" i="2"/>
  <c r="H1142" i="2"/>
  <c r="H1116" i="2"/>
  <c r="H1112" i="2"/>
  <c r="H1408" i="2"/>
  <c r="H1132" i="2"/>
  <c r="H1411" i="2"/>
  <c r="H1407" i="2"/>
  <c r="H1197" i="2"/>
  <c r="H1119" i="2"/>
  <c r="H1079" i="2"/>
  <c r="H1431" i="2"/>
  <c r="H1415" i="2"/>
  <c r="H1426" i="2"/>
  <c r="H1378" i="2"/>
  <c r="H1118" i="2"/>
  <c r="H1379" i="2"/>
  <c r="H1148" i="2"/>
  <c r="H1332" i="2"/>
  <c r="H1103" i="2"/>
  <c r="H1106" i="2"/>
  <c r="H1131" i="2"/>
  <c r="H1088" i="2"/>
  <c r="H1101" i="2"/>
  <c r="H1236" i="2"/>
  <c r="H1128" i="2"/>
  <c r="H1425" i="2"/>
  <c r="H1130" i="2"/>
  <c r="H1113" i="2"/>
  <c r="H1096" i="2"/>
  <c r="H1414" i="2"/>
  <c r="H1086" i="2"/>
  <c r="H1300" i="2"/>
  <c r="H1143" i="2"/>
  <c r="H1121" i="2"/>
  <c r="H1406" i="2"/>
  <c r="H1429" i="2"/>
  <c r="H1417" i="2"/>
  <c r="H736" i="2"/>
  <c r="H821" i="2"/>
  <c r="H764" i="2"/>
  <c r="H734" i="2"/>
  <c r="H738" i="2"/>
  <c r="H729" i="2"/>
  <c r="H933" i="2"/>
  <c r="H973" i="2"/>
  <c r="H871" i="2"/>
  <c r="H885" i="2"/>
  <c r="H761" i="2"/>
  <c r="H864" i="2"/>
  <c r="H827" i="2"/>
  <c r="H865" i="2"/>
  <c r="H748" i="2"/>
  <c r="H847" i="2"/>
  <c r="H937" i="2"/>
  <c r="H861" i="2"/>
  <c r="H763" i="2"/>
  <c r="H752" i="2"/>
  <c r="H735" i="2"/>
  <c r="H751" i="2"/>
  <c r="H722" i="2"/>
  <c r="H723" i="2"/>
  <c r="H724" i="2"/>
  <c r="H825" i="2"/>
  <c r="H750" i="2"/>
  <c r="H834" i="2"/>
  <c r="H862" i="2"/>
  <c r="H714" i="2"/>
  <c r="H839" i="2"/>
  <c r="H956" i="2"/>
  <c r="H849" i="2"/>
  <c r="H785" i="2"/>
  <c r="H874" i="2"/>
  <c r="H842" i="2"/>
  <c r="H844" i="2"/>
  <c r="H971" i="2"/>
  <c r="H771" i="2"/>
  <c r="H863" i="2"/>
  <c r="H833" i="2"/>
  <c r="H807" i="2"/>
  <c r="H757" i="2"/>
  <c r="H855" i="2"/>
  <c r="H944" i="2"/>
  <c r="H740" i="2"/>
  <c r="H741" i="2"/>
  <c r="H742" i="2"/>
  <c r="H873" i="2"/>
  <c r="H853" i="2"/>
  <c r="H1044" i="2"/>
  <c r="H739" i="2"/>
  <c r="H835" i="2"/>
  <c r="H726" i="2"/>
  <c r="H811" i="2"/>
  <c r="H876" i="2"/>
  <c r="H856" i="2"/>
  <c r="H875" i="2"/>
  <c r="H759" i="2"/>
  <c r="H746" i="2"/>
  <c r="H845" i="2"/>
  <c r="H733" i="2"/>
  <c r="H831" i="2"/>
  <c r="H1072" i="2"/>
  <c r="H870" i="2"/>
  <c r="H832" i="2"/>
  <c r="H884" i="2"/>
  <c r="H957" i="2"/>
  <c r="H749" i="2"/>
  <c r="H931" i="2"/>
  <c r="H964" i="2"/>
  <c r="H945" i="2"/>
  <c r="H730" i="2"/>
  <c r="H905" i="2"/>
  <c r="H796" i="2"/>
  <c r="H1046" i="2"/>
  <c r="H921" i="2"/>
  <c r="H768" i="2"/>
  <c r="H872" i="2"/>
  <c r="H848" i="2"/>
  <c r="H908" i="2"/>
  <c r="H970" i="2"/>
  <c r="H760" i="2"/>
  <c r="H813" i="2"/>
  <c r="H797" i="2"/>
  <c r="H966" i="2"/>
  <c r="H753" i="2"/>
  <c r="H818" i="2"/>
  <c r="H727" i="2"/>
  <c r="H824" i="2"/>
  <c r="H756" i="2"/>
  <c r="H732" i="2"/>
  <c r="H838" i="2"/>
  <c r="H922" i="2"/>
  <c r="H823" i="2"/>
  <c r="H801" i="2"/>
  <c r="H712" i="2"/>
  <c r="H890" i="2"/>
  <c r="H891" i="2"/>
  <c r="H879" i="2"/>
  <c r="H728" i="2"/>
  <c r="H812" i="2"/>
  <c r="H716" i="2"/>
  <c r="H1071" i="2"/>
  <c r="H770" i="2"/>
  <c r="H747" i="2"/>
  <c r="H846" i="2"/>
  <c r="H711" i="2"/>
  <c r="H806" i="2"/>
  <c r="H888" i="2"/>
  <c r="H1073" i="2"/>
  <c r="H786" i="2"/>
  <c r="H713" i="2"/>
  <c r="H980" i="2"/>
  <c r="H767" i="2"/>
  <c r="H869" i="2"/>
  <c r="H772" i="2"/>
  <c r="H762" i="2"/>
  <c r="H717" i="2"/>
  <c r="H843" i="2"/>
  <c r="H715" i="2"/>
  <c r="H883" i="2"/>
  <c r="H755" i="2"/>
  <c r="H892" i="2"/>
  <c r="H804" i="2"/>
  <c r="H940" i="2"/>
  <c r="H942" i="2"/>
  <c r="H791" i="2"/>
  <c r="H882" i="2"/>
  <c r="H967" i="2"/>
  <c r="H830" i="2"/>
  <c r="H793" i="2"/>
  <c r="H881" i="2"/>
  <c r="H979" i="2"/>
  <c r="H859" i="2"/>
  <c r="H744" i="2"/>
  <c r="H1028" i="2"/>
  <c r="H939" i="2"/>
  <c r="H721" i="2"/>
  <c r="H822" i="2"/>
  <c r="H787" i="2"/>
  <c r="H1060" i="2"/>
  <c r="H938" i="2"/>
  <c r="H981" i="2"/>
  <c r="H1058" i="2"/>
  <c r="H710" i="2"/>
  <c r="H758" i="2"/>
  <c r="H1017" i="2"/>
  <c r="H909" i="2"/>
  <c r="H798" i="2"/>
  <c r="H984" i="2"/>
  <c r="H788" i="2"/>
  <c r="H851" i="2"/>
  <c r="H920" i="2"/>
  <c r="H826" i="2"/>
  <c r="H906" i="2"/>
  <c r="H794" i="2"/>
  <c r="H976" i="2"/>
  <c r="H1030" i="2"/>
  <c r="H913" i="2"/>
  <c r="H854" i="2"/>
  <c r="H963" i="2"/>
  <c r="H1055" i="2"/>
  <c r="H1047" i="2"/>
  <c r="H952" i="2"/>
  <c r="H878" i="2"/>
  <c r="H923" i="2"/>
  <c r="H820" i="2"/>
  <c r="H897" i="2"/>
  <c r="H962" i="2"/>
  <c r="H949" i="2"/>
  <c r="H1009" i="2"/>
  <c r="H1065" i="2"/>
  <c r="H745" i="2"/>
  <c r="H911" i="2"/>
  <c r="H975" i="2"/>
  <c r="H1068" i="2"/>
  <c r="H1050" i="2"/>
  <c r="H1018" i="2"/>
  <c r="H709" i="2"/>
  <c r="H997" i="2"/>
  <c r="H792" i="2"/>
  <c r="H968" i="2"/>
  <c r="H950" i="2"/>
  <c r="H936" i="2"/>
  <c r="H924" i="2"/>
  <c r="H819" i="2"/>
  <c r="H1033" i="2"/>
  <c r="H917" i="2"/>
  <c r="H1070" i="2"/>
  <c r="H1053" i="2"/>
  <c r="H1049" i="2"/>
  <c r="H912" i="2"/>
  <c r="H800" i="2"/>
  <c r="H868" i="2"/>
  <c r="H1023" i="2"/>
  <c r="H1035" i="2"/>
  <c r="H1036" i="2"/>
  <c r="H810" i="2"/>
  <c r="H1021" i="2"/>
  <c r="H1024" i="2"/>
  <c r="H720" i="2"/>
  <c r="H895" i="2"/>
  <c r="H898" i="2"/>
  <c r="H877" i="2"/>
  <c r="H1031" i="2"/>
  <c r="H1007" i="2"/>
  <c r="H718" i="2"/>
  <c r="H841" i="2"/>
  <c r="H918" i="2"/>
  <c r="H769" i="2"/>
  <c r="H1020" i="2"/>
  <c r="H1043" i="2"/>
  <c r="H977" i="2"/>
  <c r="H1056" i="2"/>
  <c r="H815" i="2"/>
  <c r="H1048" i="2"/>
  <c r="H934" i="2"/>
  <c r="H1034" i="2"/>
  <c r="H893" i="2"/>
  <c r="H852" i="2"/>
  <c r="H953" i="2"/>
  <c r="H1066" i="2"/>
  <c r="H1054" i="2"/>
  <c r="H965" i="2"/>
  <c r="H1045" i="2"/>
  <c r="H1057" i="2"/>
  <c r="H805" i="2"/>
  <c r="H941" i="2"/>
  <c r="H731" i="2"/>
  <c r="H1001" i="2"/>
  <c r="H894" i="2"/>
  <c r="H803" i="2"/>
  <c r="H993" i="2"/>
  <c r="H1062" i="2"/>
  <c r="H1042" i="2"/>
  <c r="H919" i="2"/>
  <c r="H1059" i="2"/>
  <c r="H829" i="2"/>
  <c r="H880" i="2"/>
  <c r="H789" i="2"/>
  <c r="H951" i="2"/>
  <c r="H743" i="2"/>
  <c r="H1002" i="2"/>
  <c r="H914" i="2"/>
  <c r="H802" i="2"/>
  <c r="H1029" i="2"/>
  <c r="H927" i="2"/>
  <c r="H910" i="2"/>
  <c r="H1067" i="2"/>
  <c r="H790" i="2"/>
  <c r="H867" i="2"/>
  <c r="H1000" i="2"/>
  <c r="H902" i="2"/>
  <c r="H948" i="2"/>
  <c r="H896" i="2"/>
  <c r="H974" i="2"/>
  <c r="H995" i="2"/>
  <c r="H915" i="2"/>
  <c r="H990" i="2"/>
  <c r="H947" i="2"/>
  <c r="H765" i="2"/>
  <c r="H889" i="2"/>
  <c r="H1026" i="2"/>
  <c r="H1064" i="2"/>
  <c r="H1010" i="2"/>
  <c r="H994" i="2"/>
  <c r="H817" i="2"/>
  <c r="H816" i="2"/>
  <c r="H814" i="2"/>
  <c r="H991" i="2"/>
  <c r="H1006" i="2"/>
  <c r="H828" i="2"/>
  <c r="H1016" i="2"/>
  <c r="H996" i="2"/>
  <c r="H988" i="2"/>
  <c r="H903" i="2"/>
  <c r="H1014" i="2"/>
  <c r="H1025" i="2"/>
  <c r="H960" i="2"/>
  <c r="H943" i="2"/>
  <c r="H1052" i="2"/>
  <c r="H840" i="2"/>
  <c r="H1037" i="2"/>
  <c r="H930" i="2"/>
  <c r="H916" i="2"/>
  <c r="H866" i="2"/>
  <c r="H969" i="2"/>
  <c r="H1063" i="2"/>
  <c r="H989" i="2"/>
  <c r="H1051" i="2"/>
  <c r="H999" i="2"/>
  <c r="H1008" i="2"/>
  <c r="H1027" i="2"/>
  <c r="H1039" i="2"/>
  <c r="H987" i="2"/>
  <c r="H1011" i="2"/>
  <c r="H954" i="2"/>
  <c r="H725" i="2"/>
  <c r="H1038" i="2"/>
  <c r="H1012" i="2"/>
  <c r="H998" i="2"/>
  <c r="H992" i="2"/>
  <c r="H542" i="2"/>
  <c r="H568" i="2"/>
  <c r="H439" i="2"/>
  <c r="H527" i="2"/>
  <c r="H540" i="2"/>
  <c r="H438" i="2"/>
  <c r="H440" i="2"/>
  <c r="H618" i="2"/>
  <c r="H645" i="2"/>
  <c r="H525" i="2"/>
  <c r="H572" i="2"/>
  <c r="H532" i="2"/>
  <c r="H437" i="2"/>
  <c r="H567" i="2"/>
  <c r="H573" i="2"/>
  <c r="H593" i="2"/>
  <c r="H566" i="2"/>
  <c r="H388" i="2"/>
  <c r="H564" i="2"/>
  <c r="H441" i="2"/>
  <c r="H368" i="2"/>
  <c r="H606" i="2"/>
  <c r="H436" i="2"/>
  <c r="H359" i="2"/>
  <c r="H456" i="2"/>
  <c r="H551" i="2"/>
  <c r="H392" i="2"/>
  <c r="H415" i="2"/>
  <c r="H367" i="2"/>
  <c r="H571" i="2"/>
  <c r="H431" i="2"/>
  <c r="H526" i="2"/>
  <c r="H652" i="2"/>
  <c r="H522" i="2"/>
  <c r="H592" i="2"/>
  <c r="H457" i="2"/>
  <c r="H628" i="2"/>
  <c r="H701" i="2"/>
  <c r="H403" i="2"/>
  <c r="H358" i="2"/>
  <c r="H363" i="2"/>
  <c r="H554" i="2"/>
  <c r="H362" i="2"/>
  <c r="H627" i="2"/>
  <c r="H520" i="2"/>
  <c r="H523" i="2"/>
  <c r="H630" i="2"/>
  <c r="H603" i="2"/>
  <c r="H698" i="2"/>
  <c r="H591" i="2"/>
  <c r="H511" i="2"/>
  <c r="H579" i="2"/>
  <c r="H631" i="2"/>
  <c r="H472" i="2"/>
  <c r="H529" i="2"/>
  <c r="H541" i="2"/>
  <c r="H539" i="2"/>
  <c r="H657" i="2"/>
  <c r="H364" i="2"/>
  <c r="H570" i="2"/>
  <c r="H428" i="2"/>
  <c r="H640" i="2"/>
  <c r="H407" i="2"/>
  <c r="H574" i="2"/>
  <c r="H629" i="2"/>
  <c r="H365" i="2"/>
  <c r="H708" i="2"/>
  <c r="H653" i="2"/>
  <c r="H453" i="2"/>
  <c r="H609" i="2"/>
  <c r="H386" i="2"/>
  <c r="H608" i="2"/>
  <c r="H360" i="2"/>
  <c r="H424" i="2"/>
  <c r="H654" i="2"/>
  <c r="H586" i="2"/>
  <c r="H515" i="2"/>
  <c r="H416" i="2"/>
  <c r="H513" i="2"/>
  <c r="H658" i="2"/>
  <c r="H432" i="2"/>
  <c r="H361" i="2"/>
  <c r="H423" i="2"/>
  <c r="H601" i="2"/>
  <c r="H510" i="2"/>
  <c r="H590" i="2"/>
  <c r="H535" i="2"/>
  <c r="H435" i="2"/>
  <c r="H414" i="2"/>
  <c r="H704" i="2"/>
  <c r="H417" i="2"/>
  <c r="H454" i="2"/>
  <c r="H605" i="2"/>
  <c r="H471" i="2"/>
  <c r="H552" i="2"/>
  <c r="H422" i="2"/>
  <c r="H418" i="2"/>
  <c r="H405" i="2"/>
  <c r="H538" i="2"/>
  <c r="H425" i="2"/>
  <c r="H563" i="2"/>
  <c r="H528" i="2"/>
  <c r="H426" i="2"/>
  <c r="H553" i="2"/>
  <c r="H696" i="2"/>
  <c r="H475" i="2"/>
  <c r="H394" i="2"/>
  <c r="H697" i="2"/>
  <c r="H387" i="2"/>
  <c r="H699" i="2"/>
  <c r="H420" i="2"/>
  <c r="H702" i="2"/>
  <c r="H399" i="2"/>
  <c r="H398" i="2"/>
  <c r="H597" i="2"/>
  <c r="H412" i="2"/>
  <c r="H644" i="2"/>
  <c r="H617" i="2"/>
  <c r="H434" i="2"/>
  <c r="H700" i="2"/>
  <c r="H486" i="2"/>
  <c r="H703" i="2"/>
  <c r="H463" i="2"/>
  <c r="H489" i="2"/>
  <c r="H413" i="2"/>
  <c r="H514" i="2"/>
  <c r="H550" i="2"/>
  <c r="H707" i="2"/>
  <c r="H557" i="2"/>
  <c r="H374" i="2"/>
  <c r="H610" i="2"/>
  <c r="H536" i="2"/>
  <c r="H530" i="2"/>
  <c r="H705" i="2"/>
  <c r="H393" i="2"/>
  <c r="H433" i="2"/>
  <c r="H599" i="2"/>
  <c r="H594" i="2"/>
  <c r="H500" i="2"/>
  <c r="H409" i="2"/>
  <c r="H633" i="2"/>
  <c r="H613" i="2"/>
  <c r="H660" i="2"/>
  <c r="H651" i="2"/>
  <c r="H604" i="2"/>
  <c r="H695" i="2"/>
  <c r="H451" i="2"/>
  <c r="H521" i="2"/>
  <c r="H507" i="2"/>
  <c r="H587" i="2"/>
  <c r="H400" i="2"/>
  <c r="H656" i="2"/>
  <c r="H372" i="2"/>
  <c r="H499" i="2"/>
  <c r="H672" i="2"/>
  <c r="H685" i="2"/>
  <c r="H366" i="2"/>
  <c r="H401" i="2"/>
  <c r="H659" i="2"/>
  <c r="H691" i="2"/>
  <c r="H384" i="2"/>
  <c r="H396" i="2"/>
  <c r="H663" i="2"/>
  <c r="H468" i="2"/>
  <c r="H495" i="2"/>
  <c r="H692" i="2"/>
  <c r="H474" i="2"/>
  <c r="H371" i="2"/>
  <c r="H562" i="2"/>
  <c r="H395" i="2"/>
  <c r="H493" i="2"/>
  <c r="H389" i="2"/>
  <c r="H679" i="2"/>
  <c r="H583" i="2"/>
  <c r="H602" i="2"/>
  <c r="H693" i="2"/>
  <c r="H455" i="2"/>
  <c r="H443" i="2"/>
  <c r="H478" i="2"/>
  <c r="H638" i="2"/>
  <c r="H612" i="2"/>
  <c r="H585" i="2"/>
  <c r="H382" i="2"/>
  <c r="H661" i="2"/>
  <c r="H546" i="2"/>
  <c r="H516" i="2"/>
  <c r="H669" i="2"/>
  <c r="H370" i="2"/>
  <c r="H477" i="2"/>
  <c r="H503" i="2"/>
  <c r="H671" i="2"/>
  <c r="H683" i="2"/>
  <c r="H674" i="2"/>
  <c r="H498" i="2"/>
  <c r="H549" i="2"/>
  <c r="H483" i="2"/>
  <c r="H547" i="2"/>
  <c r="H688" i="2"/>
  <c r="H369" i="2"/>
  <c r="H402" i="2"/>
  <c r="H447" i="2"/>
  <c r="H689" i="2"/>
  <c r="H381" i="2"/>
  <c r="H690" i="2"/>
  <c r="H544" i="2"/>
  <c r="H559" i="2"/>
  <c r="H377" i="2"/>
  <c r="H686" i="2"/>
  <c r="H446" i="2"/>
  <c r="H491" i="2"/>
  <c r="H397" i="2"/>
  <c r="H681" i="2"/>
  <c r="H534" i="2"/>
  <c r="H588" i="2"/>
  <c r="H383" i="2"/>
  <c r="H479" i="2"/>
  <c r="H677" i="2"/>
  <c r="H694" i="2"/>
  <c r="H450" i="2"/>
  <c r="H492" i="2"/>
  <c r="H665" i="2"/>
  <c r="H543" i="2"/>
  <c r="H466" i="2"/>
  <c r="H676" i="2"/>
  <c r="H476" i="2"/>
  <c r="H462" i="2"/>
  <c r="H666" i="2"/>
  <c r="H560" i="2"/>
  <c r="H650" i="2"/>
  <c r="H461" i="2"/>
  <c r="H445" i="2"/>
  <c r="H648" i="2"/>
  <c r="H664" i="2"/>
  <c r="H673" i="2"/>
  <c r="H675" i="2"/>
  <c r="H668" i="2"/>
  <c r="H537" i="2"/>
  <c r="H637" i="2"/>
  <c r="H646" i="2"/>
  <c r="H647" i="2"/>
  <c r="H662" i="2"/>
  <c r="H575" i="2"/>
  <c r="H643" i="2"/>
  <c r="H465" i="2"/>
  <c r="H589" i="2"/>
  <c r="H444" i="2"/>
  <c r="H684" i="2"/>
  <c r="H636" i="2"/>
  <c r="H678" i="2"/>
  <c r="H504" i="2"/>
  <c r="H561" i="2"/>
  <c r="H642" i="2"/>
  <c r="H635" i="2"/>
  <c r="H505" i="2"/>
  <c r="H687" i="2"/>
  <c r="H464" i="2"/>
  <c r="H641" i="2"/>
  <c r="H490" i="2"/>
  <c r="H312" i="2"/>
  <c r="H81" i="2"/>
  <c r="H66" i="2"/>
  <c r="H166" i="2"/>
  <c r="H177" i="2"/>
  <c r="H179" i="2"/>
  <c r="H176" i="2"/>
  <c r="H178" i="2"/>
  <c r="H86" i="2"/>
  <c r="H216" i="2"/>
  <c r="H167" i="2"/>
  <c r="H192" i="2"/>
  <c r="H79" i="2"/>
  <c r="H258" i="2"/>
  <c r="H91" i="2"/>
  <c r="H274" i="2"/>
  <c r="H85" i="2"/>
  <c r="H6" i="2"/>
  <c r="H180" i="2"/>
  <c r="H165" i="2"/>
  <c r="H265" i="2"/>
  <c r="H229" i="2"/>
  <c r="H15" i="2"/>
  <c r="H164" i="2"/>
  <c r="H175" i="2"/>
  <c r="H271" i="2"/>
  <c r="H241" i="2"/>
  <c r="H88" i="2"/>
  <c r="H170" i="2"/>
  <c r="H82" i="2"/>
  <c r="H207" i="2"/>
  <c r="H139" i="2"/>
  <c r="H247" i="2"/>
  <c r="H171" i="2"/>
  <c r="H261" i="2"/>
  <c r="H181" i="2"/>
  <c r="H269" i="2"/>
  <c r="H174" i="2"/>
  <c r="H259" i="2"/>
  <c r="H68" i="2"/>
  <c r="H67" i="2"/>
  <c r="H58" i="2"/>
  <c r="H273" i="2"/>
  <c r="H193" i="2"/>
  <c r="H266" i="2"/>
  <c r="H154" i="2"/>
  <c r="H90" i="2"/>
  <c r="H76" i="2"/>
  <c r="H246" i="2"/>
  <c r="H235" i="2"/>
  <c r="H186" i="2"/>
  <c r="H172" i="2"/>
  <c r="H173" i="2"/>
  <c r="H206" i="2"/>
  <c r="H55" i="2"/>
  <c r="H87" i="2"/>
  <c r="H4" i="2"/>
  <c r="H56" i="2"/>
  <c r="H357" i="2"/>
  <c r="H169" i="2"/>
  <c r="H16" i="2"/>
  <c r="H28" i="2"/>
  <c r="H73" i="2"/>
  <c r="H262" i="2"/>
  <c r="H185" i="2"/>
  <c r="H162" i="2"/>
  <c r="H5" i="2"/>
  <c r="H103" i="2"/>
  <c r="H29" i="2"/>
  <c r="H99" i="2"/>
  <c r="H70" i="2"/>
  <c r="H256" i="2"/>
  <c r="H84" i="2"/>
  <c r="H17" i="2"/>
  <c r="H213" i="2"/>
  <c r="H156" i="2"/>
  <c r="H77" i="2"/>
  <c r="H65" i="2"/>
  <c r="H346" i="2"/>
  <c r="H182" i="2"/>
  <c r="H149" i="2"/>
  <c r="H75" i="2"/>
  <c r="H267" i="2"/>
  <c r="H191" i="2"/>
  <c r="H8" i="2"/>
  <c r="H225" i="2"/>
  <c r="H18" i="2"/>
  <c r="H205" i="2"/>
  <c r="H151" i="2"/>
  <c r="H220" i="2"/>
  <c r="H101" i="2"/>
  <c r="H202" i="2"/>
  <c r="H224" i="2"/>
  <c r="H24" i="2"/>
  <c r="H263" i="2"/>
  <c r="H25" i="2"/>
  <c r="H190" i="2"/>
  <c r="H214" i="2"/>
  <c r="H133" i="2"/>
  <c r="H74" i="2"/>
  <c r="H138" i="2"/>
  <c r="H356" i="2"/>
  <c r="H148" i="2"/>
  <c r="H212" i="2"/>
  <c r="H223" i="2"/>
  <c r="H9" i="2"/>
  <c r="H61" i="2"/>
  <c r="H161" i="2"/>
  <c r="H155" i="2"/>
  <c r="H232" i="2"/>
  <c r="H12" i="2"/>
  <c r="H321" i="2"/>
  <c r="H319" i="2"/>
  <c r="H218" i="2"/>
  <c r="H124" i="2"/>
  <c r="H245" i="2"/>
  <c r="H121" i="2"/>
  <c r="H341" i="2"/>
  <c r="H350" i="2"/>
  <c r="H126" i="2"/>
  <c r="H64" i="2"/>
  <c r="H44" i="2"/>
  <c r="H285" i="2"/>
  <c r="H159" i="2"/>
  <c r="H333" i="2"/>
  <c r="H21" i="2"/>
  <c r="H344" i="2"/>
  <c r="H135" i="2"/>
  <c r="H198" i="2"/>
  <c r="H249" i="2"/>
  <c r="H354" i="2"/>
  <c r="H300" i="2"/>
  <c r="H291" i="2"/>
  <c r="H134" i="2"/>
  <c r="H322" i="2"/>
  <c r="H353" i="2"/>
  <c r="H127" i="2"/>
  <c r="H132" i="2"/>
  <c r="H345" i="2"/>
  <c r="H340" i="2"/>
  <c r="H352" i="2"/>
  <c r="H211" i="2"/>
  <c r="H339" i="2"/>
  <c r="H204" i="2"/>
  <c r="H295" i="2"/>
  <c r="H53" i="2"/>
  <c r="H189" i="2"/>
  <c r="H317" i="2"/>
  <c r="H92" i="2"/>
  <c r="H3" i="2"/>
  <c r="H38" i="2"/>
  <c r="H160" i="2"/>
  <c r="H336" i="2"/>
  <c r="H41" i="2"/>
  <c r="H200" i="2"/>
  <c r="H20" i="2"/>
  <c r="H187" i="2"/>
  <c r="H311" i="2"/>
  <c r="H45" i="2"/>
  <c r="H117" i="2"/>
  <c r="H328" i="2"/>
  <c r="H71" i="2"/>
  <c r="H107" i="2"/>
  <c r="H145" i="2"/>
  <c r="H325" i="2"/>
  <c r="H13" i="2"/>
  <c r="H329" i="2"/>
  <c r="H36" i="2"/>
  <c r="H286" i="2"/>
  <c r="H221" i="2"/>
  <c r="H337" i="2"/>
  <c r="H54" i="2"/>
  <c r="H142" i="2"/>
  <c r="H306" i="2"/>
  <c r="H323" i="2"/>
  <c r="H349" i="2"/>
  <c r="H131" i="2"/>
  <c r="H43" i="2"/>
  <c r="H279" i="2"/>
  <c r="H48" i="2"/>
  <c r="H120" i="2"/>
  <c r="H250" i="2"/>
  <c r="H280" i="2"/>
  <c r="H309" i="2"/>
  <c r="H130" i="2"/>
  <c r="H228" i="2"/>
  <c r="H302" i="2"/>
  <c r="H50" i="2"/>
  <c r="H222" i="2"/>
  <c r="H298" i="2"/>
  <c r="H49" i="2"/>
  <c r="H327" i="2"/>
  <c r="H297" i="2"/>
  <c r="H34" i="2"/>
  <c r="H335" i="2"/>
  <c r="H115" i="2"/>
  <c r="H293" i="2"/>
  <c r="H93" i="2"/>
  <c r="H94" i="2"/>
  <c r="H318" i="2"/>
  <c r="H26" i="2"/>
  <c r="H343" i="2"/>
  <c r="H342" i="2"/>
  <c r="H289" i="2"/>
  <c r="H27" i="2"/>
  <c r="H62" i="2"/>
  <c r="H32" i="2"/>
  <c r="H303" i="2"/>
  <c r="H308" i="2"/>
  <c r="H351" i="2"/>
  <c r="H334" i="2"/>
  <c r="H112" i="2"/>
  <c r="H301" i="2"/>
  <c r="H227" i="2"/>
  <c r="H338" i="2"/>
  <c r="H35" i="2"/>
  <c r="H144" i="2"/>
  <c r="H23" i="2"/>
  <c r="H296" i="2"/>
  <c r="H242" i="2"/>
  <c r="H294" i="2"/>
  <c r="H146" i="2"/>
  <c r="H59" i="2"/>
  <c r="H288" i="2"/>
  <c r="H52" i="2"/>
  <c r="H326" i="2"/>
  <c r="H109" i="2"/>
  <c r="H284" i="2"/>
  <c r="H299" i="2"/>
  <c r="H324" i="2"/>
  <c r="H143" i="2"/>
  <c r="H282" i="2"/>
  <c r="H355" i="2"/>
  <c r="H276" i="2"/>
  <c r="H105" i="2"/>
  <c r="H97" i="2"/>
  <c r="H287" i="2"/>
  <c r="H310" i="2"/>
  <c r="H275" i="2"/>
  <c r="H119" i="2"/>
  <c r="H118" i="2"/>
  <c r="H129" i="2"/>
  <c r="H348" i="2"/>
  <c r="H278" i="2"/>
  <c r="H332" i="2"/>
  <c r="H11" i="2"/>
  <c r="H95" i="2"/>
  <c r="H347" i="2"/>
  <c r="H108" i="2"/>
  <c r="H104" i="2"/>
  <c r="H4001" i="2"/>
  <c r="H3064" i="2"/>
  <c r="H184" i="2"/>
  <c r="H1969" i="2"/>
  <c r="H3430" i="2"/>
  <c r="H4427" i="2"/>
  <c r="H3193" i="2"/>
  <c r="H2935" i="2"/>
  <c r="H3374" i="2"/>
  <c r="H1894" i="2"/>
  <c r="H860" i="2"/>
  <c r="H1441" i="2"/>
  <c r="H1890" i="2"/>
  <c r="H4171" i="2"/>
  <c r="H3265" i="2"/>
  <c r="H3458" i="2"/>
  <c r="H4024" i="2"/>
  <c r="H1136" i="2"/>
  <c r="H4076" i="2"/>
  <c r="H237" i="2"/>
  <c r="H1994" i="2"/>
  <c r="H3738" i="2"/>
  <c r="H4121" i="2"/>
  <c r="H1069" i="2"/>
  <c r="H682" i="2"/>
  <c r="H1492" i="2"/>
  <c r="H1099" i="2"/>
  <c r="H1222" i="2"/>
  <c r="H2675" i="2"/>
  <c r="H1032" i="2"/>
  <c r="H555" i="2"/>
  <c r="H1972" i="2"/>
  <c r="H3195" i="2"/>
  <c r="H469" i="2"/>
  <c r="H1811" i="2"/>
  <c r="H1810" i="2"/>
  <c r="H2342" i="2"/>
  <c r="H2918" i="2"/>
  <c r="H598" i="2"/>
  <c r="H1760" i="2"/>
  <c r="H1105" i="2"/>
  <c r="H3937" i="2"/>
  <c r="H2265" i="2"/>
  <c r="H2092" i="2"/>
  <c r="H3382" i="2"/>
  <c r="H531" i="2"/>
  <c r="H83" i="2"/>
  <c r="H430" i="2"/>
  <c r="H1910" i="2"/>
  <c r="H4432" i="2"/>
  <c r="H519" i="2"/>
  <c r="H252" i="2"/>
  <c r="H277" i="2"/>
  <c r="H429" i="2"/>
  <c r="H2127" i="2"/>
  <c r="H4633" i="2"/>
  <c r="H1471" i="2"/>
  <c r="H4804" i="2"/>
  <c r="H3319" i="2"/>
  <c r="H4621" i="2"/>
  <c r="H4449" i="2"/>
  <c r="H4747" i="2"/>
  <c r="H4620" i="2"/>
  <c r="H3318" i="2"/>
  <c r="H3320" i="2"/>
  <c r="H4472" i="2"/>
  <c r="H4634" i="2"/>
  <c r="H4829" i="2"/>
  <c r="H4746" i="2"/>
  <c r="H3317" i="2"/>
  <c r="H1082" i="2"/>
  <c r="H4473" i="2"/>
  <c r="H4745" i="2"/>
  <c r="H619" i="2"/>
  <c r="H625" i="2"/>
  <c r="H1394" i="2"/>
  <c r="H4679" i="2"/>
  <c r="H4700" i="2"/>
  <c r="H4671" i="2"/>
  <c r="H1723" i="2"/>
  <c r="H219" i="2"/>
  <c r="H3724" i="2"/>
  <c r="H4470" i="2"/>
  <c r="H4422" i="2"/>
  <c r="H4477" i="2"/>
  <c r="H4429" i="2"/>
  <c r="H4334" i="2"/>
  <c r="H4437" i="2"/>
  <c r="H4280" i="2"/>
  <c r="H4305" i="2"/>
  <c r="H4364" i="2"/>
  <c r="H4469" i="2"/>
  <c r="H4270" i="2"/>
  <c r="H4535" i="2"/>
  <c r="H4403" i="2"/>
  <c r="H4547" i="2"/>
  <c r="H4359" i="2"/>
  <c r="H3933" i="2"/>
  <c r="H3919" i="2"/>
  <c r="H4122" i="2"/>
  <c r="H4106" i="2"/>
  <c r="H4027" i="2"/>
  <c r="H3971" i="2"/>
  <c r="H4104" i="2"/>
  <c r="H3936" i="2"/>
  <c r="H3979" i="2"/>
  <c r="H4083" i="2"/>
  <c r="H4208" i="2"/>
  <c r="H3909" i="2"/>
  <c r="H4116" i="2"/>
  <c r="H4128" i="2"/>
  <c r="H4147" i="2"/>
  <c r="H4241" i="2"/>
  <c r="H4191" i="2"/>
  <c r="H4098" i="2"/>
  <c r="H4146" i="2"/>
  <c r="H3920" i="2"/>
  <c r="H4071" i="2"/>
  <c r="H4105" i="2"/>
  <c r="H3970" i="2"/>
  <c r="H4117" i="2"/>
  <c r="H4168" i="2"/>
  <c r="H3962" i="2"/>
  <c r="H4051" i="2"/>
  <c r="H4113" i="2"/>
  <c r="H4156" i="2"/>
  <c r="H4205" i="2"/>
  <c r="H4058" i="2"/>
  <c r="H4200" i="2"/>
  <c r="H3847" i="2"/>
  <c r="H3757" i="2"/>
  <c r="H3754" i="2"/>
  <c r="H3774" i="2"/>
  <c r="H3789" i="2"/>
  <c r="H3753" i="2"/>
  <c r="H3635" i="2"/>
  <c r="H3868" i="2"/>
  <c r="H3852" i="2"/>
  <c r="H3859" i="2"/>
  <c r="H3749" i="2"/>
  <c r="H3889" i="2"/>
  <c r="H3777" i="2"/>
  <c r="H3878" i="2"/>
  <c r="H3844" i="2"/>
  <c r="H3785" i="2"/>
  <c r="H3829" i="2"/>
  <c r="H3857" i="2"/>
  <c r="H3817" i="2"/>
  <c r="H3877" i="2"/>
  <c r="H3682" i="2"/>
  <c r="H3899" i="2"/>
  <c r="H3687" i="2"/>
  <c r="H3865" i="2"/>
  <c r="H3587" i="2"/>
  <c r="H3780" i="2"/>
  <c r="H3898" i="2"/>
  <c r="H3648" i="2"/>
  <c r="H3664" i="2"/>
  <c r="H3764" i="2"/>
  <c r="H3854" i="2"/>
  <c r="H3235" i="2"/>
  <c r="H3415" i="2"/>
  <c r="H3387" i="2"/>
  <c r="H3381" i="2"/>
  <c r="H3212" i="2"/>
  <c r="H3404" i="2"/>
  <c r="H3439" i="2"/>
  <c r="H3326" i="2"/>
  <c r="H3406" i="2"/>
  <c r="H3402" i="2"/>
  <c r="H3250" i="2"/>
  <c r="H3414" i="2"/>
  <c r="H3448" i="2"/>
  <c r="H3531" i="2"/>
  <c r="H3282" i="2"/>
  <c r="H3525" i="2"/>
  <c r="H3263" i="2"/>
  <c r="H3257" i="2"/>
  <c r="H3256" i="2"/>
  <c r="H2919" i="2"/>
  <c r="H3103" i="2"/>
  <c r="H2922" i="2"/>
  <c r="H2991" i="2"/>
  <c r="H2938" i="2"/>
  <c r="H3017" i="2"/>
  <c r="H3046" i="2"/>
  <c r="H3135" i="2"/>
  <c r="H2907" i="2"/>
  <c r="H3010" i="2"/>
  <c r="H3202" i="2"/>
  <c r="H3166" i="2"/>
  <c r="H3155" i="2"/>
  <c r="H3082" i="2"/>
  <c r="H3084" i="2"/>
  <c r="H3107" i="2"/>
  <c r="H2914" i="2"/>
  <c r="H3024" i="2"/>
  <c r="H3080" i="2"/>
  <c r="H3108" i="2"/>
  <c r="H3138" i="2"/>
  <c r="H2969" i="2"/>
  <c r="H2887" i="2"/>
  <c r="H3165" i="2"/>
  <c r="H3141" i="2"/>
  <c r="H3009" i="2"/>
  <c r="H3139" i="2"/>
  <c r="H2972" i="2"/>
  <c r="H2957" i="2"/>
  <c r="H2964" i="2"/>
  <c r="H3105" i="2"/>
  <c r="H3028" i="2"/>
  <c r="H3061" i="2"/>
  <c r="H3006" i="2"/>
  <c r="H3162" i="2"/>
  <c r="H2743" i="2"/>
  <c r="H2680" i="2"/>
  <c r="H2608" i="2"/>
  <c r="H2860" i="2"/>
  <c r="H2765" i="2"/>
  <c r="H2756" i="2"/>
  <c r="H2626" i="2"/>
  <c r="H2672" i="2"/>
  <c r="H2754" i="2"/>
  <c r="H2219" i="2"/>
  <c r="H2494" i="2"/>
  <c r="H2189" i="2"/>
  <c r="H2346" i="2"/>
  <c r="H2198" i="2"/>
  <c r="H2443" i="2"/>
  <c r="H2289" i="2"/>
  <c r="H2259" i="2"/>
  <c r="H2272" i="2"/>
  <c r="H2206" i="2"/>
  <c r="H2304" i="2"/>
  <c r="H2276" i="2"/>
  <c r="H2300" i="2"/>
  <c r="H2383" i="2"/>
  <c r="H2355" i="2"/>
  <c r="H2185" i="2"/>
  <c r="H2363" i="2"/>
  <c r="H2369" i="2"/>
  <c r="H2381" i="2"/>
  <c r="H2374" i="2"/>
  <c r="H2467" i="2"/>
  <c r="H2020" i="2"/>
  <c r="H2098" i="2"/>
  <c r="H2015" i="2"/>
  <c r="H1849" i="2"/>
  <c r="H2057" i="2"/>
  <c r="H1944" i="2"/>
  <c r="H1765" i="2"/>
  <c r="H1561" i="2"/>
  <c r="H1743" i="2"/>
  <c r="H1545" i="2"/>
  <c r="H1661" i="2"/>
  <c r="H1710" i="2"/>
  <c r="H1228" i="2"/>
  <c r="H926" i="2"/>
  <c r="H1041" i="2"/>
  <c r="H1015" i="2"/>
  <c r="H946" i="2"/>
  <c r="H754" i="2"/>
  <c r="H533" i="2"/>
  <c r="H458" i="2"/>
  <c r="H632" i="2"/>
  <c r="H524" i="2"/>
  <c r="H624" i="2"/>
  <c r="H576" i="2"/>
  <c r="H442" i="2"/>
  <c r="H512" i="2"/>
  <c r="H473" i="2"/>
  <c r="H581" i="2"/>
  <c r="H487" i="2"/>
  <c r="H78" i="2"/>
  <c r="H248" i="2"/>
  <c r="H260" i="2"/>
  <c r="H217" i="2"/>
  <c r="H2332" i="2"/>
  <c r="H158" i="2"/>
  <c r="H2520" i="2"/>
  <c r="H2412" i="2"/>
  <c r="H2518" i="2"/>
  <c r="H506" i="2"/>
  <c r="H3773" i="2"/>
  <c r="H4794" i="2"/>
  <c r="H4756" i="2"/>
  <c r="H4277" i="2"/>
  <c r="H4295" i="2"/>
  <c r="H4611" i="2"/>
  <c r="H4503" i="2"/>
  <c r="H4609" i="2"/>
  <c r="H4287" i="2"/>
  <c r="H4448" i="2"/>
  <c r="H4260" i="2"/>
  <c r="H4455" i="2"/>
  <c r="H4453" i="2"/>
  <c r="H4481" i="2"/>
  <c r="H4286" i="2"/>
  <c r="H4302" i="2"/>
  <c r="H4384" i="2"/>
  <c r="H4303" i="2"/>
  <c r="H4575" i="2"/>
  <c r="H4378" i="2"/>
  <c r="H4514" i="2"/>
  <c r="H4568" i="2"/>
  <c r="H4498" i="2"/>
  <c r="H4570" i="2"/>
  <c r="H3995" i="2"/>
  <c r="H3950" i="2"/>
  <c r="H4199" i="2"/>
  <c r="H3999" i="2"/>
  <c r="H3867" i="2"/>
  <c r="H3828" i="2"/>
  <c r="H3680" i="2"/>
  <c r="H3697" i="2"/>
  <c r="H3585" i="2"/>
  <c r="H3786" i="2"/>
  <c r="H3401" i="2"/>
  <c r="H2985" i="2"/>
  <c r="H3101" i="2"/>
  <c r="H3124" i="2"/>
  <c r="H3171" i="2"/>
  <c r="H2901" i="2"/>
  <c r="H2982" i="2"/>
  <c r="H2861" i="2"/>
  <c r="H2631" i="2"/>
  <c r="H2764" i="2"/>
  <c r="H2652" i="2"/>
  <c r="H2750" i="2"/>
  <c r="H2640" i="2"/>
  <c r="H2646" i="2"/>
  <c r="H2757" i="2"/>
  <c r="H2761" i="2"/>
  <c r="H2752" i="2"/>
  <c r="H2786" i="2"/>
  <c r="H2753" i="2"/>
  <c r="H2530" i="2"/>
  <c r="H2677" i="2"/>
  <c r="H2711" i="2"/>
  <c r="H2589" i="2"/>
  <c r="H2716" i="2"/>
  <c r="H2664" i="2"/>
  <c r="H2727" i="2"/>
  <c r="H2736" i="2"/>
  <c r="H2762" i="2"/>
  <c r="H2734" i="2"/>
  <c r="H2728" i="2"/>
  <c r="H2527" i="2"/>
  <c r="H2759" i="2"/>
  <c r="H2770" i="2"/>
  <c r="H2730" i="2"/>
  <c r="H2594" i="2"/>
  <c r="H2740" i="2"/>
  <c r="H2525" i="2"/>
  <c r="H2741" i="2"/>
  <c r="H2614" i="2"/>
  <c r="H2768" i="2"/>
  <c r="H2721" i="2"/>
  <c r="H2567" i="2"/>
  <c r="H2785" i="2"/>
  <c r="H2795" i="2"/>
  <c r="H2751" i="2"/>
  <c r="H2758" i="2"/>
  <c r="H2551" i="2"/>
  <c r="H2570" i="2"/>
  <c r="H2808" i="2"/>
  <c r="H2579" i="2"/>
  <c r="H2540" i="2"/>
  <c r="H2554" i="2"/>
  <c r="H2822" i="2"/>
  <c r="H2735" i="2"/>
  <c r="H2546" i="2"/>
  <c r="H2818" i="2"/>
  <c r="H2542" i="2"/>
  <c r="H2792" i="2"/>
  <c r="H2819" i="2"/>
  <c r="H2812" i="2"/>
  <c r="H2816" i="2"/>
  <c r="H2805" i="2"/>
  <c r="H2524" i="2"/>
  <c r="H2538" i="2"/>
  <c r="H2790" i="2"/>
  <c r="H2830" i="2"/>
  <c r="H2809" i="2"/>
  <c r="H2536" i="2"/>
  <c r="H2519" i="2"/>
  <c r="H2829" i="2"/>
  <c r="H2804" i="2"/>
  <c r="H2791" i="2"/>
  <c r="H2726" i="2"/>
  <c r="H2725" i="2"/>
  <c r="H2783" i="2"/>
  <c r="H2534" i="2"/>
  <c r="H2855" i="2"/>
  <c r="H2535" i="2"/>
  <c r="H2275" i="2"/>
  <c r="H2371" i="2"/>
  <c r="H2360" i="2"/>
  <c r="H2446" i="2"/>
  <c r="H1947" i="2"/>
  <c r="H1834" i="2"/>
  <c r="H1813" i="2"/>
  <c r="H1832" i="2"/>
  <c r="H2122" i="2"/>
  <c r="H1930" i="2"/>
  <c r="H1928" i="2"/>
  <c r="H1937" i="2"/>
  <c r="H2106" i="2"/>
  <c r="H2104" i="2"/>
  <c r="H1788" i="2"/>
  <c r="H1147" i="2"/>
  <c r="H502" i="2"/>
  <c r="H639" i="2"/>
  <c r="H517" i="2"/>
  <c r="H376" i="2"/>
  <c r="H582" i="2"/>
  <c r="H452" i="2"/>
  <c r="H460" i="2"/>
  <c r="H488" i="2"/>
  <c r="H419" i="2"/>
  <c r="H406" i="2"/>
  <c r="H580" i="2"/>
  <c r="H634" i="2"/>
  <c r="H408" i="2"/>
  <c r="H410" i="2"/>
  <c r="H379" i="2"/>
  <c r="H706" i="2"/>
  <c r="H411" i="2"/>
  <c r="H556" i="2"/>
  <c r="H373" i="2"/>
  <c r="H390" i="2"/>
  <c r="H459" i="2"/>
  <c r="H385" i="2"/>
  <c r="H470" i="2"/>
  <c r="H670" i="2"/>
  <c r="H448" i="2"/>
  <c r="H378" i="2"/>
  <c r="H485" i="2"/>
  <c r="H375" i="2"/>
  <c r="H667" i="2"/>
  <c r="H496" i="2"/>
  <c r="H509" i="2"/>
  <c r="H680" i="2"/>
  <c r="H449" i="2"/>
  <c r="H558" i="2"/>
  <c r="H508" i="2"/>
  <c r="H484" i="2"/>
  <c r="H548" i="2"/>
  <c r="H467" i="2"/>
  <c r="H494" i="2"/>
  <c r="H69" i="2"/>
  <c r="H230" i="2"/>
  <c r="H72" i="2"/>
  <c r="H152" i="2"/>
  <c r="H253" i="2"/>
  <c r="H255" i="2"/>
  <c r="H60" i="2"/>
  <c r="H240" i="2"/>
  <c r="H188" i="2"/>
  <c r="H208" i="2"/>
  <c r="H257" i="2"/>
  <c r="H238" i="2"/>
  <c r="H209" i="2"/>
  <c r="H128" i="2"/>
  <c r="H194" i="2"/>
  <c r="H102" i="2"/>
  <c r="H215" i="2"/>
  <c r="H57" i="2"/>
  <c r="H315" i="2"/>
  <c r="H98" i="2"/>
  <c r="H195" i="2"/>
  <c r="H51" i="2"/>
  <c r="H231" i="2"/>
  <c r="H100" i="2"/>
  <c r="H2" i="2"/>
  <c r="H157" i="2"/>
  <c r="H137" i="2"/>
  <c r="H201" i="2"/>
  <c r="H196" i="2"/>
  <c r="H140" i="2"/>
  <c r="H136" i="2"/>
  <c r="H305" i="2"/>
  <c r="H116" i="2"/>
  <c r="H63" i="2"/>
  <c r="H254" i="2"/>
  <c r="H122" i="2"/>
  <c r="H125" i="2"/>
  <c r="H316" i="2"/>
  <c r="H210" i="2"/>
  <c r="H147" i="2"/>
  <c r="H113" i="2"/>
  <c r="H330" i="2"/>
  <c r="H31" i="2"/>
  <c r="H226" i="2"/>
  <c r="H292" i="2"/>
  <c r="H47" i="2"/>
  <c r="H114" i="2"/>
  <c r="H290" i="2"/>
  <c r="H46" i="2"/>
  <c r="H203" i="2"/>
  <c r="H234" i="2"/>
  <c r="H42" i="2"/>
  <c r="H281" i="2"/>
  <c r="H313" i="2"/>
  <c r="K4356" i="2"/>
  <c r="L4356" i="2" s="1"/>
  <c r="K3079" i="2"/>
  <c r="L3079" i="2" s="1"/>
  <c r="K4357" i="2"/>
  <c r="K3090" i="2"/>
  <c r="L3090" i="2" s="1"/>
  <c r="K4398" i="2"/>
  <c r="K3104" i="2"/>
  <c r="K4401" i="2"/>
  <c r="K3109" i="2"/>
  <c r="K4404" i="2"/>
  <c r="K3115" i="2"/>
  <c r="K4415" i="2"/>
  <c r="K3122" i="2"/>
  <c r="K4417" i="2"/>
  <c r="K3128" i="2"/>
  <c r="K4424" i="2"/>
  <c r="L4424" i="2" s="1"/>
  <c r="K3136" i="2"/>
  <c r="L3136" i="2" s="1"/>
  <c r="K4426" i="2"/>
  <c r="K3158" i="2"/>
  <c r="K4427" i="2"/>
  <c r="L4427" i="2" s="1"/>
  <c r="K3168" i="2"/>
  <c r="K4431" i="2"/>
  <c r="L4431" i="2" s="1"/>
  <c r="K3179" i="2"/>
  <c r="K4432" i="2"/>
  <c r="L4432" i="2" s="1"/>
  <c r="K3193" i="2"/>
  <c r="L3193" i="2" s="1"/>
  <c r="K1815" i="2"/>
  <c r="L1815" i="2" s="1"/>
  <c r="K899" i="2"/>
  <c r="L899" i="2" s="1"/>
  <c r="K1817" i="2"/>
  <c r="K900" i="2"/>
  <c r="K1821" i="2"/>
  <c r="K901" i="2"/>
  <c r="K1827" i="2"/>
  <c r="K904" i="2"/>
  <c r="L904" i="2" s="1"/>
  <c r="K1845" i="2"/>
  <c r="K907" i="2"/>
  <c r="K1855" i="2"/>
  <c r="K925" i="2"/>
  <c r="K1857" i="2"/>
  <c r="K928" i="2"/>
  <c r="K1858" i="2"/>
  <c r="K929" i="2"/>
  <c r="K1860" i="2"/>
  <c r="L1860" i="2" s="1"/>
  <c r="K932" i="2"/>
  <c r="K1878" i="2"/>
  <c r="L1878" i="2" s="1"/>
  <c r="K955" i="2"/>
  <c r="L955" i="2" s="1"/>
  <c r="K1890" i="2"/>
  <c r="L1890" i="2" s="1"/>
  <c r="K958" i="2"/>
  <c r="K1894" i="2"/>
  <c r="L1894" i="2" s="1"/>
  <c r="K972" i="2"/>
  <c r="K4197" i="2"/>
  <c r="L4197" i="2" s="1"/>
  <c r="K2918" i="2"/>
  <c r="L2918" i="2" s="1"/>
  <c r="K4238" i="2"/>
  <c r="K2935" i="2"/>
  <c r="L2935" i="2" s="1"/>
  <c r="K4248" i="2"/>
  <c r="K2936" i="2"/>
  <c r="L2936" i="2" s="1"/>
  <c r="K4249" i="2"/>
  <c r="K2940" i="2"/>
  <c r="K4258" i="2"/>
  <c r="K2989" i="2"/>
  <c r="K4261" i="2"/>
  <c r="K2994" i="2"/>
  <c r="K4285" i="2"/>
  <c r="K3029" i="2"/>
  <c r="L3029" i="2" s="1"/>
  <c r="K4296" i="2"/>
  <c r="K3030" i="2"/>
  <c r="K4317" i="2"/>
  <c r="K3031" i="2"/>
  <c r="L3031" i="2" s="1"/>
  <c r="K4321" i="2"/>
  <c r="K3052" i="2"/>
  <c r="K4333" i="2"/>
  <c r="K3064" i="2"/>
  <c r="L3064" i="2" s="1"/>
  <c r="K4351" i="2"/>
  <c r="K3067" i="2"/>
  <c r="K1682" i="2"/>
  <c r="K795" i="2"/>
  <c r="L795" i="2" s="1"/>
  <c r="K1694" i="2"/>
  <c r="K799" i="2"/>
  <c r="K1707" i="2"/>
  <c r="K808" i="2"/>
  <c r="K1731" i="2"/>
  <c r="L1731" i="2" s="1"/>
  <c r="K809" i="2"/>
  <c r="K1732" i="2"/>
  <c r="K836" i="2"/>
  <c r="K1733" i="2"/>
  <c r="L1733" i="2" s="1"/>
  <c r="K837" i="2"/>
  <c r="K1741" i="2"/>
  <c r="K850" i="2"/>
  <c r="K1759" i="2"/>
  <c r="K857" i="2"/>
  <c r="K1760" i="2"/>
  <c r="L1760" i="2" s="1"/>
  <c r="K858" i="2"/>
  <c r="K1800" i="2"/>
  <c r="L1800" i="2" s="1"/>
  <c r="K860" i="2"/>
  <c r="L860" i="2" s="1"/>
  <c r="K1810" i="2"/>
  <c r="L1810" i="2" s="1"/>
  <c r="K886" i="2"/>
  <c r="K1811" i="2"/>
  <c r="L1811" i="2" s="1"/>
  <c r="K887" i="2"/>
  <c r="K3952" i="2"/>
  <c r="K2697" i="2"/>
  <c r="L2697" i="2" s="1"/>
  <c r="K3977" i="2"/>
  <c r="K2712" i="2"/>
  <c r="L2712" i="2" s="1"/>
  <c r="K3986" i="2"/>
  <c r="K2738" i="2"/>
  <c r="L2738" i="2" s="1"/>
  <c r="K4001" i="2"/>
  <c r="L4001" i="2" s="1"/>
  <c r="K2797" i="2"/>
  <c r="L2797" i="2" s="1"/>
  <c r="K4021" i="2"/>
  <c r="K2799" i="2"/>
  <c r="L2799" i="2" s="1"/>
  <c r="K4024" i="2"/>
  <c r="L4024" i="2" s="1"/>
  <c r="K2806" i="2"/>
  <c r="L2806" i="2" s="1"/>
  <c r="K4041" i="2"/>
  <c r="K2840" i="2"/>
  <c r="L2840" i="2" s="1"/>
  <c r="K4044" i="2"/>
  <c r="K2848" i="2"/>
  <c r="K4076" i="2"/>
  <c r="L4076" i="2" s="1"/>
  <c r="K2851" i="2"/>
  <c r="L2851" i="2" s="1"/>
  <c r="K4121" i="2"/>
  <c r="L4121" i="2" s="1"/>
  <c r="K2853" i="2"/>
  <c r="L2853" i="2" s="1"/>
  <c r="K4152" i="2"/>
  <c r="K2896" i="2"/>
  <c r="K4171" i="2"/>
  <c r="L4171" i="2" s="1"/>
  <c r="K2897" i="2"/>
  <c r="L2897" i="2" s="1"/>
  <c r="K1541" i="2"/>
  <c r="L1541" i="2" s="1"/>
  <c r="K611" i="2"/>
  <c r="L611" i="2" s="1"/>
  <c r="K1543" i="2"/>
  <c r="K614" i="2"/>
  <c r="L614" i="2" s="1"/>
  <c r="K1562" i="2"/>
  <c r="L1562" i="2" s="1"/>
  <c r="K615" i="2"/>
  <c r="L615" i="2" s="1"/>
  <c r="K1575" i="2"/>
  <c r="L1575" i="2" s="1"/>
  <c r="K616" i="2"/>
  <c r="L616" i="2" s="1"/>
  <c r="K1579" i="2"/>
  <c r="K623" i="2"/>
  <c r="L623" i="2" s="1"/>
  <c r="K1585" i="2"/>
  <c r="K598" i="2"/>
  <c r="L598" i="2" s="1"/>
  <c r="K1623" i="2"/>
  <c r="K649" i="2"/>
  <c r="L649" i="2" s="1"/>
  <c r="K1627" i="2"/>
  <c r="K655" i="2"/>
  <c r="L655" i="2" s="1"/>
  <c r="K1640" i="2"/>
  <c r="K682" i="2"/>
  <c r="L682" i="2" s="1"/>
  <c r="K1643" i="2"/>
  <c r="K719" i="2"/>
  <c r="L719" i="2" s="1"/>
  <c r="K1657" i="2"/>
  <c r="K737" i="2"/>
  <c r="L737" i="2" s="1"/>
  <c r="K1662" i="2"/>
  <c r="K766" i="2"/>
  <c r="K3797" i="2"/>
  <c r="K2572" i="2"/>
  <c r="L2572" i="2" s="1"/>
  <c r="K3805" i="2"/>
  <c r="K2604" i="2"/>
  <c r="L2604" i="2" s="1"/>
  <c r="K3822" i="2"/>
  <c r="K2625" i="2"/>
  <c r="K3824" i="2"/>
  <c r="K2654" i="2"/>
  <c r="K3825" i="2"/>
  <c r="K2655" i="2"/>
  <c r="K3831" i="2"/>
  <c r="L3831" i="2" s="1"/>
  <c r="K2660" i="2"/>
  <c r="K3834" i="2"/>
  <c r="L3834" i="2" s="1"/>
  <c r="K2668" i="2"/>
  <c r="L2668" i="2" s="1"/>
  <c r="K3836" i="2"/>
  <c r="L3836" i="2" s="1"/>
  <c r="K2671" i="2"/>
  <c r="L2671" i="2" s="1"/>
  <c r="K3842" i="2"/>
  <c r="K2675" i="2"/>
  <c r="L2675" i="2" s="1"/>
  <c r="K3924" i="2"/>
  <c r="L3924" i="2" s="1"/>
  <c r="K2682" i="2"/>
  <c r="K3925" i="2"/>
  <c r="K2690" i="2"/>
  <c r="L2690" i="2" s="1"/>
  <c r="K3937" i="2"/>
  <c r="L3937" i="2" s="1"/>
  <c r="K2696" i="2"/>
  <c r="K1312" i="2"/>
  <c r="K531" i="2"/>
  <c r="L531" i="2" s="1"/>
  <c r="K1314" i="2"/>
  <c r="K545" i="2"/>
  <c r="K1327" i="2"/>
  <c r="L1327" i="2" s="1"/>
  <c r="K555" i="2"/>
  <c r="L555" i="2" s="1"/>
  <c r="K1331" i="2"/>
  <c r="L1331" i="2" s="1"/>
  <c r="K569" i="2"/>
  <c r="K1343" i="2"/>
  <c r="L1343" i="2" s="1"/>
  <c r="K577" i="2"/>
  <c r="K1356" i="2"/>
  <c r="K578" i="2"/>
  <c r="K1366" i="2"/>
  <c r="L1366" i="2" s="1"/>
  <c r="K584" i="2"/>
  <c r="K1376" i="2"/>
  <c r="L1376" i="2" s="1"/>
  <c r="K595" i="2"/>
  <c r="K1441" i="2"/>
  <c r="L1441" i="2" s="1"/>
  <c r="K596" i="2"/>
  <c r="L596" i="2" s="1"/>
  <c r="K1492" i="2"/>
  <c r="L1492" i="2" s="1"/>
  <c r="K626" i="2"/>
  <c r="K1509" i="2"/>
  <c r="L1509" i="2" s="1"/>
  <c r="K600" i="2"/>
  <c r="K1516" i="2"/>
  <c r="L1516" i="2" s="1"/>
  <c r="K607" i="2"/>
  <c r="K3599" i="2"/>
  <c r="K2437" i="2"/>
  <c r="L2437" i="2" s="1"/>
  <c r="K3600" i="2"/>
  <c r="K2449" i="2"/>
  <c r="L2449" i="2" s="1"/>
  <c r="K3604" i="2"/>
  <c r="K2485" i="2"/>
  <c r="L2485" i="2" s="1"/>
  <c r="K3636" i="2"/>
  <c r="K2486" i="2"/>
  <c r="L2486" i="2" s="1"/>
  <c r="K3691" i="2"/>
  <c r="K2518" i="2"/>
  <c r="L2518" i="2" s="1"/>
  <c r="K3701" i="2"/>
  <c r="L3701" i="2" s="1"/>
  <c r="K2520" i="2"/>
  <c r="L2520" i="2" s="1"/>
  <c r="K3738" i="2"/>
  <c r="L3738" i="2" s="1"/>
  <c r="K2521" i="2"/>
  <c r="K3742" i="2"/>
  <c r="L3742" i="2" s="1"/>
  <c r="K2529" i="2"/>
  <c r="L2529" i="2" s="1"/>
  <c r="K3751" i="2"/>
  <c r="L3751" i="2" s="1"/>
  <c r="K2537" i="2"/>
  <c r="L2537" i="2" s="1"/>
  <c r="K3758" i="2"/>
  <c r="L3758" i="2" s="1"/>
  <c r="K2553" i="2"/>
  <c r="L2553" i="2" s="1"/>
  <c r="K3771" i="2"/>
  <c r="L3771" i="2" s="1"/>
  <c r="K2564" i="2"/>
  <c r="L2564" i="2" s="1"/>
  <c r="K3775" i="2"/>
  <c r="L3775" i="2" s="1"/>
  <c r="K2565" i="2"/>
  <c r="L2565" i="2" s="1"/>
  <c r="K1218" i="2"/>
  <c r="K427" i="2"/>
  <c r="L427" i="2" s="1"/>
  <c r="K1219" i="2"/>
  <c r="K429" i="2"/>
  <c r="L429" i="2" s="1"/>
  <c r="K1222" i="2"/>
  <c r="L1222" i="2" s="1"/>
  <c r="K430" i="2"/>
  <c r="L430" i="2" s="1"/>
  <c r="K1244" i="2"/>
  <c r="K469" i="2"/>
  <c r="L469" i="2" s="1"/>
  <c r="K1246" i="2"/>
  <c r="L1246" i="2" s="1"/>
  <c r="K480" i="2"/>
  <c r="L480" i="2" s="1"/>
  <c r="K1262" i="2"/>
  <c r="L1262" i="2" s="1"/>
  <c r="K481" i="2"/>
  <c r="L481" i="2" s="1"/>
  <c r="K1265" i="2"/>
  <c r="K482" i="2"/>
  <c r="L482" i="2" s="1"/>
  <c r="K1273" i="2"/>
  <c r="L1273" i="2" s="1"/>
  <c r="K497" i="2"/>
  <c r="K1282" i="2"/>
  <c r="L1282" i="2" s="1"/>
  <c r="K501" i="2"/>
  <c r="L501" i="2" s="1"/>
  <c r="K1295" i="2"/>
  <c r="L1295" i="2" s="1"/>
  <c r="K506" i="2"/>
  <c r="L506" i="2" s="1"/>
  <c r="K1296" i="2"/>
  <c r="L1296" i="2" s="1"/>
  <c r="K518" i="2"/>
  <c r="L518" i="2" s="1"/>
  <c r="K1298" i="2"/>
  <c r="L1298" i="2" s="1"/>
  <c r="K519" i="2"/>
  <c r="L519" i="2" s="1"/>
  <c r="K3458" i="2"/>
  <c r="L3458" i="2" s="1"/>
  <c r="K2320" i="2"/>
  <c r="L2320" i="2" s="1"/>
  <c r="K3473" i="2"/>
  <c r="K2332" i="2"/>
  <c r="L2332" i="2" s="1"/>
  <c r="K3479" i="2"/>
  <c r="K2342" i="2"/>
  <c r="L2342" i="2" s="1"/>
  <c r="K3480" i="2"/>
  <c r="K2347" i="2"/>
  <c r="L2347" i="2" s="1"/>
  <c r="K3489" i="2"/>
  <c r="K2365" i="2"/>
  <c r="L2365" i="2" s="1"/>
  <c r="K3517" i="2"/>
  <c r="K2367" i="2"/>
  <c r="L2367" i="2" s="1"/>
  <c r="K3526" i="2"/>
  <c r="K2378" i="2"/>
  <c r="K3551" i="2"/>
  <c r="L3551" i="2" s="1"/>
  <c r="K2402" i="2"/>
  <c r="L2402" i="2" s="1"/>
  <c r="K3553" i="2"/>
  <c r="K2412" i="2"/>
  <c r="L2412" i="2" s="1"/>
  <c r="K3560" i="2"/>
  <c r="L3560" i="2" s="1"/>
  <c r="K2413" i="2"/>
  <c r="L2413" i="2" s="1"/>
  <c r="K3575" i="2"/>
  <c r="L3575" i="2" s="1"/>
  <c r="K2421" i="2"/>
  <c r="K3584" i="2"/>
  <c r="L3584" i="2" s="1"/>
  <c r="K2430" i="2"/>
  <c r="L2430" i="2" s="1"/>
  <c r="K1146" i="2"/>
  <c r="L1146" i="2" s="1"/>
  <c r="K252" i="2"/>
  <c r="L252" i="2" s="1"/>
  <c r="K1156" i="2"/>
  <c r="K264" i="2"/>
  <c r="K1159" i="2"/>
  <c r="K272" i="2"/>
  <c r="L272" i="2" s="1"/>
  <c r="K1161" i="2"/>
  <c r="K277" i="2"/>
  <c r="L277" i="2" s="1"/>
  <c r="K1166" i="2"/>
  <c r="L1166" i="2" s="1"/>
  <c r="K283" i="2"/>
  <c r="L283" i="2" s="1"/>
  <c r="K1185" i="2"/>
  <c r="L1185" i="2" s="1"/>
  <c r="K304" i="2"/>
  <c r="L304" i="2" s="1"/>
  <c r="K1198" i="2"/>
  <c r="K314" i="2"/>
  <c r="K1200" i="2"/>
  <c r="K320" i="2"/>
  <c r="L320" i="2" s="1"/>
  <c r="K1204" i="2"/>
  <c r="L1204" i="2" s="1"/>
  <c r="K331" i="2"/>
  <c r="L331" i="2" s="1"/>
  <c r="K1212" i="2"/>
  <c r="K380" i="2"/>
  <c r="L380" i="2" s="1"/>
  <c r="K1213" i="2"/>
  <c r="L1213" i="2" s="1"/>
  <c r="K391" i="2"/>
  <c r="L391" i="2" s="1"/>
  <c r="K1214" i="2"/>
  <c r="L1214" i="2" s="1"/>
  <c r="K404" i="2"/>
  <c r="L404" i="2" s="1"/>
  <c r="K3403" i="2"/>
  <c r="L3403" i="2" s="1"/>
  <c r="K2068" i="2"/>
  <c r="L2068" i="2" s="1"/>
  <c r="K3408" i="2"/>
  <c r="L3408" i="2" s="1"/>
  <c r="K2084" i="2"/>
  <c r="L2084" i="2" s="1"/>
  <c r="K3410" i="2"/>
  <c r="K2092" i="2"/>
  <c r="L2092" i="2" s="1"/>
  <c r="K3411" i="2"/>
  <c r="K2117" i="2"/>
  <c r="L2117" i="2" s="1"/>
  <c r="K3416" i="2"/>
  <c r="K2127" i="2"/>
  <c r="L2127" i="2" s="1"/>
  <c r="K3419" i="2"/>
  <c r="K2204" i="2"/>
  <c r="L2204" i="2" s="1"/>
  <c r="K3420" i="2"/>
  <c r="K2261" i="2"/>
  <c r="L2261" i="2" s="1"/>
  <c r="K3421" i="2"/>
  <c r="K2265" i="2"/>
  <c r="L2265" i="2" s="1"/>
  <c r="K3422" i="2"/>
  <c r="K2282" i="2"/>
  <c r="L2282" i="2" s="1"/>
  <c r="K3428" i="2"/>
  <c r="L3428" i="2" s="1"/>
  <c r="K2284" i="2"/>
  <c r="L2284" i="2" s="1"/>
  <c r="K3429" i="2"/>
  <c r="L3429" i="2" s="1"/>
  <c r="K2311" i="2"/>
  <c r="L2311" i="2" s="1"/>
  <c r="K3430" i="2"/>
  <c r="L3430" i="2" s="1"/>
  <c r="K2314" i="2"/>
  <c r="K1069" i="2"/>
  <c r="L1069" i="2" s="1"/>
  <c r="K110" i="2"/>
  <c r="L110" i="2" s="1"/>
  <c r="K1081" i="2"/>
  <c r="K111" i="2"/>
  <c r="L111" i="2" s="1"/>
  <c r="K1092" i="2"/>
  <c r="K123" i="2"/>
  <c r="K1093" i="2"/>
  <c r="K141" i="2"/>
  <c r="L141" i="2" s="1"/>
  <c r="K1098" i="2"/>
  <c r="K150" i="2"/>
  <c r="L150" i="2" s="1"/>
  <c r="K1099" i="2"/>
  <c r="L1099" i="2" s="1"/>
  <c r="K153" i="2"/>
  <c r="L153" i="2" s="1"/>
  <c r="K1104" i="2"/>
  <c r="K158" i="2"/>
  <c r="L158" i="2" s="1"/>
  <c r="K1105" i="2"/>
  <c r="L1105" i="2" s="1"/>
  <c r="K168" i="2"/>
  <c r="L168" i="2" s="1"/>
  <c r="K1109" i="2"/>
  <c r="K184" i="2"/>
  <c r="L184" i="2" s="1"/>
  <c r="K1115" i="2"/>
  <c r="K197" i="2"/>
  <c r="L197" i="2" s="1"/>
  <c r="K1127" i="2"/>
  <c r="L1127" i="2" s="1"/>
  <c r="K199" i="2"/>
  <c r="L199" i="2" s="1"/>
  <c r="K1136" i="2"/>
  <c r="L1136" i="2" s="1"/>
  <c r="K237" i="2"/>
  <c r="L237" i="2" s="1"/>
  <c r="K3195" i="2"/>
  <c r="L3195" i="2" s="1"/>
  <c r="K1910" i="2"/>
  <c r="L1910" i="2" s="1"/>
  <c r="K3199" i="2"/>
  <c r="K1927" i="2"/>
  <c r="L1927" i="2" s="1"/>
  <c r="K3211" i="2"/>
  <c r="K1952" i="2"/>
  <c r="L1952" i="2" s="1"/>
  <c r="K3230" i="2"/>
  <c r="K1969" i="2"/>
  <c r="L1969" i="2" s="1"/>
  <c r="K3237" i="2"/>
  <c r="K1970" i="2"/>
  <c r="K3260" i="2"/>
  <c r="K1972" i="2"/>
  <c r="L1972" i="2" s="1"/>
  <c r="K3265" i="2"/>
  <c r="L3265" i="2" s="1"/>
  <c r="K1982" i="2"/>
  <c r="K3273" i="2"/>
  <c r="K1992" i="2"/>
  <c r="L1992" i="2" s="1"/>
  <c r="K3304" i="2"/>
  <c r="K1994" i="2"/>
  <c r="L1994" i="2" s="1"/>
  <c r="K3324" i="2"/>
  <c r="L3324" i="2" s="1"/>
  <c r="K2007" i="2"/>
  <c r="K3374" i="2"/>
  <c r="L3374" i="2" s="1"/>
  <c r="K2009" i="2"/>
  <c r="K3382" i="2"/>
  <c r="L3382" i="2" s="1"/>
  <c r="K2044" i="2"/>
  <c r="K982" i="2"/>
  <c r="L982" i="2" s="1"/>
  <c r="K7" i="2"/>
  <c r="L7" i="2" s="1"/>
  <c r="K983" i="2"/>
  <c r="L983" i="2" s="1"/>
  <c r="K10" i="2"/>
  <c r="K985" i="2"/>
  <c r="K14" i="2"/>
  <c r="K986" i="2"/>
  <c r="K19" i="2"/>
  <c r="L19" i="2" s="1"/>
  <c r="K1003" i="2"/>
  <c r="K30" i="2"/>
  <c r="K1004" i="2"/>
  <c r="K33" i="2"/>
  <c r="K1013" i="2"/>
  <c r="K37" i="2"/>
  <c r="L37" i="2" s="1"/>
  <c r="K1019" i="2"/>
  <c r="K80" i="2"/>
  <c r="L80" i="2" s="1"/>
  <c r="K1022" i="2"/>
  <c r="K83" i="2"/>
  <c r="L83" i="2" s="1"/>
  <c r="K1032" i="2"/>
  <c r="L1032" i="2" s="1"/>
  <c r="K89" i="2"/>
  <c r="L89" i="2" s="1"/>
  <c r="K1040" i="2"/>
  <c r="K96" i="2"/>
  <c r="L96" i="2" s="1"/>
  <c r="K1061" i="2"/>
  <c r="L1061" i="2" s="1"/>
  <c r="K106" i="2"/>
  <c r="L106" i="2" s="1"/>
  <c r="K1084" i="2"/>
  <c r="K1083" i="2"/>
  <c r="K1472" i="2"/>
  <c r="L1472" i="2" s="1"/>
  <c r="K1471" i="2"/>
  <c r="L1471" i="2" s="1"/>
  <c r="K1724" i="2"/>
  <c r="L1724" i="2" s="1"/>
  <c r="K1726" i="2"/>
  <c r="L1726" i="2" s="1"/>
  <c r="K1769" i="2"/>
  <c r="L1769" i="2" s="1"/>
  <c r="K1768" i="2"/>
  <c r="L1768" i="2" s="1"/>
  <c r="K1807" i="2"/>
  <c r="K1806" i="2"/>
  <c r="K2577" i="2"/>
  <c r="K2574" i="2"/>
  <c r="K2934" i="2"/>
  <c r="K2932" i="2"/>
  <c r="K3035" i="2"/>
  <c r="K3034" i="2"/>
  <c r="K3318" i="2"/>
  <c r="L3318" i="2" s="1"/>
  <c r="K3319" i="2"/>
  <c r="L3319" i="2" s="1"/>
  <c r="K3652" i="2"/>
  <c r="K3651" i="2"/>
  <c r="K4250" i="2"/>
  <c r="L4250" i="2" s="1"/>
  <c r="K4252" i="2"/>
  <c r="L4252" i="2" s="1"/>
  <c r="K4255" i="2"/>
  <c r="L4255" i="2" s="1"/>
  <c r="K4254" i="2"/>
  <c r="L4254" i="2" s="1"/>
  <c r="K1085" i="2"/>
  <c r="K1082" i="2"/>
  <c r="L1082" i="2" s="1"/>
  <c r="K1474" i="2"/>
  <c r="K1473" i="2"/>
  <c r="L1473" i="2" s="1"/>
  <c r="K1727" i="2"/>
  <c r="K1725" i="2"/>
  <c r="L1725" i="2" s="1"/>
  <c r="K1771" i="2"/>
  <c r="L1771" i="2" s="1"/>
  <c r="K1770" i="2"/>
  <c r="L1770" i="2" s="1"/>
  <c r="K1805" i="2"/>
  <c r="K1808" i="2"/>
  <c r="K2575" i="2"/>
  <c r="K2576" i="2"/>
  <c r="K2931" i="2"/>
  <c r="K2933" i="2"/>
  <c r="K3032" i="2"/>
  <c r="K3033" i="2"/>
  <c r="K3317" i="2"/>
  <c r="L3317" i="2" s="1"/>
  <c r="K3320" i="2"/>
  <c r="L3320" i="2" s="1"/>
  <c r="K3653" i="2"/>
  <c r="K3654" i="2"/>
  <c r="K4251" i="2"/>
  <c r="L4251" i="2" s="1"/>
  <c r="K4253" i="2"/>
  <c r="K4256" i="2"/>
  <c r="L4256" i="2" s="1"/>
  <c r="K4257" i="2"/>
  <c r="K4747" i="2"/>
  <c r="L4747" i="2" s="1"/>
  <c r="K4746" i="2"/>
  <c r="L4746" i="2" s="1"/>
  <c r="K4758" i="2"/>
  <c r="K4760" i="2"/>
  <c r="K4763" i="2"/>
  <c r="K4764" i="2"/>
  <c r="K4768" i="2"/>
  <c r="K4767" i="2"/>
  <c r="K4778" i="2"/>
  <c r="K4777" i="2"/>
  <c r="K4788" i="2"/>
  <c r="K4789" i="2"/>
  <c r="K4797" i="2"/>
  <c r="K4799" i="2"/>
  <c r="K4805" i="2"/>
  <c r="K4806" i="2"/>
  <c r="K4827" i="2"/>
  <c r="K4826" i="2"/>
  <c r="K4830" i="2"/>
  <c r="K4829" i="2"/>
  <c r="L4829" i="2" s="1"/>
  <c r="K4834" i="2"/>
  <c r="L4834" i="2" s="1"/>
  <c r="K4837" i="2"/>
  <c r="K620" i="2"/>
  <c r="L620" i="2" s="1"/>
  <c r="K621" i="2"/>
  <c r="K4748" i="2"/>
  <c r="K4745" i="2"/>
  <c r="L4745" i="2" s="1"/>
  <c r="K4761" i="2"/>
  <c r="K4759" i="2"/>
  <c r="K4765" i="2"/>
  <c r="K4762" i="2"/>
  <c r="L4762" i="2" s="1"/>
  <c r="K4769" i="2"/>
  <c r="K4766" i="2"/>
  <c r="K4775" i="2"/>
  <c r="L4775" i="2" s="1"/>
  <c r="K4776" i="2"/>
  <c r="L4776" i="2" s="1"/>
  <c r="K4786" i="2"/>
  <c r="L4786" i="2" s="1"/>
  <c r="K4787" i="2"/>
  <c r="L4787" i="2" s="1"/>
  <c r="K4798" i="2"/>
  <c r="K4796" i="2"/>
  <c r="K4804" i="2"/>
  <c r="L4804" i="2" s="1"/>
  <c r="K4807" i="2"/>
  <c r="K4825" i="2"/>
  <c r="K4824" i="2"/>
  <c r="K4831" i="2"/>
  <c r="K4832" i="2"/>
  <c r="K4835" i="2"/>
  <c r="K4836" i="2"/>
  <c r="K619" i="2"/>
  <c r="L619" i="2" s="1"/>
  <c r="K622" i="2"/>
  <c r="K4580" i="2"/>
  <c r="L4580" i="2" s="1"/>
  <c r="K4581" i="2"/>
  <c r="K4586" i="2"/>
  <c r="K4588" i="2"/>
  <c r="K4606" i="2"/>
  <c r="K4607" i="2"/>
  <c r="K4623" i="2"/>
  <c r="K4622" i="2"/>
  <c r="K4635" i="2"/>
  <c r="K4636" i="2"/>
  <c r="K4648" i="2"/>
  <c r="L4648" i="2" s="1"/>
  <c r="K4650" i="2"/>
  <c r="K4654" i="2"/>
  <c r="K4655" i="2"/>
  <c r="K4691" i="2"/>
  <c r="K4690" i="2"/>
  <c r="K4703" i="2"/>
  <c r="K4702" i="2"/>
  <c r="K4705" i="2"/>
  <c r="K4707" i="2"/>
  <c r="K4725" i="2"/>
  <c r="K4727" i="2"/>
  <c r="K4733" i="2"/>
  <c r="K4735" i="2"/>
  <c r="K4582" i="2"/>
  <c r="K4579" i="2"/>
  <c r="L4579" i="2" s="1"/>
  <c r="K4587" i="2"/>
  <c r="K4585" i="2"/>
  <c r="K4605" i="2"/>
  <c r="L4605" i="2" s="1"/>
  <c r="K4604" i="2"/>
  <c r="L4604" i="2" s="1"/>
  <c r="K4620" i="2"/>
  <c r="L4620" i="2" s="1"/>
  <c r="K4621" i="2"/>
  <c r="L4621" i="2" s="1"/>
  <c r="K4633" i="2"/>
  <c r="L4633" i="2" s="1"/>
  <c r="K4634" i="2"/>
  <c r="L4634" i="2" s="1"/>
  <c r="K4647" i="2"/>
  <c r="L4647" i="2" s="1"/>
  <c r="K4649" i="2"/>
  <c r="L4649" i="2" s="1"/>
  <c r="K4656" i="2"/>
  <c r="K4653" i="2"/>
  <c r="K4689" i="2"/>
  <c r="K4688" i="2"/>
  <c r="K4701" i="2"/>
  <c r="K4704" i="2"/>
  <c r="K4708" i="2"/>
  <c r="K4706" i="2"/>
  <c r="K4726" i="2"/>
  <c r="K4724" i="2"/>
  <c r="K4732" i="2"/>
  <c r="K4734" i="2"/>
  <c r="K4442" i="2"/>
  <c r="L4442" i="2" s="1"/>
  <c r="K4444" i="2"/>
  <c r="K4451" i="2"/>
  <c r="K4452" i="2"/>
  <c r="K4462" i="2"/>
  <c r="K4464" i="2"/>
  <c r="K4467" i="2"/>
  <c r="L4467" i="2" s="1"/>
  <c r="K4468" i="2"/>
  <c r="L4468" i="2" s="1"/>
  <c r="K4474" i="2"/>
  <c r="K4475" i="2"/>
  <c r="K4485" i="2"/>
  <c r="L4485" i="2" s="1"/>
  <c r="K4487" i="2"/>
  <c r="K4494" i="2"/>
  <c r="L4494" i="2" s="1"/>
  <c r="K4496" i="2"/>
  <c r="K4511" i="2"/>
  <c r="K4510" i="2"/>
  <c r="K4520" i="2"/>
  <c r="K4521" i="2"/>
  <c r="K4524" i="2"/>
  <c r="L4524" i="2" s="1"/>
  <c r="K4525" i="2"/>
  <c r="K4541" i="2"/>
  <c r="K4538" i="2"/>
  <c r="L4538" i="2" s="1"/>
  <c r="K4563" i="2"/>
  <c r="L4563" i="2" s="1"/>
  <c r="K4564" i="2"/>
  <c r="K4443" i="2"/>
  <c r="K4441" i="2"/>
  <c r="L4441" i="2" s="1"/>
  <c r="K4450" i="2"/>
  <c r="K4449" i="2"/>
  <c r="L4449" i="2" s="1"/>
  <c r="K4463" i="2"/>
  <c r="K4461" i="2"/>
  <c r="L4461" i="2" s="1"/>
  <c r="K4466" i="2"/>
  <c r="L4466" i="2" s="1"/>
  <c r="K4465" i="2"/>
  <c r="L4465" i="2" s="1"/>
  <c r="K4472" i="2"/>
  <c r="L4472" i="2" s="1"/>
  <c r="K4473" i="2"/>
  <c r="L4473" i="2" s="1"/>
  <c r="K4484" i="2"/>
  <c r="L4484" i="2" s="1"/>
  <c r="K4486" i="2"/>
  <c r="L4486" i="2" s="1"/>
  <c r="K4493" i="2"/>
  <c r="L4493" i="2" s="1"/>
  <c r="K4495" i="2"/>
  <c r="K4509" i="2"/>
  <c r="K4508" i="2"/>
  <c r="L4508" i="2" s="1"/>
  <c r="K4518" i="2"/>
  <c r="K4519" i="2"/>
  <c r="K4526" i="2"/>
  <c r="K4523" i="2"/>
  <c r="L4523" i="2" s="1"/>
  <c r="K4540" i="2"/>
  <c r="L4540" i="2" s="1"/>
  <c r="K4539" i="2"/>
  <c r="L4539" i="2" s="1"/>
  <c r="K4561" i="2"/>
  <c r="L4561" i="2" s="1"/>
  <c r="K4562" i="2"/>
  <c r="L4562" i="2" s="1"/>
  <c r="K2338" i="2"/>
  <c r="L2338" i="2" s="1"/>
  <c r="K4738" i="2"/>
  <c r="K2350" i="2"/>
  <c r="L2350" i="2" s="1"/>
  <c r="K4739" i="2"/>
  <c r="L4739" i="2" s="1"/>
  <c r="K2351" i="2"/>
  <c r="L2351" i="2" s="1"/>
  <c r="K4740" i="2"/>
  <c r="K2357" i="2"/>
  <c r="L2357" i="2" s="1"/>
  <c r="K4741" i="2"/>
  <c r="K2358" i="2"/>
  <c r="K4742" i="2"/>
  <c r="K2359" i="2"/>
  <c r="K4744" i="2"/>
  <c r="K2468" i="2"/>
  <c r="K4749" i="2"/>
  <c r="K3928" i="2"/>
  <c r="K4750" i="2"/>
  <c r="K4752" i="2"/>
  <c r="K4753" i="2"/>
  <c r="L4753" i="2" s="1"/>
  <c r="K4754" i="2"/>
  <c r="K1108" i="2"/>
  <c r="L1108" i="2" s="1"/>
  <c r="K1419" i="2"/>
  <c r="L1419" i="2" s="1"/>
  <c r="K4032" i="2"/>
  <c r="L4032" i="2" s="1"/>
  <c r="K1440" i="2"/>
  <c r="L1440" i="2" s="1"/>
  <c r="K3118" i="2"/>
  <c r="K978" i="2"/>
  <c r="L978" i="2" s="1"/>
  <c r="K3292" i="2"/>
  <c r="L3292" i="2" s="1"/>
  <c r="K1005" i="2"/>
  <c r="L1005" i="2" s="1"/>
  <c r="K4548" i="2"/>
  <c r="L4548" i="2" s="1"/>
  <c r="K1094" i="2"/>
  <c r="L1094" i="2" s="1"/>
  <c r="K4669" i="2"/>
  <c r="L4669" i="2" s="1"/>
  <c r="K1120" i="2"/>
  <c r="K4677" i="2"/>
  <c r="K1126" i="2"/>
  <c r="K4743" i="2"/>
  <c r="K1134" i="2"/>
  <c r="L1134" i="2" s="1"/>
  <c r="K4751" i="2"/>
  <c r="L4751" i="2" s="1"/>
  <c r="K1141" i="2"/>
  <c r="K4780" i="2"/>
  <c r="K1153" i="2"/>
  <c r="L1153" i="2" s="1"/>
  <c r="K4816" i="2"/>
  <c r="L4816" i="2" s="1"/>
  <c r="K1316" i="2"/>
  <c r="L1316" i="2" s="1"/>
  <c r="K4852" i="2"/>
  <c r="L4852" i="2" s="1"/>
  <c r="K4719" i="2"/>
  <c r="K4853" i="2"/>
  <c r="L4853" i="2" s="1"/>
  <c r="K4720" i="2"/>
  <c r="L4720" i="2" s="1"/>
  <c r="K4854" i="2"/>
  <c r="K4721" i="2"/>
  <c r="K4855" i="2"/>
  <c r="K4722" i="2"/>
  <c r="K4856" i="2"/>
  <c r="K4723" i="2"/>
  <c r="L4723" i="2" s="1"/>
  <c r="K4857" i="2"/>
  <c r="K4728" i="2"/>
  <c r="K4858" i="2"/>
  <c r="K4729" i="2"/>
  <c r="K4859" i="2"/>
  <c r="K4730" i="2"/>
  <c r="K1967" i="2"/>
  <c r="K4731" i="2"/>
  <c r="K2331" i="2"/>
  <c r="K4736" i="2"/>
  <c r="L4736" i="2" s="1"/>
  <c r="K2333" i="2"/>
  <c r="K4737" i="2"/>
  <c r="L4737" i="2" s="1"/>
  <c r="K4195" i="2"/>
  <c r="L4195" i="2" s="1"/>
  <c r="K268" i="2"/>
  <c r="L268" i="2" s="1"/>
  <c r="K4327" i="2"/>
  <c r="L4327" i="2" s="1"/>
  <c r="K270" i="2"/>
  <c r="L270" i="2" s="1"/>
  <c r="K4335" i="2"/>
  <c r="L4335" i="2" s="1"/>
  <c r="K307" i="2"/>
  <c r="L307" i="2" s="1"/>
  <c r="K4339" i="2"/>
  <c r="K421" i="2"/>
  <c r="L421" i="2" s="1"/>
  <c r="K4353" i="2"/>
  <c r="L4353" i="2" s="1"/>
  <c r="K565" i="2"/>
  <c r="L565" i="2" s="1"/>
  <c r="K4358" i="2"/>
  <c r="L4358" i="2" s="1"/>
  <c r="K625" i="2"/>
  <c r="L625" i="2" s="1"/>
  <c r="K4366" i="2"/>
  <c r="L4366" i="2" s="1"/>
  <c r="K935" i="2"/>
  <c r="L935" i="2" s="1"/>
  <c r="K4383" i="2"/>
  <c r="L4383" i="2" s="1"/>
  <c r="K959" i="2"/>
  <c r="L959" i="2" s="1"/>
  <c r="K4390" i="2"/>
  <c r="L4390" i="2" s="1"/>
  <c r="K961" i="2"/>
  <c r="L961" i="2" s="1"/>
  <c r="K3712" i="2"/>
  <c r="L3712" i="2" s="1"/>
  <c r="K22" i="2"/>
  <c r="L22" i="2" s="1"/>
  <c r="K3723" i="2"/>
  <c r="L3723" i="2" s="1"/>
  <c r="K163" i="2"/>
  <c r="L163" i="2" s="1"/>
  <c r="K4841" i="2"/>
  <c r="L4841" i="2" s="1"/>
  <c r="K4700" i="2"/>
  <c r="L4700" i="2" s="1"/>
  <c r="K4842" i="2"/>
  <c r="L4842" i="2" s="1"/>
  <c r="K4709" i="2"/>
  <c r="L4709" i="2" s="1"/>
  <c r="K4843" i="2"/>
  <c r="L4843" i="2" s="1"/>
  <c r="K4710" i="2"/>
  <c r="K4844" i="2"/>
  <c r="L4844" i="2" s="1"/>
  <c r="K4711" i="2"/>
  <c r="L4711" i="2" s="1"/>
  <c r="K4845" i="2"/>
  <c r="L4845" i="2" s="1"/>
  <c r="K4712" i="2"/>
  <c r="L4712" i="2" s="1"/>
  <c r="K4846" i="2"/>
  <c r="L4846" i="2" s="1"/>
  <c r="K4713" i="2"/>
  <c r="K4847" i="2"/>
  <c r="K4714" i="2"/>
  <c r="K4848" i="2"/>
  <c r="K4715" i="2"/>
  <c r="L4715" i="2" s="1"/>
  <c r="K4849" i="2"/>
  <c r="L4849" i="2" s="1"/>
  <c r="K4716" i="2"/>
  <c r="L4716" i="2" s="1"/>
  <c r="K4850" i="2"/>
  <c r="L4850" i="2" s="1"/>
  <c r="K4717" i="2"/>
  <c r="L4717" i="2" s="1"/>
  <c r="K4851" i="2"/>
  <c r="L4851" i="2" s="1"/>
  <c r="K4718" i="2"/>
  <c r="L4718" i="2" s="1"/>
  <c r="K3724" i="2"/>
  <c r="L3724" i="2" s="1"/>
  <c r="K183" i="2"/>
  <c r="L183" i="2" s="1"/>
  <c r="K3750" i="2"/>
  <c r="L3750" i="2" s="1"/>
  <c r="K219" i="2"/>
  <c r="L219" i="2" s="1"/>
  <c r="K3849" i="2"/>
  <c r="L3849" i="2" s="1"/>
  <c r="K233" i="2"/>
  <c r="L233" i="2" s="1"/>
  <c r="K3922" i="2"/>
  <c r="L3922" i="2" s="1"/>
  <c r="K239" i="2"/>
  <c r="L239" i="2" s="1"/>
  <c r="K3930" i="2"/>
  <c r="L3930" i="2" s="1"/>
  <c r="K243" i="2"/>
  <c r="L243" i="2" s="1"/>
  <c r="K4022" i="2"/>
  <c r="L4022" i="2" s="1"/>
  <c r="K244" i="2"/>
  <c r="L244" i="2" s="1"/>
  <c r="K4080" i="2"/>
  <c r="L4080" i="2" s="1"/>
  <c r="K251" i="2"/>
  <c r="L251" i="2" s="1"/>
  <c r="K4192" i="2"/>
  <c r="K3062" i="2"/>
  <c r="L3062" i="2" s="1"/>
  <c r="K3449" i="2"/>
  <c r="L3449" i="2" s="1"/>
  <c r="K3339" i="2"/>
  <c r="L3339" i="2" s="1"/>
  <c r="K3451" i="2"/>
  <c r="L3451" i="2" s="1"/>
  <c r="K3340" i="2"/>
  <c r="L3340" i="2" s="1"/>
  <c r="K3497" i="2"/>
  <c r="L3497" i="2" s="1"/>
  <c r="K3353" i="2"/>
  <c r="L3353" i="2" s="1"/>
  <c r="K4818" i="2"/>
  <c r="L4818" i="2" s="1"/>
  <c r="K4684" i="2"/>
  <c r="L4684" i="2" s="1"/>
  <c r="K4819" i="2"/>
  <c r="L4819" i="2" s="1"/>
  <c r="K4685" i="2"/>
  <c r="L4685" i="2" s="1"/>
  <c r="K4820" i="2"/>
  <c r="L4820" i="2" s="1"/>
  <c r="K4686" i="2"/>
  <c r="L4686" i="2" s="1"/>
  <c r="K4821" i="2"/>
  <c r="L4821" i="2" s="1"/>
  <c r="K4687" i="2"/>
  <c r="L4687" i="2" s="1"/>
  <c r="K4822" i="2"/>
  <c r="L4822" i="2" s="1"/>
  <c r="K4692" i="2"/>
  <c r="L4692" i="2" s="1"/>
  <c r="K4823" i="2"/>
  <c r="L4823" i="2" s="1"/>
  <c r="K4693" i="2"/>
  <c r="K4828" i="2"/>
  <c r="L4828" i="2" s="1"/>
  <c r="K4695" i="2"/>
  <c r="L4695" i="2" s="1"/>
  <c r="K4833" i="2"/>
  <c r="L4833" i="2" s="1"/>
  <c r="K4696" i="2"/>
  <c r="L4696" i="2" s="1"/>
  <c r="K4838" i="2"/>
  <c r="K4697" i="2"/>
  <c r="L4697" i="2" s="1"/>
  <c r="K4839" i="2"/>
  <c r="L4839" i="2" s="1"/>
  <c r="K4698" i="2"/>
  <c r="L4698" i="2" s="1"/>
  <c r="K4840" i="2"/>
  <c r="K4699" i="2"/>
  <c r="L4699" i="2" s="1"/>
  <c r="K3640" i="2"/>
  <c r="L3640" i="2" s="1"/>
  <c r="K3527" i="2"/>
  <c r="L3527" i="2" s="1"/>
  <c r="K3643" i="2"/>
  <c r="L3643" i="2" s="1"/>
  <c r="K4284" i="2"/>
  <c r="L4284" i="2" s="1"/>
  <c r="K3671" i="2"/>
  <c r="L3671" i="2" s="1"/>
  <c r="K4406" i="2"/>
  <c r="L4406" i="2" s="1"/>
  <c r="K3676" i="2"/>
  <c r="L3676" i="2" s="1"/>
  <c r="K4421" i="2"/>
  <c r="L4421" i="2" s="1"/>
  <c r="K3703" i="2"/>
  <c r="L3703" i="2" s="1"/>
  <c r="K4458" i="2"/>
  <c r="L4458" i="2" s="1"/>
  <c r="K2297" i="2"/>
  <c r="L2297" i="2" s="1"/>
  <c r="K4694" i="2"/>
  <c r="L4694" i="2" s="1"/>
  <c r="K2348" i="2"/>
  <c r="L2348" i="2" s="1"/>
  <c r="K779" i="2"/>
  <c r="L779" i="2" s="1"/>
  <c r="K2473" i="2"/>
  <c r="L2473" i="2" s="1"/>
  <c r="K780" i="2"/>
  <c r="L780" i="2" s="1"/>
  <c r="K2476" i="2"/>
  <c r="L2476" i="2" s="1"/>
  <c r="K781" i="2"/>
  <c r="L781" i="2" s="1"/>
  <c r="K2492" i="2"/>
  <c r="L2492" i="2" s="1"/>
  <c r="K782" i="2"/>
  <c r="L782" i="2" s="1"/>
  <c r="K3246" i="2"/>
  <c r="L3246" i="2" s="1"/>
  <c r="K783" i="2"/>
  <c r="L783" i="2" s="1"/>
  <c r="K4802" i="2"/>
  <c r="L4802" i="2" s="1"/>
  <c r="K4672" i="2"/>
  <c r="L4672" i="2" s="1"/>
  <c r="K4803" i="2"/>
  <c r="L4803" i="2" s="1"/>
  <c r="K4673" i="2"/>
  <c r="L4673" i="2" s="1"/>
  <c r="K4808" i="2"/>
  <c r="L4808" i="2" s="1"/>
  <c r="K4674" i="2"/>
  <c r="L4674" i="2" s="1"/>
  <c r="K4809" i="2"/>
  <c r="L4809" i="2" s="1"/>
  <c r="K4675" i="2"/>
  <c r="L4675" i="2" s="1"/>
  <c r="K4810" i="2"/>
  <c r="L4810" i="2" s="1"/>
  <c r="K4676" i="2"/>
  <c r="L4676" i="2" s="1"/>
  <c r="K4811" i="2"/>
  <c r="L4811" i="2" s="1"/>
  <c r="K4678" i="2"/>
  <c r="L4678" i="2" s="1"/>
  <c r="K4812" i="2"/>
  <c r="L4812" i="2" s="1"/>
  <c r="K4679" i="2"/>
  <c r="L4679" i="2" s="1"/>
  <c r="K4813" i="2"/>
  <c r="K4680" i="2"/>
  <c r="L4680" i="2" s="1"/>
  <c r="K4814" i="2"/>
  <c r="L4814" i="2" s="1"/>
  <c r="K4681" i="2"/>
  <c r="L4681" i="2" s="1"/>
  <c r="K4815" i="2"/>
  <c r="L4815" i="2" s="1"/>
  <c r="K4682" i="2"/>
  <c r="L4682" i="2" s="1"/>
  <c r="K4817" i="2"/>
  <c r="L4817" i="2" s="1"/>
  <c r="K4683" i="2"/>
  <c r="L4683" i="2" s="1"/>
  <c r="K3413" i="2"/>
  <c r="L3413" i="2" s="1"/>
  <c r="K784" i="2"/>
  <c r="L784" i="2" s="1"/>
  <c r="K2174" i="2"/>
  <c r="L2174" i="2" s="1"/>
  <c r="K2824" i="2"/>
  <c r="L2824" i="2" s="1"/>
  <c r="K2182" i="2"/>
  <c r="L2182" i="2" s="1"/>
  <c r="K3053" i="2"/>
  <c r="L3053" i="2" s="1"/>
  <c r="K2190" i="2"/>
  <c r="L2190" i="2" s="1"/>
  <c r="K39" i="2"/>
  <c r="L39" i="2" s="1"/>
  <c r="K2196" i="2"/>
  <c r="K773" i="2"/>
  <c r="K2205" i="2"/>
  <c r="L2205" i="2" s="1"/>
  <c r="K774" i="2"/>
  <c r="L774" i="2" s="1"/>
  <c r="K2211" i="2"/>
  <c r="L2211" i="2" s="1"/>
  <c r="K775" i="2"/>
  <c r="L775" i="2" s="1"/>
  <c r="K2216" i="2"/>
  <c r="L2216" i="2" s="1"/>
  <c r="K776" i="2"/>
  <c r="L776" i="2" s="1"/>
  <c r="K2226" i="2"/>
  <c r="L2226" i="2" s="1"/>
  <c r="K777" i="2"/>
  <c r="L777" i="2" s="1"/>
  <c r="K2233" i="2"/>
  <c r="L2233" i="2" s="1"/>
  <c r="K778" i="2"/>
  <c r="L778" i="2" s="1"/>
  <c r="K2249" i="2"/>
  <c r="L2249" i="2" s="1"/>
  <c r="K4216" i="2"/>
  <c r="L4216" i="2" s="1"/>
  <c r="K4783" i="2"/>
  <c r="L4783" i="2" s="1"/>
  <c r="K4660" i="2"/>
  <c r="L4660" i="2" s="1"/>
  <c r="K4784" i="2"/>
  <c r="L4784" i="2" s="1"/>
  <c r="K4661" i="2"/>
  <c r="L4661" i="2" s="1"/>
  <c r="K4785" i="2"/>
  <c r="L4785" i="2" s="1"/>
  <c r="K4662" i="2"/>
  <c r="L4662" i="2" s="1"/>
  <c r="K4790" i="2"/>
  <c r="L4790" i="2" s="1"/>
  <c r="K4663" i="2"/>
  <c r="L4663" i="2" s="1"/>
  <c r="K4791" i="2"/>
  <c r="L4791" i="2" s="1"/>
  <c r="K4664" i="2"/>
  <c r="L4664" i="2" s="1"/>
  <c r="K4792" i="2"/>
  <c r="L4792" i="2" s="1"/>
  <c r="K4665" i="2"/>
  <c r="L4665" i="2" s="1"/>
  <c r="K4793" i="2"/>
  <c r="L4793" i="2" s="1"/>
  <c r="K4666" i="2"/>
  <c r="L4666" i="2" s="1"/>
  <c r="K4794" i="2"/>
  <c r="L4794" i="2" s="1"/>
  <c r="K4667" i="2"/>
  <c r="L4667" i="2" s="1"/>
  <c r="K4795" i="2"/>
  <c r="L4795" i="2" s="1"/>
  <c r="K4668" i="2"/>
  <c r="L4668" i="2" s="1"/>
  <c r="K4800" i="2"/>
  <c r="L4800" i="2" s="1"/>
  <c r="K4670" i="2"/>
  <c r="L4670" i="2" s="1"/>
  <c r="K4801" i="2"/>
  <c r="L4801" i="2" s="1"/>
  <c r="K4671" i="2"/>
  <c r="L4671" i="2" s="1"/>
  <c r="K1900" i="2"/>
  <c r="L1900" i="2" s="1"/>
  <c r="K4231" i="2"/>
  <c r="L4231" i="2" s="1"/>
  <c r="K1901" i="2"/>
  <c r="L1901" i="2" s="1"/>
  <c r="K4232" i="2"/>
  <c r="L4232" i="2" s="1"/>
  <c r="K1902" i="2"/>
  <c r="L1902" i="2" s="1"/>
  <c r="K4268" i="2"/>
  <c r="L4268" i="2" s="1"/>
  <c r="K1904" i="2"/>
  <c r="L1904" i="2" s="1"/>
  <c r="K4291" i="2"/>
  <c r="L4291" i="2" s="1"/>
  <c r="K1914" i="2"/>
  <c r="L1914" i="2" s="1"/>
  <c r="K40" i="2"/>
  <c r="L40" i="2" s="1"/>
  <c r="K1916" i="2"/>
  <c r="L1916" i="2" s="1"/>
  <c r="K2208" i="2"/>
  <c r="L2208" i="2" s="1"/>
  <c r="K1917" i="2"/>
  <c r="L1917" i="2" s="1"/>
  <c r="K2630" i="2"/>
  <c r="L2630" i="2" s="1"/>
  <c r="K1513" i="2"/>
  <c r="L1513" i="2" s="1"/>
  <c r="K3666" i="2"/>
  <c r="L3666" i="2" s="1"/>
  <c r="K1520" i="2"/>
  <c r="L1520" i="2" s="1"/>
  <c r="K3773" i="2"/>
  <c r="L3773" i="2" s="1"/>
  <c r="K1557" i="2"/>
  <c r="L1557" i="2" s="1"/>
  <c r="K4137" i="2"/>
  <c r="L4137" i="2" s="1"/>
  <c r="K1558" i="2"/>
  <c r="L1558" i="2" s="1"/>
  <c r="K4214" i="2"/>
  <c r="L4214" i="2" s="1"/>
  <c r="K4755" i="2"/>
  <c r="L4755" i="2" s="1"/>
  <c r="K4641" i="2"/>
  <c r="L4641" i="2" s="1"/>
  <c r="K4756" i="2"/>
  <c r="L4756" i="2" s="1"/>
  <c r="K4642" i="2"/>
  <c r="L4642" i="2" s="1"/>
  <c r="K4757" i="2"/>
  <c r="K4643" i="2"/>
  <c r="L4643" i="2" s="1"/>
  <c r="K4770" i="2"/>
  <c r="L4770" i="2" s="1"/>
  <c r="K4644" i="2"/>
  <c r="L4644" i="2" s="1"/>
  <c r="K4771" i="2"/>
  <c r="L4771" i="2" s="1"/>
  <c r="K4645" i="2"/>
  <c r="L4645" i="2" s="1"/>
  <c r="K4772" i="2"/>
  <c r="L4772" i="2" s="1"/>
  <c r="K4646" i="2"/>
  <c r="L4646" i="2" s="1"/>
  <c r="K4773" i="2"/>
  <c r="L4773" i="2" s="1"/>
  <c r="K4651" i="2"/>
  <c r="L4651" i="2" s="1"/>
  <c r="K4774" i="2"/>
  <c r="L4774" i="2" s="1"/>
  <c r="K4652" i="2"/>
  <c r="L4652" i="2" s="1"/>
  <c r="K4779" i="2"/>
  <c r="L4779" i="2" s="1"/>
  <c r="K4657" i="2"/>
  <c r="L4657" i="2" s="1"/>
  <c r="K4781" i="2"/>
  <c r="L4781" i="2" s="1"/>
  <c r="K4658" i="2"/>
  <c r="L4658" i="2" s="1"/>
  <c r="K4782" i="2"/>
  <c r="L4782" i="2" s="1"/>
  <c r="K4659" i="2"/>
  <c r="L4659" i="2" s="1"/>
  <c r="K1775" i="2"/>
  <c r="L1775" i="2" s="1"/>
  <c r="K1538" i="2"/>
  <c r="L1538" i="2" s="1"/>
  <c r="K1887" i="2"/>
  <c r="L1887" i="2" s="1"/>
  <c r="K1542" i="2"/>
  <c r="L1542" i="2" s="1"/>
  <c r="K1888" i="2"/>
  <c r="L1888" i="2" s="1"/>
  <c r="K1723" i="2"/>
  <c r="L1723" i="2" s="1"/>
  <c r="K1394" i="2"/>
  <c r="L1394" i="2" s="1"/>
  <c r="K1730" i="2"/>
  <c r="L1730" i="2" s="1"/>
  <c r="K1395" i="2"/>
  <c r="L1395" i="2" s="1"/>
  <c r="K1735" i="2"/>
  <c r="L1735" i="2" s="1"/>
  <c r="K1396" i="2"/>
  <c r="L1396" i="2" s="1"/>
  <c r="K1736" i="2"/>
  <c r="L1736" i="2" s="1"/>
  <c r="K1398" i="2"/>
  <c r="L1398" i="2" s="1"/>
  <c r="K1776" i="2"/>
  <c r="L1776" i="2" s="1"/>
  <c r="K1399" i="2"/>
  <c r="L1399" i="2" s="1"/>
  <c r="K2410" i="2"/>
  <c r="K1400" i="2"/>
  <c r="L1400" i="2" s="1"/>
  <c r="K236" i="2"/>
  <c r="L236" i="2" s="1"/>
  <c r="K1402" i="2"/>
  <c r="L1402" i="2" s="1"/>
  <c r="K1523" i="2"/>
  <c r="L1523" i="2" s="1"/>
  <c r="K1403" i="2"/>
  <c r="L1403" i="2" s="1"/>
  <c r="K1527" i="2"/>
  <c r="L1527" i="2" s="1"/>
  <c r="K4414" i="2"/>
  <c r="L4414" i="2" s="1"/>
  <c r="K4328" i="2"/>
  <c r="L4328" i="2" s="1"/>
  <c r="K4416" i="2"/>
  <c r="L4416" i="2" s="1"/>
  <c r="K4329" i="2"/>
  <c r="L4329" i="2" s="1"/>
  <c r="K4418" i="2"/>
  <c r="L4418" i="2" s="1"/>
  <c r="K4331" i="2"/>
  <c r="L4331" i="2" s="1"/>
  <c r="K4419" i="2"/>
  <c r="L4419" i="2" s="1"/>
  <c r="K4332" i="2"/>
  <c r="L4332" i="2" s="1"/>
  <c r="K4420" i="2"/>
  <c r="L4420" i="2" s="1"/>
  <c r="K4330" i="2"/>
  <c r="L4330" i="2" s="1"/>
  <c r="K4334" i="2"/>
  <c r="L4334" i="2" s="1"/>
  <c r="K4336" i="2"/>
  <c r="K4422" i="2"/>
  <c r="L4422" i="2" s="1"/>
  <c r="K4337" i="2"/>
  <c r="L4337" i="2" s="1"/>
  <c r="K4423" i="2"/>
  <c r="L4423" i="2" s="1"/>
  <c r="K4338" i="2"/>
  <c r="K4425" i="2"/>
  <c r="L4425" i="2" s="1"/>
  <c r="K4340" i="2"/>
  <c r="L4340" i="2" s="1"/>
  <c r="K4428" i="2"/>
  <c r="K4341" i="2"/>
  <c r="L4341" i="2" s="1"/>
  <c r="K4628" i="2"/>
  <c r="L4628" i="2" s="1"/>
  <c r="K4533" i="2"/>
  <c r="L4533" i="2" s="1"/>
  <c r="K4629" i="2"/>
  <c r="L4629" i="2" s="1"/>
  <c r="K4534" i="2"/>
  <c r="L4534" i="2" s="1"/>
  <c r="K4630" i="2"/>
  <c r="L4630" i="2" s="1"/>
  <c r="K4535" i="2"/>
  <c r="L4535" i="2" s="1"/>
  <c r="K4631" i="2"/>
  <c r="L4631" i="2" s="1"/>
  <c r="K4536" i="2"/>
  <c r="L4536" i="2" s="1"/>
  <c r="K4632" i="2"/>
  <c r="L4632" i="2" s="1"/>
  <c r="K4537" i="2"/>
  <c r="L4537" i="2" s="1"/>
  <c r="K4542" i="2"/>
  <c r="L4542" i="2" s="1"/>
  <c r="K4637" i="2"/>
  <c r="L4637" i="2" s="1"/>
  <c r="K4543" i="2"/>
  <c r="L4543" i="2" s="1"/>
  <c r="K4638" i="2"/>
  <c r="L4638" i="2" s="1"/>
  <c r="K4544" i="2"/>
  <c r="L4544" i="2" s="1"/>
  <c r="K4639" i="2"/>
  <c r="L4639" i="2" s="1"/>
  <c r="K4545" i="2"/>
  <c r="L4545" i="2" s="1"/>
  <c r="K4640" i="2"/>
  <c r="L4640" i="2" s="1"/>
  <c r="K4546" i="2"/>
  <c r="L4546" i="2" s="1"/>
  <c r="K4403" i="2"/>
  <c r="L4403" i="2" s="1"/>
  <c r="K4315" i="2"/>
  <c r="L4315" i="2" s="1"/>
  <c r="K4405" i="2"/>
  <c r="L4405" i="2" s="1"/>
  <c r="K4316" i="2"/>
  <c r="L4316" i="2" s="1"/>
  <c r="K4407" i="2"/>
  <c r="L4407" i="2" s="1"/>
  <c r="K4318" i="2"/>
  <c r="L4318" i="2" s="1"/>
  <c r="K4408" i="2"/>
  <c r="L4408" i="2" s="1"/>
  <c r="K4319" i="2"/>
  <c r="L4319" i="2" s="1"/>
  <c r="K4409" i="2"/>
  <c r="L4409" i="2" s="1"/>
  <c r="K4320" i="2"/>
  <c r="K4322" i="2"/>
  <c r="L4322" i="2" s="1"/>
  <c r="K4410" i="2"/>
  <c r="L4410" i="2" s="1"/>
  <c r="K4323" i="2"/>
  <c r="K4411" i="2"/>
  <c r="L4411" i="2" s="1"/>
  <c r="K4324" i="2"/>
  <c r="L4324" i="2" s="1"/>
  <c r="K4412" i="2"/>
  <c r="L4412" i="2" s="1"/>
  <c r="K4325" i="2"/>
  <c r="L4325" i="2" s="1"/>
  <c r="K4413" i="2"/>
  <c r="L4413" i="2" s="1"/>
  <c r="K4326" i="2"/>
  <c r="L4326" i="2" s="1"/>
  <c r="K4615" i="2"/>
  <c r="L4615" i="2" s="1"/>
  <c r="K4515" i="2"/>
  <c r="L4515" i="2" s="1"/>
  <c r="K4616" i="2"/>
  <c r="L4616" i="2" s="1"/>
  <c r="K4516" i="2"/>
  <c r="L4516" i="2" s="1"/>
  <c r="K4617" i="2"/>
  <c r="L4617" i="2" s="1"/>
  <c r="K4517" i="2"/>
  <c r="L4517" i="2" s="1"/>
  <c r="K4618" i="2"/>
  <c r="L4618" i="2" s="1"/>
  <c r="K4522" i="2"/>
  <c r="L4522" i="2" s="1"/>
  <c r="K4619" i="2"/>
  <c r="L4619" i="2" s="1"/>
  <c r="K4527" i="2"/>
  <c r="K4528" i="2"/>
  <c r="L4528" i="2" s="1"/>
  <c r="K4624" i="2"/>
  <c r="L4624" i="2" s="1"/>
  <c r="K4529" i="2"/>
  <c r="L4529" i="2" s="1"/>
  <c r="K4625" i="2"/>
  <c r="L4625" i="2" s="1"/>
  <c r="K4530" i="2"/>
  <c r="L4530" i="2" s="1"/>
  <c r="K4626" i="2"/>
  <c r="L4626" i="2" s="1"/>
  <c r="K4531" i="2"/>
  <c r="L4531" i="2" s="1"/>
  <c r="K4627" i="2"/>
  <c r="L4627" i="2" s="1"/>
  <c r="K4532" i="2"/>
  <c r="L4532" i="2" s="1"/>
  <c r="K4391" i="2"/>
  <c r="L4391" i="2" s="1"/>
  <c r="K4305" i="2"/>
  <c r="L4305" i="2" s="1"/>
  <c r="K4392" i="2"/>
  <c r="L4392" i="2" s="1"/>
  <c r="K4306" i="2"/>
  <c r="L4306" i="2" s="1"/>
  <c r="K4393" i="2"/>
  <c r="L4393" i="2" s="1"/>
  <c r="K4307" i="2"/>
  <c r="K4394" i="2"/>
  <c r="L4394" i="2" s="1"/>
  <c r="K4308" i="2"/>
  <c r="L4308" i="2" s="1"/>
  <c r="K4395" i="2"/>
  <c r="L4395" i="2" s="1"/>
  <c r="K4309" i="2"/>
  <c r="L4309" i="2" s="1"/>
  <c r="K4396" i="2"/>
  <c r="L4396" i="2" s="1"/>
  <c r="K4310" i="2"/>
  <c r="L4310" i="2" s="1"/>
  <c r="K4397" i="2"/>
  <c r="L4397" i="2" s="1"/>
  <c r="K4311" i="2"/>
  <c r="K4399" i="2"/>
  <c r="L4399" i="2" s="1"/>
  <c r="K4312" i="2"/>
  <c r="L4312" i="2" s="1"/>
  <c r="K4400" i="2"/>
  <c r="L4400" i="2" s="1"/>
  <c r="K4313" i="2"/>
  <c r="L4313" i="2" s="1"/>
  <c r="K4402" i="2"/>
  <c r="L4402" i="2" s="1"/>
  <c r="K4314" i="2"/>
  <c r="L4314" i="2" s="1"/>
  <c r="K4601" i="2"/>
  <c r="L4601" i="2" s="1"/>
  <c r="K4501" i="2"/>
  <c r="L4501" i="2" s="1"/>
  <c r="K4602" i="2"/>
  <c r="L4602" i="2" s="1"/>
  <c r="K4502" i="2"/>
  <c r="L4502" i="2" s="1"/>
  <c r="K4603" i="2"/>
  <c r="L4603" i="2" s="1"/>
  <c r="K4503" i="2"/>
  <c r="L4503" i="2" s="1"/>
  <c r="K4608" i="2"/>
  <c r="L4608" i="2" s="1"/>
  <c r="K4504" i="2"/>
  <c r="L4504" i="2" s="1"/>
  <c r="K4609" i="2"/>
  <c r="L4609" i="2" s="1"/>
  <c r="K4505" i="2"/>
  <c r="L4505" i="2" s="1"/>
  <c r="K4610" i="2"/>
  <c r="L4610" i="2" s="1"/>
  <c r="K4506" i="2"/>
  <c r="L4506" i="2" s="1"/>
  <c r="K4611" i="2"/>
  <c r="L4611" i="2" s="1"/>
  <c r="K4507" i="2"/>
  <c r="L4507" i="2" s="1"/>
  <c r="K4612" i="2"/>
  <c r="L4612" i="2" s="1"/>
  <c r="K4512" i="2"/>
  <c r="L4512" i="2" s="1"/>
  <c r="K4613" i="2"/>
  <c r="L4613" i="2" s="1"/>
  <c r="K4513" i="2"/>
  <c r="L4513" i="2" s="1"/>
  <c r="K4614" i="2"/>
  <c r="L4614" i="2" s="1"/>
  <c r="K4514" i="2"/>
  <c r="L4514" i="2" s="1"/>
  <c r="K4380" i="2"/>
  <c r="L4380" i="2" s="1"/>
  <c r="K4294" i="2"/>
  <c r="K4381" i="2"/>
  <c r="L4381" i="2" s="1"/>
  <c r="K4295" i="2"/>
  <c r="L4295" i="2" s="1"/>
  <c r="K4382" i="2"/>
  <c r="L4382" i="2" s="1"/>
  <c r="K4297" i="2"/>
  <c r="L4297" i="2" s="1"/>
  <c r="K4384" i="2"/>
  <c r="L4384" i="2" s="1"/>
  <c r="K4298" i="2"/>
  <c r="L4298" i="2" s="1"/>
  <c r="K4385" i="2"/>
  <c r="L4385" i="2" s="1"/>
  <c r="K4299" i="2"/>
  <c r="L4299" i="2" s="1"/>
  <c r="K4300" i="2"/>
  <c r="L4300" i="2" s="1"/>
  <c r="K4386" i="2"/>
  <c r="L4386" i="2" s="1"/>
  <c r="K4301" i="2"/>
  <c r="L4301" i="2" s="1"/>
  <c r="K4387" i="2"/>
  <c r="L4387" i="2" s="1"/>
  <c r="K4302" i="2"/>
  <c r="L4302" i="2" s="1"/>
  <c r="K4388" i="2"/>
  <c r="L4388" i="2" s="1"/>
  <c r="K4303" i="2"/>
  <c r="L4303" i="2" s="1"/>
  <c r="K4389" i="2"/>
  <c r="L4389" i="2" s="1"/>
  <c r="K4304" i="2"/>
  <c r="L4304" i="2" s="1"/>
  <c r="K4592" i="2"/>
  <c r="L4592" i="2" s="1"/>
  <c r="K4483" i="2"/>
  <c r="L4483" i="2" s="1"/>
  <c r="K4593" i="2"/>
  <c r="L4593" i="2" s="1"/>
  <c r="K4488" i="2"/>
  <c r="L4488" i="2" s="1"/>
  <c r="K4594" i="2"/>
  <c r="L4594" i="2" s="1"/>
  <c r="K4489" i="2"/>
  <c r="L4489" i="2" s="1"/>
  <c r="K4595" i="2"/>
  <c r="L4595" i="2" s="1"/>
  <c r="K4490" i="2"/>
  <c r="L4490" i="2" s="1"/>
  <c r="K4596" i="2"/>
  <c r="L4596" i="2" s="1"/>
  <c r="K4491" i="2"/>
  <c r="L4491" i="2" s="1"/>
  <c r="K4492" i="2"/>
  <c r="L4492" i="2" s="1"/>
  <c r="K4597" i="2"/>
  <c r="L4597" i="2" s="1"/>
  <c r="K4497" i="2"/>
  <c r="L4497" i="2" s="1"/>
  <c r="K4598" i="2"/>
  <c r="L4598" i="2" s="1"/>
  <c r="K4498" i="2"/>
  <c r="L4498" i="2" s="1"/>
  <c r="K4599" i="2"/>
  <c r="L4599" i="2" s="1"/>
  <c r="K4499" i="2"/>
  <c r="L4499" i="2" s="1"/>
  <c r="K4600" i="2"/>
  <c r="L4600" i="2" s="1"/>
  <c r="K4500" i="2"/>
  <c r="L4500" i="2" s="1"/>
  <c r="K4370" i="2"/>
  <c r="L4370" i="2" s="1"/>
  <c r="K4280" i="2"/>
  <c r="L4280" i="2" s="1"/>
  <c r="K4371" i="2"/>
  <c r="L4371" i="2" s="1"/>
  <c r="K4281" i="2"/>
  <c r="L4281" i="2" s="1"/>
  <c r="K4372" i="2"/>
  <c r="L4372" i="2" s="1"/>
  <c r="K4282" i="2"/>
  <c r="L4282" i="2" s="1"/>
  <c r="K4373" i="2"/>
  <c r="L4373" i="2" s="1"/>
  <c r="K4283" i="2"/>
  <c r="L4283" i="2" s="1"/>
  <c r="K4374" i="2"/>
  <c r="L4374" i="2" s="1"/>
  <c r="K4286" i="2"/>
  <c r="L4286" i="2" s="1"/>
  <c r="K4287" i="2"/>
  <c r="L4287" i="2" s="1"/>
  <c r="K4375" i="2"/>
  <c r="L4375" i="2" s="1"/>
  <c r="K4288" i="2"/>
  <c r="L4288" i="2" s="1"/>
  <c r="K4376" i="2"/>
  <c r="L4376" i="2" s="1"/>
  <c r="K4289" i="2"/>
  <c r="L4289" i="2" s="1"/>
  <c r="K4377" i="2"/>
  <c r="L4377" i="2" s="1"/>
  <c r="K4290" i="2"/>
  <c r="L4290" i="2" s="1"/>
  <c r="K4378" i="2"/>
  <c r="L4378" i="2" s="1"/>
  <c r="K4292" i="2"/>
  <c r="L4292" i="2" s="1"/>
  <c r="K4379" i="2"/>
  <c r="L4379" i="2" s="1"/>
  <c r="K4293" i="2"/>
  <c r="L4293" i="2" s="1"/>
  <c r="K4574" i="2"/>
  <c r="L4574" i="2" s="1"/>
  <c r="K4469" i="2"/>
  <c r="L4469" i="2" s="1"/>
  <c r="K4575" i="2"/>
  <c r="L4575" i="2" s="1"/>
  <c r="K4470" i="2"/>
  <c r="L4470" i="2" s="1"/>
  <c r="K4576" i="2"/>
  <c r="L4576" i="2" s="1"/>
  <c r="K4471" i="2"/>
  <c r="K4577" i="2"/>
  <c r="L4577" i="2" s="1"/>
  <c r="K4476" i="2"/>
  <c r="L4476" i="2" s="1"/>
  <c r="K4578" i="2"/>
  <c r="L4578" i="2" s="1"/>
  <c r="K4477" i="2"/>
  <c r="L4477" i="2" s="1"/>
  <c r="K4583" i="2"/>
  <c r="L4583" i="2" s="1"/>
  <c r="K4478" i="2"/>
  <c r="K4584" i="2"/>
  <c r="L4584" i="2" s="1"/>
  <c r="K4479" i="2"/>
  <c r="L4479" i="2" s="1"/>
  <c r="K4589" i="2"/>
  <c r="L4589" i="2" s="1"/>
  <c r="K4480" i="2"/>
  <c r="L4480" i="2" s="1"/>
  <c r="K4590" i="2"/>
  <c r="L4590" i="2" s="1"/>
  <c r="K4481" i="2"/>
  <c r="L4481" i="2" s="1"/>
  <c r="K4591" i="2"/>
  <c r="L4591" i="2" s="1"/>
  <c r="K4482" i="2"/>
  <c r="L4482" i="2" s="1"/>
  <c r="K4355" i="2"/>
  <c r="L4355" i="2" s="1"/>
  <c r="K4270" i="2"/>
  <c r="L4270" i="2" s="1"/>
  <c r="K4359" i="2"/>
  <c r="L4359" i="2" s="1"/>
  <c r="K4271" i="2"/>
  <c r="L4271" i="2" s="1"/>
  <c r="K4360" i="2"/>
  <c r="L4360" i="2" s="1"/>
  <c r="K4272" i="2"/>
  <c r="L4272" i="2" s="1"/>
  <c r="K4361" i="2"/>
  <c r="L4361" i="2" s="1"/>
  <c r="K4273" i="2"/>
  <c r="L4273" i="2" s="1"/>
  <c r="K4362" i="2"/>
  <c r="L4362" i="2" s="1"/>
  <c r="K4363" i="2"/>
  <c r="L4363" i="2" s="1"/>
  <c r="K4274" i="2"/>
  <c r="L4274" i="2" s="1"/>
  <c r="K4364" i="2"/>
  <c r="L4364" i="2" s="1"/>
  <c r="K4275" i="2"/>
  <c r="L4275" i="2" s="1"/>
  <c r="K4365" i="2"/>
  <c r="L4365" i="2" s="1"/>
  <c r="K4276" i="2"/>
  <c r="L4276" i="2" s="1"/>
  <c r="K4367" i="2"/>
  <c r="L4367" i="2" s="1"/>
  <c r="K4277" i="2"/>
  <c r="L4277" i="2" s="1"/>
  <c r="K4368" i="2"/>
  <c r="L4368" i="2" s="1"/>
  <c r="K4278" i="2"/>
  <c r="L4278" i="2" s="1"/>
  <c r="K4369" i="2"/>
  <c r="L4369" i="2" s="1"/>
  <c r="K4279" i="2"/>
  <c r="L4279" i="2" s="1"/>
  <c r="K4559" i="2"/>
  <c r="L4559" i="2" s="1"/>
  <c r="K4446" i="2"/>
  <c r="L4446" i="2" s="1"/>
  <c r="K4560" i="2"/>
  <c r="L4560" i="2" s="1"/>
  <c r="K4447" i="2"/>
  <c r="K4565" i="2"/>
  <c r="L4565" i="2" s="1"/>
  <c r="K4448" i="2"/>
  <c r="L4448" i="2" s="1"/>
  <c r="K4566" i="2"/>
  <c r="L4566" i="2" s="1"/>
  <c r="K4453" i="2"/>
  <c r="L4453" i="2" s="1"/>
  <c r="K4567" i="2"/>
  <c r="L4567" i="2" s="1"/>
  <c r="K4568" i="2"/>
  <c r="L4568" i="2" s="1"/>
  <c r="K4454" i="2"/>
  <c r="L4454" i="2" s="1"/>
  <c r="K4569" i="2"/>
  <c r="L4569" i="2" s="1"/>
  <c r="K4455" i="2"/>
  <c r="L4455" i="2" s="1"/>
  <c r="K4570" i="2"/>
  <c r="L4570" i="2" s="1"/>
  <c r="K4456" i="2"/>
  <c r="L4456" i="2" s="1"/>
  <c r="K4571" i="2"/>
  <c r="L4571" i="2" s="1"/>
  <c r="K4457" i="2"/>
  <c r="L4457" i="2" s="1"/>
  <c r="K4572" i="2"/>
  <c r="L4572" i="2" s="1"/>
  <c r="K4459" i="2"/>
  <c r="K4573" i="2"/>
  <c r="L4573" i="2" s="1"/>
  <c r="K4460" i="2"/>
  <c r="L4460" i="2" s="1"/>
  <c r="K4342" i="2"/>
  <c r="L4342" i="2" s="1"/>
  <c r="K4247" i="2"/>
  <c r="L4247" i="2" s="1"/>
  <c r="K4343" i="2"/>
  <c r="L4343" i="2" s="1"/>
  <c r="K4344" i="2"/>
  <c r="L4344" i="2" s="1"/>
  <c r="K4259" i="2"/>
  <c r="L4259" i="2" s="1"/>
  <c r="K4345" i="2"/>
  <c r="L4345" i="2" s="1"/>
  <c r="K4260" i="2"/>
  <c r="L4260" i="2" s="1"/>
  <c r="K4346" i="2"/>
  <c r="L4346" i="2" s="1"/>
  <c r="K4262" i="2"/>
  <c r="L4262" i="2" s="1"/>
  <c r="K4347" i="2"/>
  <c r="L4347" i="2" s="1"/>
  <c r="K4263" i="2"/>
  <c r="L4263" i="2" s="1"/>
  <c r="K4348" i="2"/>
  <c r="L4348" i="2" s="1"/>
  <c r="K4264" i="2"/>
  <c r="L4264" i="2" s="1"/>
  <c r="K4349" i="2"/>
  <c r="L4349" i="2" s="1"/>
  <c r="K4265" i="2"/>
  <c r="L4265" i="2" s="1"/>
  <c r="K4350" i="2"/>
  <c r="L4350" i="2" s="1"/>
  <c r="K4266" i="2"/>
  <c r="L4266" i="2" s="1"/>
  <c r="K4352" i="2"/>
  <c r="L4352" i="2" s="1"/>
  <c r="K4267" i="2"/>
  <c r="L4267" i="2" s="1"/>
  <c r="K4354" i="2"/>
  <c r="L4354" i="2" s="1"/>
  <c r="K4269" i="2"/>
  <c r="L4269" i="2" s="1"/>
  <c r="K4547" i="2"/>
  <c r="L4547" i="2" s="1"/>
  <c r="K4429" i="2"/>
  <c r="L4429" i="2" s="1"/>
  <c r="K4549" i="2"/>
  <c r="L4549" i="2" s="1"/>
  <c r="K4430" i="2"/>
  <c r="L4430" i="2" s="1"/>
  <c r="K4550" i="2"/>
  <c r="L4550" i="2" s="1"/>
  <c r="K4433" i="2"/>
  <c r="L4433" i="2" s="1"/>
  <c r="K4551" i="2"/>
  <c r="L4551" i="2" s="1"/>
  <c r="K4434" i="2"/>
  <c r="L4434" i="2" s="1"/>
  <c r="K4552" i="2"/>
  <c r="L4552" i="2" s="1"/>
  <c r="K4435" i="2"/>
  <c r="L4435" i="2" s="1"/>
  <c r="K4553" i="2"/>
  <c r="L4553" i="2" s="1"/>
  <c r="K4436" i="2"/>
  <c r="K4554" i="2"/>
  <c r="L4554" i="2" s="1"/>
  <c r="K4437" i="2"/>
  <c r="L4437" i="2" s="1"/>
  <c r="K4555" i="2"/>
  <c r="L4555" i="2" s="1"/>
  <c r="K4438" i="2"/>
  <c r="L4438" i="2" s="1"/>
  <c r="K4556" i="2"/>
  <c r="L4556" i="2" s="1"/>
  <c r="K4439" i="2"/>
  <c r="L4439" i="2" s="1"/>
  <c r="K4557" i="2"/>
  <c r="L4557" i="2" s="1"/>
  <c r="K4440" i="2"/>
  <c r="K4558" i="2"/>
  <c r="L4558" i="2" s="1"/>
  <c r="K4445" i="2"/>
  <c r="L4445" i="2" s="1"/>
  <c r="K4068" i="2"/>
  <c r="L4068" i="2" s="1"/>
  <c r="K3983" i="2"/>
  <c r="K4069" i="2"/>
  <c r="L4069" i="2" s="1"/>
  <c r="K3984" i="2"/>
  <c r="L3984" i="2" s="1"/>
  <c r="K4070" i="2"/>
  <c r="L4070" i="2" s="1"/>
  <c r="K3985" i="2"/>
  <c r="L3985" i="2" s="1"/>
  <c r="K4071" i="2"/>
  <c r="L4071" i="2" s="1"/>
  <c r="K3987" i="2"/>
  <c r="K4072" i="2"/>
  <c r="L4072" i="2" s="1"/>
  <c r="K3988" i="2"/>
  <c r="L3988" i="2" s="1"/>
  <c r="K4073" i="2"/>
  <c r="L4073" i="2" s="1"/>
  <c r="K3989" i="2"/>
  <c r="K4074" i="2"/>
  <c r="K3990" i="2"/>
  <c r="K4075" i="2"/>
  <c r="L4075" i="2" s="1"/>
  <c r="K3991" i="2"/>
  <c r="K4077" i="2"/>
  <c r="L4077" i="2" s="1"/>
  <c r="K3992" i="2"/>
  <c r="K4078" i="2"/>
  <c r="L4078" i="2" s="1"/>
  <c r="K3993" i="2"/>
  <c r="K4079" i="2"/>
  <c r="L4079" i="2" s="1"/>
  <c r="K3994" i="2"/>
  <c r="L3994" i="2" s="1"/>
  <c r="K4235" i="2"/>
  <c r="L4235" i="2" s="1"/>
  <c r="K4149" i="2"/>
  <c r="K4236" i="2"/>
  <c r="L4236" i="2" s="1"/>
  <c r="K4150" i="2"/>
  <c r="K4237" i="2"/>
  <c r="L4237" i="2" s="1"/>
  <c r="K4151" i="2"/>
  <c r="L4151" i="2" s="1"/>
  <c r="K4239" i="2"/>
  <c r="L4239" i="2" s="1"/>
  <c r="K4153" i="2"/>
  <c r="L4153" i="2" s="1"/>
  <c r="K4240" i="2"/>
  <c r="L4240" i="2" s="1"/>
  <c r="K4154" i="2"/>
  <c r="L4154" i="2" s="1"/>
  <c r="K4241" i="2"/>
  <c r="L4241" i="2" s="1"/>
  <c r="K4155" i="2"/>
  <c r="L4155" i="2" s="1"/>
  <c r="K4242" i="2"/>
  <c r="L4242" i="2" s="1"/>
  <c r="K4156" i="2"/>
  <c r="L4156" i="2" s="1"/>
  <c r="K4243" i="2"/>
  <c r="L4243" i="2" s="1"/>
  <c r="K4157" i="2"/>
  <c r="L4157" i="2" s="1"/>
  <c r="K4244" i="2"/>
  <c r="L4244" i="2" s="1"/>
  <c r="K4158" i="2"/>
  <c r="L4158" i="2" s="1"/>
  <c r="K4245" i="2"/>
  <c r="L4245" i="2" s="1"/>
  <c r="K4159" i="2"/>
  <c r="K4246" i="2"/>
  <c r="L4246" i="2" s="1"/>
  <c r="K4160" i="2"/>
  <c r="L4160" i="2" s="1"/>
  <c r="K4057" i="2"/>
  <c r="L4057" i="2" s="1"/>
  <c r="K3971" i="2"/>
  <c r="L3971" i="2" s="1"/>
  <c r="K4058" i="2"/>
  <c r="L4058" i="2" s="1"/>
  <c r="K3972" i="2"/>
  <c r="L3972" i="2" s="1"/>
  <c r="K4059" i="2"/>
  <c r="L4059" i="2" s="1"/>
  <c r="K3973" i="2"/>
  <c r="L3973" i="2" s="1"/>
  <c r="K4060" i="2"/>
  <c r="L4060" i="2" s="1"/>
  <c r="K3974" i="2"/>
  <c r="L3974" i="2" s="1"/>
  <c r="K4061" i="2"/>
  <c r="L4061" i="2" s="1"/>
  <c r="K3975" i="2"/>
  <c r="L3975" i="2" s="1"/>
  <c r="K4062" i="2"/>
  <c r="L4062" i="2" s="1"/>
  <c r="K3976" i="2"/>
  <c r="L3976" i="2" s="1"/>
  <c r="K4063" i="2"/>
  <c r="L4063" i="2" s="1"/>
  <c r="K3978" i="2"/>
  <c r="L3978" i="2" s="1"/>
  <c r="K4064" i="2"/>
  <c r="K3979" i="2"/>
  <c r="L3979" i="2" s="1"/>
  <c r="K4065" i="2"/>
  <c r="L4065" i="2" s="1"/>
  <c r="K3980" i="2"/>
  <c r="L3980" i="2" s="1"/>
  <c r="K4066" i="2"/>
  <c r="L4066" i="2" s="1"/>
  <c r="K3981" i="2"/>
  <c r="L3981" i="2" s="1"/>
  <c r="K4067" i="2"/>
  <c r="K3982" i="2"/>
  <c r="K4222" i="2"/>
  <c r="L4222" i="2" s="1"/>
  <c r="K4138" i="2"/>
  <c r="L4138" i="2" s="1"/>
  <c r="K4223" i="2"/>
  <c r="L4223" i="2" s="1"/>
  <c r="K4139" i="2"/>
  <c r="L4139" i="2" s="1"/>
  <c r="K4224" i="2"/>
  <c r="L4224" i="2" s="1"/>
  <c r="K4140" i="2"/>
  <c r="K4225" i="2"/>
  <c r="L4225" i="2" s="1"/>
  <c r="K4141" i="2"/>
  <c r="L4141" i="2" s="1"/>
  <c r="K4226" i="2"/>
  <c r="L4226" i="2" s="1"/>
  <c r="K4142" i="2"/>
  <c r="L4142" i="2" s="1"/>
  <c r="K4227" i="2"/>
  <c r="L4227" i="2" s="1"/>
  <c r="K4143" i="2"/>
  <c r="L4143" i="2" s="1"/>
  <c r="K4228" i="2"/>
  <c r="L4228" i="2" s="1"/>
  <c r="K4144" i="2"/>
  <c r="L4144" i="2" s="1"/>
  <c r="K4229" i="2"/>
  <c r="L4229" i="2" s="1"/>
  <c r="K4145" i="2"/>
  <c r="L4145" i="2" s="1"/>
  <c r="K4230" i="2"/>
  <c r="L4230" i="2" s="1"/>
  <c r="K4146" i="2"/>
  <c r="L4146" i="2" s="1"/>
  <c r="K4233" i="2"/>
  <c r="L4233" i="2" s="1"/>
  <c r="K4147" i="2"/>
  <c r="L4147" i="2" s="1"/>
  <c r="K4234" i="2"/>
  <c r="L4234" i="2" s="1"/>
  <c r="K4148" i="2"/>
  <c r="L4148" i="2" s="1"/>
  <c r="K4046" i="2"/>
  <c r="L4046" i="2" s="1"/>
  <c r="K3960" i="2"/>
  <c r="L3960" i="2" s="1"/>
  <c r="K4047" i="2"/>
  <c r="L4047" i="2" s="1"/>
  <c r="K3961" i="2"/>
  <c r="L3961" i="2" s="1"/>
  <c r="K4048" i="2"/>
  <c r="L4048" i="2" s="1"/>
  <c r="K3962" i="2"/>
  <c r="L3962" i="2" s="1"/>
  <c r="K4049" i="2"/>
  <c r="L4049" i="2" s="1"/>
  <c r="K3963" i="2"/>
  <c r="L3963" i="2" s="1"/>
  <c r="K4050" i="2"/>
  <c r="L4050" i="2" s="1"/>
  <c r="K3964" i="2"/>
  <c r="L3964" i="2" s="1"/>
  <c r="K4051" i="2"/>
  <c r="L4051" i="2" s="1"/>
  <c r="K3965" i="2"/>
  <c r="L3965" i="2" s="1"/>
  <c r="K4052" i="2"/>
  <c r="L4052" i="2" s="1"/>
  <c r="K3966" i="2"/>
  <c r="L3966" i="2" s="1"/>
  <c r="K4053" i="2"/>
  <c r="L4053" i="2" s="1"/>
  <c r="K3967" i="2"/>
  <c r="L3967" i="2" s="1"/>
  <c r="K4054" i="2"/>
  <c r="L4054" i="2" s="1"/>
  <c r="K3968" i="2"/>
  <c r="L3968" i="2" s="1"/>
  <c r="K4055" i="2"/>
  <c r="L4055" i="2" s="1"/>
  <c r="K3969" i="2"/>
  <c r="L3969" i="2" s="1"/>
  <c r="K4056" i="2"/>
  <c r="L4056" i="2" s="1"/>
  <c r="K3970" i="2"/>
  <c r="L3970" i="2" s="1"/>
  <c r="K4209" i="2"/>
  <c r="L4209" i="2" s="1"/>
  <c r="K4126" i="2"/>
  <c r="L4126" i="2" s="1"/>
  <c r="K4210" i="2"/>
  <c r="L4210" i="2" s="1"/>
  <c r="K4127" i="2"/>
  <c r="L4127" i="2" s="1"/>
  <c r="K4211" i="2"/>
  <c r="L4211" i="2" s="1"/>
  <c r="K4128" i="2"/>
  <c r="L4128" i="2" s="1"/>
  <c r="K4212" i="2"/>
  <c r="L4212" i="2" s="1"/>
  <c r="K4129" i="2"/>
  <c r="K4213" i="2"/>
  <c r="L4213" i="2" s="1"/>
  <c r="K4130" i="2"/>
  <c r="L4130" i="2" s="1"/>
  <c r="K4215" i="2"/>
  <c r="L4215" i="2" s="1"/>
  <c r="K4131" i="2"/>
  <c r="L4131" i="2" s="1"/>
  <c r="K4217" i="2"/>
  <c r="L4217" i="2" s="1"/>
  <c r="K4132" i="2"/>
  <c r="L4132" i="2" s="1"/>
  <c r="K4218" i="2"/>
  <c r="L4218" i="2" s="1"/>
  <c r="K4133" i="2"/>
  <c r="L4133" i="2" s="1"/>
  <c r="K4219" i="2"/>
  <c r="L4219" i="2" s="1"/>
  <c r="K4134" i="2"/>
  <c r="L4134" i="2" s="1"/>
  <c r="K4220" i="2"/>
  <c r="L4220" i="2" s="1"/>
  <c r="K4135" i="2"/>
  <c r="L4135" i="2" s="1"/>
  <c r="K4221" i="2"/>
  <c r="L4221" i="2" s="1"/>
  <c r="K4136" i="2"/>
  <c r="L4136" i="2" s="1"/>
  <c r="K4033" i="2"/>
  <c r="L4033" i="2" s="1"/>
  <c r="K3948" i="2"/>
  <c r="L3948" i="2" s="1"/>
  <c r="K4034" i="2"/>
  <c r="L4034" i="2" s="1"/>
  <c r="K3949" i="2"/>
  <c r="L3949" i="2" s="1"/>
  <c r="K4035" i="2"/>
  <c r="L4035" i="2" s="1"/>
  <c r="K3950" i="2"/>
  <c r="L3950" i="2" s="1"/>
  <c r="K4036" i="2"/>
  <c r="L4036" i="2" s="1"/>
  <c r="K3951" i="2"/>
  <c r="L3951" i="2" s="1"/>
  <c r="K4037" i="2"/>
  <c r="L4037" i="2" s="1"/>
  <c r="K3953" i="2"/>
  <c r="L3953" i="2" s="1"/>
  <c r="K4038" i="2"/>
  <c r="L4038" i="2" s="1"/>
  <c r="K3954" i="2"/>
  <c r="L3954" i="2" s="1"/>
  <c r="K4039" i="2"/>
  <c r="L4039" i="2" s="1"/>
  <c r="K3955" i="2"/>
  <c r="L3955" i="2" s="1"/>
  <c r="K4040" i="2"/>
  <c r="L4040" i="2" s="1"/>
  <c r="K3956" i="2"/>
  <c r="L3956" i="2" s="1"/>
  <c r="K4042" i="2"/>
  <c r="L4042" i="2" s="1"/>
  <c r="K3957" i="2"/>
  <c r="L3957" i="2" s="1"/>
  <c r="K4043" i="2"/>
  <c r="L4043" i="2" s="1"/>
  <c r="K3958" i="2"/>
  <c r="L3958" i="2" s="1"/>
  <c r="K4045" i="2"/>
  <c r="L4045" i="2" s="1"/>
  <c r="K3959" i="2"/>
  <c r="L3959" i="2" s="1"/>
  <c r="K4198" i="2"/>
  <c r="L4198" i="2" s="1"/>
  <c r="K4114" i="2"/>
  <c r="K4199" i="2"/>
  <c r="L4199" i="2" s="1"/>
  <c r="K4115" i="2"/>
  <c r="L4115" i="2" s="1"/>
  <c r="K4200" i="2"/>
  <c r="L4200" i="2" s="1"/>
  <c r="K4116" i="2"/>
  <c r="L4116" i="2" s="1"/>
  <c r="K4201" i="2"/>
  <c r="L4201" i="2" s="1"/>
  <c r="K4117" i="2"/>
  <c r="L4117" i="2" s="1"/>
  <c r="K4202" i="2"/>
  <c r="L4202" i="2" s="1"/>
  <c r="K4118" i="2"/>
  <c r="L4118" i="2" s="1"/>
  <c r="K4203" i="2"/>
  <c r="L4203" i="2" s="1"/>
  <c r="K4119" i="2"/>
  <c r="L4119" i="2" s="1"/>
  <c r="K4204" i="2"/>
  <c r="L4204" i="2" s="1"/>
  <c r="K4120" i="2"/>
  <c r="L4120" i="2" s="1"/>
  <c r="K4205" i="2"/>
  <c r="L4205" i="2" s="1"/>
  <c r="K4122" i="2"/>
  <c r="L4122" i="2" s="1"/>
  <c r="K4206" i="2"/>
  <c r="L4206" i="2" s="1"/>
  <c r="K4123" i="2"/>
  <c r="K4207" i="2"/>
  <c r="L4207" i="2" s="1"/>
  <c r="K4124" i="2"/>
  <c r="L4124" i="2" s="1"/>
  <c r="K4208" i="2"/>
  <c r="L4208" i="2" s="1"/>
  <c r="K4125" i="2"/>
  <c r="L4125" i="2" s="1"/>
  <c r="K4018" i="2"/>
  <c r="L4018" i="2" s="1"/>
  <c r="K3936" i="2"/>
  <c r="L3936" i="2" s="1"/>
  <c r="K4019" i="2"/>
  <c r="L4019" i="2" s="1"/>
  <c r="K3938" i="2"/>
  <c r="L3938" i="2" s="1"/>
  <c r="K4020" i="2"/>
  <c r="L4020" i="2" s="1"/>
  <c r="K3939" i="2"/>
  <c r="L3939" i="2" s="1"/>
  <c r="K4023" i="2"/>
  <c r="L4023" i="2" s="1"/>
  <c r="K3940" i="2"/>
  <c r="L3940" i="2" s="1"/>
  <c r="K4025" i="2"/>
  <c r="L4025" i="2" s="1"/>
  <c r="K3941" i="2"/>
  <c r="L3941" i="2" s="1"/>
  <c r="K4026" i="2"/>
  <c r="L4026" i="2" s="1"/>
  <c r="K3942" i="2"/>
  <c r="L3942" i="2" s="1"/>
  <c r="K4027" i="2"/>
  <c r="L4027" i="2" s="1"/>
  <c r="K3943" i="2"/>
  <c r="K4028" i="2"/>
  <c r="L4028" i="2" s="1"/>
  <c r="K3944" i="2"/>
  <c r="L3944" i="2" s="1"/>
  <c r="K4029" i="2"/>
  <c r="L4029" i="2" s="1"/>
  <c r="K3945" i="2"/>
  <c r="L3945" i="2" s="1"/>
  <c r="K4030" i="2"/>
  <c r="L4030" i="2" s="1"/>
  <c r="K3946" i="2"/>
  <c r="L3946" i="2" s="1"/>
  <c r="K4031" i="2"/>
  <c r="K3947" i="2"/>
  <c r="L3947" i="2" s="1"/>
  <c r="K4184" i="2"/>
  <c r="L4184" i="2" s="1"/>
  <c r="K4103" i="2"/>
  <c r="K4185" i="2"/>
  <c r="L4185" i="2" s="1"/>
  <c r="K4104" i="2"/>
  <c r="L4104" i="2" s="1"/>
  <c r="K4186" i="2"/>
  <c r="L4186" i="2" s="1"/>
  <c r="K4105" i="2"/>
  <c r="L4105" i="2" s="1"/>
  <c r="K4187" i="2"/>
  <c r="L4187" i="2" s="1"/>
  <c r="K4106" i="2"/>
  <c r="L4106" i="2" s="1"/>
  <c r="K4188" i="2"/>
  <c r="L4188" i="2" s="1"/>
  <c r="K4107" i="2"/>
  <c r="L4107" i="2" s="1"/>
  <c r="K4189" i="2"/>
  <c r="L4189" i="2" s="1"/>
  <c r="K4108" i="2"/>
  <c r="L4108" i="2" s="1"/>
  <c r="K4190" i="2"/>
  <c r="L4190" i="2" s="1"/>
  <c r="K4109" i="2"/>
  <c r="L4109" i="2" s="1"/>
  <c r="K4191" i="2"/>
  <c r="L4191" i="2" s="1"/>
  <c r="K4110" i="2"/>
  <c r="L4110" i="2" s="1"/>
  <c r="K4193" i="2"/>
  <c r="L4193" i="2" s="1"/>
  <c r="K4111" i="2"/>
  <c r="L4111" i="2" s="1"/>
  <c r="K4194" i="2"/>
  <c r="L4194" i="2" s="1"/>
  <c r="K4112" i="2"/>
  <c r="L4112" i="2" s="1"/>
  <c r="K4196" i="2"/>
  <c r="L4196" i="2" s="1"/>
  <c r="K4113" i="2"/>
  <c r="L4113" i="2" s="1"/>
  <c r="K4007" i="2"/>
  <c r="L4007" i="2" s="1"/>
  <c r="K3920" i="2"/>
  <c r="L3920" i="2" s="1"/>
  <c r="K4008" i="2"/>
  <c r="L4008" i="2" s="1"/>
  <c r="K3921" i="2"/>
  <c r="L3921" i="2" s="1"/>
  <c r="K4009" i="2"/>
  <c r="L4009" i="2" s="1"/>
  <c r="K3923" i="2"/>
  <c r="L3923" i="2" s="1"/>
  <c r="K4010" i="2"/>
  <c r="L4010" i="2" s="1"/>
  <c r="K3926" i="2"/>
  <c r="L3926" i="2" s="1"/>
  <c r="K4011" i="2"/>
  <c r="L4011" i="2" s="1"/>
  <c r="K3927" i="2"/>
  <c r="L3927" i="2" s="1"/>
  <c r="K4012" i="2"/>
  <c r="L4012" i="2" s="1"/>
  <c r="K3929" i="2"/>
  <c r="K4013" i="2"/>
  <c r="L4013" i="2" s="1"/>
  <c r="K3931" i="2"/>
  <c r="L3931" i="2" s="1"/>
  <c r="K4014" i="2"/>
  <c r="L4014" i="2" s="1"/>
  <c r="K3932" i="2"/>
  <c r="K4015" i="2"/>
  <c r="L4015" i="2" s="1"/>
  <c r="K3933" i="2"/>
  <c r="L3933" i="2" s="1"/>
  <c r="K4016" i="2"/>
  <c r="L4016" i="2" s="1"/>
  <c r="K3934" i="2"/>
  <c r="L3934" i="2" s="1"/>
  <c r="K4017" i="2"/>
  <c r="L4017" i="2" s="1"/>
  <c r="K3935" i="2"/>
  <c r="L3935" i="2" s="1"/>
  <c r="K4173" i="2"/>
  <c r="L4173" i="2" s="1"/>
  <c r="K4092" i="2"/>
  <c r="K4174" i="2"/>
  <c r="L4174" i="2" s="1"/>
  <c r="K4093" i="2"/>
  <c r="L4093" i="2" s="1"/>
  <c r="K4175" i="2"/>
  <c r="L4175" i="2" s="1"/>
  <c r="K4094" i="2"/>
  <c r="L4094" i="2" s="1"/>
  <c r="K4176" i="2"/>
  <c r="L4176" i="2" s="1"/>
  <c r="K4095" i="2"/>
  <c r="L4095" i="2" s="1"/>
  <c r="K4177" i="2"/>
  <c r="L4177" i="2" s="1"/>
  <c r="K4096" i="2"/>
  <c r="L4096" i="2" s="1"/>
  <c r="K4178" i="2"/>
  <c r="L4178" i="2" s="1"/>
  <c r="K4097" i="2"/>
  <c r="L4097" i="2" s="1"/>
  <c r="K4179" i="2"/>
  <c r="L4179" i="2" s="1"/>
  <c r="K4098" i="2"/>
  <c r="L4098" i="2" s="1"/>
  <c r="K4180" i="2"/>
  <c r="L4180" i="2" s="1"/>
  <c r="K4099" i="2"/>
  <c r="L4099" i="2" s="1"/>
  <c r="K4181" i="2"/>
  <c r="L4181" i="2" s="1"/>
  <c r="K4100" i="2"/>
  <c r="L4100" i="2" s="1"/>
  <c r="K4182" i="2"/>
  <c r="L4182" i="2" s="1"/>
  <c r="K4101" i="2"/>
  <c r="L4101" i="2" s="1"/>
  <c r="K4183" i="2"/>
  <c r="L4183" i="2" s="1"/>
  <c r="K4102" i="2"/>
  <c r="L4102" i="2" s="1"/>
  <c r="K3995" i="2"/>
  <c r="L3995" i="2" s="1"/>
  <c r="K3909" i="2"/>
  <c r="L3909" i="2" s="1"/>
  <c r="K3996" i="2"/>
  <c r="L3996" i="2" s="1"/>
  <c r="K3910" i="2"/>
  <c r="L3910" i="2" s="1"/>
  <c r="K3997" i="2"/>
  <c r="L3997" i="2" s="1"/>
  <c r="K3911" i="2"/>
  <c r="L3911" i="2" s="1"/>
  <c r="K3998" i="2"/>
  <c r="L3998" i="2" s="1"/>
  <c r="K3912" i="2"/>
  <c r="K3999" i="2"/>
  <c r="L3999" i="2" s="1"/>
  <c r="K3913" i="2"/>
  <c r="L3913" i="2" s="1"/>
  <c r="K4000" i="2"/>
  <c r="L4000" i="2" s="1"/>
  <c r="K3914" i="2"/>
  <c r="L3914" i="2" s="1"/>
  <c r="K4002" i="2"/>
  <c r="L4002" i="2" s="1"/>
  <c r="K3915" i="2"/>
  <c r="K4003" i="2"/>
  <c r="L4003" i="2" s="1"/>
  <c r="K3916" i="2"/>
  <c r="L3916" i="2" s="1"/>
  <c r="K4004" i="2"/>
  <c r="L4004" i="2" s="1"/>
  <c r="K3917" i="2"/>
  <c r="K4005" i="2"/>
  <c r="L4005" i="2" s="1"/>
  <c r="K3918" i="2"/>
  <c r="K4006" i="2"/>
  <c r="L4006" i="2" s="1"/>
  <c r="K3919" i="2"/>
  <c r="L3919" i="2" s="1"/>
  <c r="K4161" i="2"/>
  <c r="L4161" i="2" s="1"/>
  <c r="K4081" i="2"/>
  <c r="L4081" i="2" s="1"/>
  <c r="K4162" i="2"/>
  <c r="L4162" i="2" s="1"/>
  <c r="K4082" i="2"/>
  <c r="L4082" i="2" s="1"/>
  <c r="K4163" i="2"/>
  <c r="L4163" i="2" s="1"/>
  <c r="K4083" i="2"/>
  <c r="L4083" i="2" s="1"/>
  <c r="K4164" i="2"/>
  <c r="L4164" i="2" s="1"/>
  <c r="K4084" i="2"/>
  <c r="L4084" i="2" s="1"/>
  <c r="K4165" i="2"/>
  <c r="L4165" i="2" s="1"/>
  <c r="K4085" i="2"/>
  <c r="L4085" i="2" s="1"/>
  <c r="K4166" i="2"/>
  <c r="L4166" i="2" s="1"/>
  <c r="K4086" i="2"/>
  <c r="L4086" i="2" s="1"/>
  <c r="K4167" i="2"/>
  <c r="L4167" i="2" s="1"/>
  <c r="K4087" i="2"/>
  <c r="L4087" i="2" s="1"/>
  <c r="K4168" i="2"/>
  <c r="L4168" i="2" s="1"/>
  <c r="K4088" i="2"/>
  <c r="L4088" i="2" s="1"/>
  <c r="K4169" i="2"/>
  <c r="L4169" i="2" s="1"/>
  <c r="K4089" i="2"/>
  <c r="L4089" i="2" s="1"/>
  <c r="K4170" i="2"/>
  <c r="L4170" i="2" s="1"/>
  <c r="K4090" i="2"/>
  <c r="L4090" i="2" s="1"/>
  <c r="K4172" i="2"/>
  <c r="L4172" i="2" s="1"/>
  <c r="K4091" i="2"/>
  <c r="L4091" i="2" s="1"/>
  <c r="K3726" i="2"/>
  <c r="L3726" i="2" s="1"/>
  <c r="K3634" i="2"/>
  <c r="L3634" i="2" s="1"/>
  <c r="K3727" i="2"/>
  <c r="L3727" i="2" s="1"/>
  <c r="K3635" i="2"/>
  <c r="L3635" i="2" s="1"/>
  <c r="K3728" i="2"/>
  <c r="L3728" i="2" s="1"/>
  <c r="K3637" i="2"/>
  <c r="K3729" i="2"/>
  <c r="L3729" i="2" s="1"/>
  <c r="K3638" i="2"/>
  <c r="L3638" i="2" s="1"/>
  <c r="K3730" i="2"/>
  <c r="K3639" i="2"/>
  <c r="L3639" i="2" s="1"/>
  <c r="K3731" i="2"/>
  <c r="L3731" i="2" s="1"/>
  <c r="K3641" i="2"/>
  <c r="L3641" i="2" s="1"/>
  <c r="K3732" i="2"/>
  <c r="K3642" i="2"/>
  <c r="L3642" i="2" s="1"/>
  <c r="K3733" i="2"/>
  <c r="L3733" i="2" s="1"/>
  <c r="K3644" i="2"/>
  <c r="K3734" i="2"/>
  <c r="K3645" i="2"/>
  <c r="L3645" i="2" s="1"/>
  <c r="K3735" i="2"/>
  <c r="K3646" i="2"/>
  <c r="L3646" i="2" s="1"/>
  <c r="K3736" i="2"/>
  <c r="K3647" i="2"/>
  <c r="L3647" i="2" s="1"/>
  <c r="K3898" i="2"/>
  <c r="L3898" i="2" s="1"/>
  <c r="K3813" i="2"/>
  <c r="L3813" i="2" s="1"/>
  <c r="K3899" i="2"/>
  <c r="L3899" i="2" s="1"/>
  <c r="K3814" i="2"/>
  <c r="L3814" i="2" s="1"/>
  <c r="K3900" i="2"/>
  <c r="L3900" i="2" s="1"/>
  <c r="K3815" i="2"/>
  <c r="K3901" i="2"/>
  <c r="L3901" i="2" s="1"/>
  <c r="K3816" i="2"/>
  <c r="L3816" i="2" s="1"/>
  <c r="K3902" i="2"/>
  <c r="L3902" i="2" s="1"/>
  <c r="K3817" i="2"/>
  <c r="L3817" i="2" s="1"/>
  <c r="K3903" i="2"/>
  <c r="L3903" i="2" s="1"/>
  <c r="K3818" i="2"/>
  <c r="K3904" i="2"/>
  <c r="K3819" i="2"/>
  <c r="K3905" i="2"/>
  <c r="L3905" i="2" s="1"/>
  <c r="K3820" i="2"/>
  <c r="L3820" i="2" s="1"/>
  <c r="K3906" i="2"/>
  <c r="L3906" i="2" s="1"/>
  <c r="K3821" i="2"/>
  <c r="L3821" i="2" s="1"/>
  <c r="K3907" i="2"/>
  <c r="K3823" i="2"/>
  <c r="L3823" i="2" s="1"/>
  <c r="K3908" i="2"/>
  <c r="K3826" i="2"/>
  <c r="L3826" i="2" s="1"/>
  <c r="K3713" i="2"/>
  <c r="L3713" i="2" s="1"/>
  <c r="K3623" i="2"/>
  <c r="L3623" i="2" s="1"/>
  <c r="K3714" i="2"/>
  <c r="L3714" i="2" s="1"/>
  <c r="K3624" i="2"/>
  <c r="L3624" i="2" s="1"/>
  <c r="K3715" i="2"/>
  <c r="L3715" i="2" s="1"/>
  <c r="K3625" i="2"/>
  <c r="L3625" i="2" s="1"/>
  <c r="K3716" i="2"/>
  <c r="L3716" i="2" s="1"/>
  <c r="K3626" i="2"/>
  <c r="L3626" i="2" s="1"/>
  <c r="K3717" i="2"/>
  <c r="L3717" i="2" s="1"/>
  <c r="K3627" i="2"/>
  <c r="L3627" i="2" s="1"/>
  <c r="K3718" i="2"/>
  <c r="L3718" i="2" s="1"/>
  <c r="K3628" i="2"/>
  <c r="L3628" i="2" s="1"/>
  <c r="K3719" i="2"/>
  <c r="L3719" i="2" s="1"/>
  <c r="K3629" i="2"/>
  <c r="L3629" i="2" s="1"/>
  <c r="K3720" i="2"/>
  <c r="L3720" i="2" s="1"/>
  <c r="K3630" i="2"/>
  <c r="L3630" i="2" s="1"/>
  <c r="K3721" i="2"/>
  <c r="L3721" i="2" s="1"/>
  <c r="K3631" i="2"/>
  <c r="L3631" i="2" s="1"/>
  <c r="K3722" i="2"/>
  <c r="K3632" i="2"/>
  <c r="L3632" i="2" s="1"/>
  <c r="K3725" i="2"/>
  <c r="K3894" i="2"/>
  <c r="L3894" i="2" s="1"/>
  <c r="K3887" i="2"/>
  <c r="L3887" i="2" s="1"/>
  <c r="K3801" i="2"/>
  <c r="K3888" i="2"/>
  <c r="L3888" i="2" s="1"/>
  <c r="K3802" i="2"/>
  <c r="K3889" i="2"/>
  <c r="L3889" i="2" s="1"/>
  <c r="K3803" i="2"/>
  <c r="K3890" i="2"/>
  <c r="L3890" i="2" s="1"/>
  <c r="K3804" i="2"/>
  <c r="L3804" i="2" s="1"/>
  <c r="K3891" i="2"/>
  <c r="L3891" i="2" s="1"/>
  <c r="K3806" i="2"/>
  <c r="K3892" i="2"/>
  <c r="L3892" i="2" s="1"/>
  <c r="K3807" i="2"/>
  <c r="K3893" i="2"/>
  <c r="L3893" i="2" s="1"/>
  <c r="K3808" i="2"/>
  <c r="L3808" i="2" s="1"/>
  <c r="K3633" i="2"/>
  <c r="L3633" i="2" s="1"/>
  <c r="K3809" i="2"/>
  <c r="L3809" i="2" s="1"/>
  <c r="K3895" i="2"/>
  <c r="L3895" i="2" s="1"/>
  <c r="K3810" i="2"/>
  <c r="L3810" i="2" s="1"/>
  <c r="K3896" i="2"/>
  <c r="K3811" i="2"/>
  <c r="L3811" i="2" s="1"/>
  <c r="K3897" i="2"/>
  <c r="K3812" i="2"/>
  <c r="L3812" i="2" s="1"/>
  <c r="K3699" i="2"/>
  <c r="L3699" i="2" s="1"/>
  <c r="K3612" i="2"/>
  <c r="L3612" i="2" s="1"/>
  <c r="K3700" i="2"/>
  <c r="L3700" i="2" s="1"/>
  <c r="K3613" i="2"/>
  <c r="L3613" i="2" s="1"/>
  <c r="K3702" i="2"/>
  <c r="L3702" i="2" s="1"/>
  <c r="K3614" i="2"/>
  <c r="L3614" i="2" s="1"/>
  <c r="K3704" i="2"/>
  <c r="L3704" i="2" s="1"/>
  <c r="K3615" i="2"/>
  <c r="L3615" i="2" s="1"/>
  <c r="K3705" i="2"/>
  <c r="L3705" i="2" s="1"/>
  <c r="K3616" i="2"/>
  <c r="K3706" i="2"/>
  <c r="L3706" i="2" s="1"/>
  <c r="K3617" i="2"/>
  <c r="L3617" i="2" s="1"/>
  <c r="K3707" i="2"/>
  <c r="L3707" i="2" s="1"/>
  <c r="K3618" i="2"/>
  <c r="L3618" i="2" s="1"/>
  <c r="K3708" i="2"/>
  <c r="L3708" i="2" s="1"/>
  <c r="K3619" i="2"/>
  <c r="L3619" i="2" s="1"/>
  <c r="K3709" i="2"/>
  <c r="L3709" i="2" s="1"/>
  <c r="K3620" i="2"/>
  <c r="L3620" i="2" s="1"/>
  <c r="K3710" i="2"/>
  <c r="L3710" i="2" s="1"/>
  <c r="K3621" i="2"/>
  <c r="L3621" i="2" s="1"/>
  <c r="K3711" i="2"/>
  <c r="K3622" i="2"/>
  <c r="L3622" i="2" s="1"/>
  <c r="K3876" i="2"/>
  <c r="L3876" i="2" s="1"/>
  <c r="K3789" i="2"/>
  <c r="L3789" i="2" s="1"/>
  <c r="K3877" i="2"/>
  <c r="L3877" i="2" s="1"/>
  <c r="K3790" i="2"/>
  <c r="L3790" i="2" s="1"/>
  <c r="K3878" i="2"/>
  <c r="L3878" i="2" s="1"/>
  <c r="K3791" i="2"/>
  <c r="L3791" i="2" s="1"/>
  <c r="K3879" i="2"/>
  <c r="L3879" i="2" s="1"/>
  <c r="K3792" i="2"/>
  <c r="K3880" i="2"/>
  <c r="L3880" i="2" s="1"/>
  <c r="K3793" i="2"/>
  <c r="K3881" i="2"/>
  <c r="K3794" i="2"/>
  <c r="L3794" i="2" s="1"/>
  <c r="K3882" i="2"/>
  <c r="L3882" i="2" s="1"/>
  <c r="K3795" i="2"/>
  <c r="L3795" i="2" s="1"/>
  <c r="K3883" i="2"/>
  <c r="L3883" i="2" s="1"/>
  <c r="K3796" i="2"/>
  <c r="L3796" i="2" s="1"/>
  <c r="K3884" i="2"/>
  <c r="K3798" i="2"/>
  <c r="L3798" i="2" s="1"/>
  <c r="K3885" i="2"/>
  <c r="K3799" i="2"/>
  <c r="L3799" i="2" s="1"/>
  <c r="K3886" i="2"/>
  <c r="L3886" i="2" s="1"/>
  <c r="K3800" i="2"/>
  <c r="L3800" i="2" s="1"/>
  <c r="K3687" i="2"/>
  <c r="L3687" i="2" s="1"/>
  <c r="K3598" i="2"/>
  <c r="L3598" i="2" s="1"/>
  <c r="K3688" i="2"/>
  <c r="L3688" i="2" s="1"/>
  <c r="K3601" i="2"/>
  <c r="L3601" i="2" s="1"/>
  <c r="K3689" i="2"/>
  <c r="L3689" i="2" s="1"/>
  <c r="K3602" i="2"/>
  <c r="L3602" i="2" s="1"/>
  <c r="K3690" i="2"/>
  <c r="L3690" i="2" s="1"/>
  <c r="K3603" i="2"/>
  <c r="L3603" i="2" s="1"/>
  <c r="K3692" i="2"/>
  <c r="L3692" i="2" s="1"/>
  <c r="K3605" i="2"/>
  <c r="L3605" i="2" s="1"/>
  <c r="K3693" i="2"/>
  <c r="L3693" i="2" s="1"/>
  <c r="K3606" i="2"/>
  <c r="L3606" i="2" s="1"/>
  <c r="K3694" i="2"/>
  <c r="L3694" i="2" s="1"/>
  <c r="K3607" i="2"/>
  <c r="L3607" i="2" s="1"/>
  <c r="K3695" i="2"/>
  <c r="L3695" i="2" s="1"/>
  <c r="K3608" i="2"/>
  <c r="L3608" i="2" s="1"/>
  <c r="K3696" i="2"/>
  <c r="L3696" i="2" s="1"/>
  <c r="K3609" i="2"/>
  <c r="L3609" i="2" s="1"/>
  <c r="K3697" i="2"/>
  <c r="L3697" i="2" s="1"/>
  <c r="K3610" i="2"/>
  <c r="L3610" i="2" s="1"/>
  <c r="K3698" i="2"/>
  <c r="L3698" i="2" s="1"/>
  <c r="K3611" i="2"/>
  <c r="L3611" i="2" s="1"/>
  <c r="K3865" i="2"/>
  <c r="L3865" i="2" s="1"/>
  <c r="K3778" i="2"/>
  <c r="L3778" i="2" s="1"/>
  <c r="K3866" i="2"/>
  <c r="L3866" i="2" s="1"/>
  <c r="K3779" i="2"/>
  <c r="L3779" i="2" s="1"/>
  <c r="K3867" i="2"/>
  <c r="L3867" i="2" s="1"/>
  <c r="K3780" i="2"/>
  <c r="L3780" i="2" s="1"/>
  <c r="K3868" i="2"/>
  <c r="L3868" i="2" s="1"/>
  <c r="K3781" i="2"/>
  <c r="L3781" i="2" s="1"/>
  <c r="K3869" i="2"/>
  <c r="L3869" i="2" s="1"/>
  <c r="K3782" i="2"/>
  <c r="L3782" i="2" s="1"/>
  <c r="K3870" i="2"/>
  <c r="L3870" i="2" s="1"/>
  <c r="K3783" i="2"/>
  <c r="L3783" i="2" s="1"/>
  <c r="K3871" i="2"/>
  <c r="L3871" i="2" s="1"/>
  <c r="K3784" i="2"/>
  <c r="L3784" i="2" s="1"/>
  <c r="K3872" i="2"/>
  <c r="L3872" i="2" s="1"/>
  <c r="K3785" i="2"/>
  <c r="L3785" i="2" s="1"/>
  <c r="K3873" i="2"/>
  <c r="L3873" i="2" s="1"/>
  <c r="K3786" i="2"/>
  <c r="L3786" i="2" s="1"/>
  <c r="K3874" i="2"/>
  <c r="L3874" i="2" s="1"/>
  <c r="K3787" i="2"/>
  <c r="L3787" i="2" s="1"/>
  <c r="K3875" i="2"/>
  <c r="L3875" i="2" s="1"/>
  <c r="K3788" i="2"/>
  <c r="L3788" i="2" s="1"/>
  <c r="K3677" i="2"/>
  <c r="L3677" i="2" s="1"/>
  <c r="K3587" i="2"/>
  <c r="L3587" i="2" s="1"/>
  <c r="K3678" i="2"/>
  <c r="L3678" i="2" s="1"/>
  <c r="K3588" i="2"/>
  <c r="L3588" i="2" s="1"/>
  <c r="K3679" i="2"/>
  <c r="L3679" i="2" s="1"/>
  <c r="K3589" i="2"/>
  <c r="L3589" i="2" s="1"/>
  <c r="K3680" i="2"/>
  <c r="L3680" i="2" s="1"/>
  <c r="K3590" i="2"/>
  <c r="L3590" i="2" s="1"/>
  <c r="K3681" i="2"/>
  <c r="L3681" i="2" s="1"/>
  <c r="K3591" i="2"/>
  <c r="L3591" i="2" s="1"/>
  <c r="K3682" i="2"/>
  <c r="L3682" i="2" s="1"/>
  <c r="K3592" i="2"/>
  <c r="L3592" i="2" s="1"/>
  <c r="K2526" i="2"/>
  <c r="L2526" i="2" s="1"/>
  <c r="K3593" i="2"/>
  <c r="L3593" i="2" s="1"/>
  <c r="K3683" i="2"/>
  <c r="L3683" i="2" s="1"/>
  <c r="K3594" i="2"/>
  <c r="L3594" i="2" s="1"/>
  <c r="K3684" i="2"/>
  <c r="L3684" i="2" s="1"/>
  <c r="K3595" i="2"/>
  <c r="L3595" i="2" s="1"/>
  <c r="K3685" i="2"/>
  <c r="L3685" i="2" s="1"/>
  <c r="K3596" i="2"/>
  <c r="L3596" i="2" s="1"/>
  <c r="K3686" i="2"/>
  <c r="L3686" i="2" s="1"/>
  <c r="K3597" i="2"/>
  <c r="L3597" i="2" s="1"/>
  <c r="K3854" i="2"/>
  <c r="L3854" i="2" s="1"/>
  <c r="K3764" i="2"/>
  <c r="L3764" i="2" s="1"/>
  <c r="K3855" i="2"/>
  <c r="L3855" i="2" s="1"/>
  <c r="K3765" i="2"/>
  <c r="L3765" i="2" s="1"/>
  <c r="K3856" i="2"/>
  <c r="L3856" i="2" s="1"/>
  <c r="K3766" i="2"/>
  <c r="L3766" i="2" s="1"/>
  <c r="K3857" i="2"/>
  <c r="L3857" i="2" s="1"/>
  <c r="K3767" i="2"/>
  <c r="L3767" i="2" s="1"/>
  <c r="K3858" i="2"/>
  <c r="L3858" i="2" s="1"/>
  <c r="K3768" i="2"/>
  <c r="L3768" i="2" s="1"/>
  <c r="K3859" i="2"/>
  <c r="L3859" i="2" s="1"/>
  <c r="K3769" i="2"/>
  <c r="K3860" i="2"/>
  <c r="L3860" i="2" s="1"/>
  <c r="K3770" i="2"/>
  <c r="K3861" i="2"/>
  <c r="L3861" i="2" s="1"/>
  <c r="K3772" i="2"/>
  <c r="K3862" i="2"/>
  <c r="L3862" i="2" s="1"/>
  <c r="K3774" i="2"/>
  <c r="L3774" i="2" s="1"/>
  <c r="K3863" i="2"/>
  <c r="L3863" i="2" s="1"/>
  <c r="K3776" i="2"/>
  <c r="L3776" i="2" s="1"/>
  <c r="K3864" i="2"/>
  <c r="K3777" i="2"/>
  <c r="L3777" i="2" s="1"/>
  <c r="K3663" i="2"/>
  <c r="L3663" i="2" s="1"/>
  <c r="K3574" i="2"/>
  <c r="L3574" i="2" s="1"/>
  <c r="K3664" i="2"/>
  <c r="L3664" i="2" s="1"/>
  <c r="K3576" i="2"/>
  <c r="L3576" i="2" s="1"/>
  <c r="K3665" i="2"/>
  <c r="L3665" i="2" s="1"/>
  <c r="K3577" i="2"/>
  <c r="L3577" i="2" s="1"/>
  <c r="K3667" i="2"/>
  <c r="L3667" i="2" s="1"/>
  <c r="K3578" i="2"/>
  <c r="L3578" i="2" s="1"/>
  <c r="K3668" i="2"/>
  <c r="L3668" i="2" s="1"/>
  <c r="K3579" i="2"/>
  <c r="L3579" i="2" s="1"/>
  <c r="K3669" i="2"/>
  <c r="L3669" i="2" s="1"/>
  <c r="K3580" i="2"/>
  <c r="L3580" i="2" s="1"/>
  <c r="K3670" i="2"/>
  <c r="L3670" i="2" s="1"/>
  <c r="K3581" i="2"/>
  <c r="L3581" i="2" s="1"/>
  <c r="K3672" i="2"/>
  <c r="L3672" i="2" s="1"/>
  <c r="K3582" i="2"/>
  <c r="L3582" i="2" s="1"/>
  <c r="K3673" i="2"/>
  <c r="L3673" i="2" s="1"/>
  <c r="K3583" i="2"/>
  <c r="L3583" i="2" s="1"/>
  <c r="K3674" i="2"/>
  <c r="L3674" i="2" s="1"/>
  <c r="K3585" i="2"/>
  <c r="L3585" i="2" s="1"/>
  <c r="K3675" i="2"/>
  <c r="L3675" i="2" s="1"/>
  <c r="K3586" i="2"/>
  <c r="L3586" i="2" s="1"/>
  <c r="K3841" i="2"/>
  <c r="L3841" i="2" s="1"/>
  <c r="K3752" i="2"/>
  <c r="L3752" i="2" s="1"/>
  <c r="K3843" i="2"/>
  <c r="L3843" i="2" s="1"/>
  <c r="K3753" i="2"/>
  <c r="L3753" i="2" s="1"/>
  <c r="K3844" i="2"/>
  <c r="L3844" i="2" s="1"/>
  <c r="K3754" i="2"/>
  <c r="L3754" i="2" s="1"/>
  <c r="K3845" i="2"/>
  <c r="L3845" i="2" s="1"/>
  <c r="K3755" i="2"/>
  <c r="L3755" i="2" s="1"/>
  <c r="K3846" i="2"/>
  <c r="L3846" i="2" s="1"/>
  <c r="K3756" i="2"/>
  <c r="L3756" i="2" s="1"/>
  <c r="K3847" i="2"/>
  <c r="L3847" i="2" s="1"/>
  <c r="K3757" i="2"/>
  <c r="L3757" i="2" s="1"/>
  <c r="K3848" i="2"/>
  <c r="L3848" i="2" s="1"/>
  <c r="K3759" i="2"/>
  <c r="L3759" i="2" s="1"/>
  <c r="K3850" i="2"/>
  <c r="K3760" i="2"/>
  <c r="L3760" i="2" s="1"/>
  <c r="K3851" i="2"/>
  <c r="L3851" i="2" s="1"/>
  <c r="K3761" i="2"/>
  <c r="K3852" i="2"/>
  <c r="L3852" i="2" s="1"/>
  <c r="K3762" i="2"/>
  <c r="L3762" i="2" s="1"/>
  <c r="K3853" i="2"/>
  <c r="L3853" i="2" s="1"/>
  <c r="K3763" i="2"/>
  <c r="L3763" i="2" s="1"/>
  <c r="K3648" i="2"/>
  <c r="L3648" i="2" s="1"/>
  <c r="K3563" i="2"/>
  <c r="L3563" i="2" s="1"/>
  <c r="K3649" i="2"/>
  <c r="L3649" i="2" s="1"/>
  <c r="K3564" i="2"/>
  <c r="L3564" i="2" s="1"/>
  <c r="K3650" i="2"/>
  <c r="L3650" i="2" s="1"/>
  <c r="K3565" i="2"/>
  <c r="L3565" i="2" s="1"/>
  <c r="K3655" i="2"/>
  <c r="L3655" i="2" s="1"/>
  <c r="K3566" i="2"/>
  <c r="L3566" i="2" s="1"/>
  <c r="K3656" i="2"/>
  <c r="L3656" i="2" s="1"/>
  <c r="K3567" i="2"/>
  <c r="L3567" i="2" s="1"/>
  <c r="K3657" i="2"/>
  <c r="L3657" i="2" s="1"/>
  <c r="K3568" i="2"/>
  <c r="L3568" i="2" s="1"/>
  <c r="K3658" i="2"/>
  <c r="L3658" i="2" s="1"/>
  <c r="K3569" i="2"/>
  <c r="L3569" i="2" s="1"/>
  <c r="K3659" i="2"/>
  <c r="L3659" i="2" s="1"/>
  <c r="K3570" i="2"/>
  <c r="L3570" i="2" s="1"/>
  <c r="K3660" i="2"/>
  <c r="L3660" i="2" s="1"/>
  <c r="K3571" i="2"/>
  <c r="L3571" i="2" s="1"/>
  <c r="K3661" i="2"/>
  <c r="L3661" i="2" s="1"/>
  <c r="K3572" i="2"/>
  <c r="L3572" i="2" s="1"/>
  <c r="K3662" i="2"/>
  <c r="L3662" i="2" s="1"/>
  <c r="K3573" i="2"/>
  <c r="L3573" i="2" s="1"/>
  <c r="K3827" i="2"/>
  <c r="L3827" i="2" s="1"/>
  <c r="K3737" i="2"/>
  <c r="L3737" i="2" s="1"/>
  <c r="K3828" i="2"/>
  <c r="L3828" i="2" s="1"/>
  <c r="K3739" i="2"/>
  <c r="L3739" i="2" s="1"/>
  <c r="K3829" i="2"/>
  <c r="L3829" i="2" s="1"/>
  <c r="K3740" i="2"/>
  <c r="L3740" i="2" s="1"/>
  <c r="K3830" i="2"/>
  <c r="L3830" i="2" s="1"/>
  <c r="K3741" i="2"/>
  <c r="L3741" i="2" s="1"/>
  <c r="K3832" i="2"/>
  <c r="L3832" i="2" s="1"/>
  <c r="K3743" i="2"/>
  <c r="L3743" i="2" s="1"/>
  <c r="K3833" i="2"/>
  <c r="L3833" i="2" s="1"/>
  <c r="K3744" i="2"/>
  <c r="K3835" i="2"/>
  <c r="L3835" i="2" s="1"/>
  <c r="K3745" i="2"/>
  <c r="L3745" i="2" s="1"/>
  <c r="K3837" i="2"/>
  <c r="L3837" i="2" s="1"/>
  <c r="K3746" i="2"/>
  <c r="K3838" i="2"/>
  <c r="L3838" i="2" s="1"/>
  <c r="K3747" i="2"/>
  <c r="L3747" i="2" s="1"/>
  <c r="K3839" i="2"/>
  <c r="K3748" i="2"/>
  <c r="L3748" i="2" s="1"/>
  <c r="K3840" i="2"/>
  <c r="L3840" i="2" s="1"/>
  <c r="K3749" i="2"/>
  <c r="L3749" i="2" s="1"/>
  <c r="K3369" i="2"/>
  <c r="L3369" i="2" s="1"/>
  <c r="K3282" i="2"/>
  <c r="L3282" i="2" s="1"/>
  <c r="K3370" i="2"/>
  <c r="L3370" i="2" s="1"/>
  <c r="K3283" i="2"/>
  <c r="L3283" i="2" s="1"/>
  <c r="K3371" i="2"/>
  <c r="K3284" i="2"/>
  <c r="L3284" i="2" s="1"/>
  <c r="K3372" i="2"/>
  <c r="K3285" i="2"/>
  <c r="L3285" i="2" s="1"/>
  <c r="K3373" i="2"/>
  <c r="K3286" i="2"/>
  <c r="L3286" i="2" s="1"/>
  <c r="K3375" i="2"/>
  <c r="K3287" i="2"/>
  <c r="K3376" i="2"/>
  <c r="K3288" i="2"/>
  <c r="K3377" i="2"/>
  <c r="K3289" i="2"/>
  <c r="K3378" i="2"/>
  <c r="K3290" i="2"/>
  <c r="K3379" i="2"/>
  <c r="K3291" i="2"/>
  <c r="L3291" i="2" s="1"/>
  <c r="K3380" i="2"/>
  <c r="K3293" i="2"/>
  <c r="L3293" i="2" s="1"/>
  <c r="K3549" i="2"/>
  <c r="L3549" i="2" s="1"/>
  <c r="K3464" i="2"/>
  <c r="K3550" i="2"/>
  <c r="L3550" i="2" s="1"/>
  <c r="K3465" i="2"/>
  <c r="K3552" i="2"/>
  <c r="K3466" i="2"/>
  <c r="K3554" i="2"/>
  <c r="L3554" i="2" s="1"/>
  <c r="K3467" i="2"/>
  <c r="K3555" i="2"/>
  <c r="K3468" i="2"/>
  <c r="L3468" i="2" s="1"/>
  <c r="K3556" i="2"/>
  <c r="L3556" i="2" s="1"/>
  <c r="K3469" i="2"/>
  <c r="K3557" i="2"/>
  <c r="L3557" i="2" s="1"/>
  <c r="K3470" i="2"/>
  <c r="K3558" i="2"/>
  <c r="K3471" i="2"/>
  <c r="L3471" i="2" s="1"/>
  <c r="K3559" i="2"/>
  <c r="K3472" i="2"/>
  <c r="L3472" i="2" s="1"/>
  <c r="K3561" i="2"/>
  <c r="K3474" i="2"/>
  <c r="K3562" i="2"/>
  <c r="K3475" i="2"/>
  <c r="K3358" i="2"/>
  <c r="L3358" i="2" s="1"/>
  <c r="K3270" i="2"/>
  <c r="L3270" i="2" s="1"/>
  <c r="K3359" i="2"/>
  <c r="L3359" i="2" s="1"/>
  <c r="K3271" i="2"/>
  <c r="L3271" i="2" s="1"/>
  <c r="K3360" i="2"/>
  <c r="K3272" i="2"/>
  <c r="L3272" i="2" s="1"/>
  <c r="K3361" i="2"/>
  <c r="L3361" i="2" s="1"/>
  <c r="K3274" i="2"/>
  <c r="L3274" i="2" s="1"/>
  <c r="K3362" i="2"/>
  <c r="K3275" i="2"/>
  <c r="L3275" i="2" s="1"/>
  <c r="K3363" i="2"/>
  <c r="K3276" i="2"/>
  <c r="L3276" i="2" s="1"/>
  <c r="K3364" i="2"/>
  <c r="K3277" i="2"/>
  <c r="L3277" i="2" s="1"/>
  <c r="K3365" i="2"/>
  <c r="K3278" i="2"/>
  <c r="L3278" i="2" s="1"/>
  <c r="K3366" i="2"/>
  <c r="K3279" i="2"/>
  <c r="L3279" i="2" s="1"/>
  <c r="K3367" i="2"/>
  <c r="K3280" i="2"/>
  <c r="L3280" i="2" s="1"/>
  <c r="K3368" i="2"/>
  <c r="K3281" i="2"/>
  <c r="L3281" i="2" s="1"/>
  <c r="K3538" i="2"/>
  <c r="L3538" i="2" s="1"/>
  <c r="K3452" i="2"/>
  <c r="K3539" i="2"/>
  <c r="L3539" i="2" s="1"/>
  <c r="K3453" i="2"/>
  <c r="K3540" i="2"/>
  <c r="L3540" i="2" s="1"/>
  <c r="K3454" i="2"/>
  <c r="L3454" i="2" s="1"/>
  <c r="K3541" i="2"/>
  <c r="L3541" i="2" s="1"/>
  <c r="K3455" i="2"/>
  <c r="K3542" i="2"/>
  <c r="L3542" i="2" s="1"/>
  <c r="K3456" i="2"/>
  <c r="K3543" i="2"/>
  <c r="K3457" i="2"/>
  <c r="K3544" i="2"/>
  <c r="L3544" i="2" s="1"/>
  <c r="K3459" i="2"/>
  <c r="K3545" i="2"/>
  <c r="K3460" i="2"/>
  <c r="K3546" i="2"/>
  <c r="L3546" i="2" s="1"/>
  <c r="K3461" i="2"/>
  <c r="L3461" i="2" s="1"/>
  <c r="K3547" i="2"/>
  <c r="K3462" i="2"/>
  <c r="K3548" i="2"/>
  <c r="K3463" i="2"/>
  <c r="L3463" i="2" s="1"/>
  <c r="K3346" i="2"/>
  <c r="L3346" i="2" s="1"/>
  <c r="K3257" i="2"/>
  <c r="L3257" i="2" s="1"/>
  <c r="K3347" i="2"/>
  <c r="L3347" i="2" s="1"/>
  <c r="K3258" i="2"/>
  <c r="L3258" i="2" s="1"/>
  <c r="K3348" i="2"/>
  <c r="L3348" i="2" s="1"/>
  <c r="K3259" i="2"/>
  <c r="L3259" i="2" s="1"/>
  <c r="K3349" i="2"/>
  <c r="L3349" i="2" s="1"/>
  <c r="K3261" i="2"/>
  <c r="L3261" i="2" s="1"/>
  <c r="K3350" i="2"/>
  <c r="L3350" i="2" s="1"/>
  <c r="K3262" i="2"/>
  <c r="L3262" i="2" s="1"/>
  <c r="K3351" i="2"/>
  <c r="L3351" i="2" s="1"/>
  <c r="K3263" i="2"/>
  <c r="L3263" i="2" s="1"/>
  <c r="K3352" i="2"/>
  <c r="K3264" i="2"/>
  <c r="L3264" i="2" s="1"/>
  <c r="K3354" i="2"/>
  <c r="L3354" i="2" s="1"/>
  <c r="K3266" i="2"/>
  <c r="L3266" i="2" s="1"/>
  <c r="K3355" i="2"/>
  <c r="L3355" i="2" s="1"/>
  <c r="K3267" i="2"/>
  <c r="L3267" i="2" s="1"/>
  <c r="K3356" i="2"/>
  <c r="L3356" i="2" s="1"/>
  <c r="K3268" i="2"/>
  <c r="L3268" i="2" s="1"/>
  <c r="K3357" i="2"/>
  <c r="K3269" i="2"/>
  <c r="L3269" i="2" s="1"/>
  <c r="K3525" i="2"/>
  <c r="L3525" i="2" s="1"/>
  <c r="K3439" i="2"/>
  <c r="L3439" i="2" s="1"/>
  <c r="K3528" i="2"/>
  <c r="K3440" i="2"/>
  <c r="K3529" i="2"/>
  <c r="L3529" i="2" s="1"/>
  <c r="K3441" i="2"/>
  <c r="L3441" i="2" s="1"/>
  <c r="K3530" i="2"/>
  <c r="L3530" i="2" s="1"/>
  <c r="K3442" i="2"/>
  <c r="K3531" i="2"/>
  <c r="L3531" i="2" s="1"/>
  <c r="K3443" i="2"/>
  <c r="L3443" i="2" s="1"/>
  <c r="K3532" i="2"/>
  <c r="L3532" i="2" s="1"/>
  <c r="K3444" i="2"/>
  <c r="K3533" i="2"/>
  <c r="K3445" i="2"/>
  <c r="K3534" i="2"/>
  <c r="L3534" i="2" s="1"/>
  <c r="K3446" i="2"/>
  <c r="L3446" i="2" s="1"/>
  <c r="K3535" i="2"/>
  <c r="K3447" i="2"/>
  <c r="L3447" i="2" s="1"/>
  <c r="K3536" i="2"/>
  <c r="K3448" i="2"/>
  <c r="L3448" i="2" s="1"/>
  <c r="K3537" i="2"/>
  <c r="K3450" i="2"/>
  <c r="L3450" i="2" s="1"/>
  <c r="K3333" i="2"/>
  <c r="L3333" i="2" s="1"/>
  <c r="K3245" i="2"/>
  <c r="L3245" i="2" s="1"/>
  <c r="K3334" i="2"/>
  <c r="L3334" i="2" s="1"/>
  <c r="K3247" i="2"/>
  <c r="L3247" i="2" s="1"/>
  <c r="K3335" i="2"/>
  <c r="L3335" i="2" s="1"/>
  <c r="K3248" i="2"/>
  <c r="L3248" i="2" s="1"/>
  <c r="K3336" i="2"/>
  <c r="L3336" i="2" s="1"/>
  <c r="K3249" i="2"/>
  <c r="L3249" i="2" s="1"/>
  <c r="K3337" i="2"/>
  <c r="K3250" i="2"/>
  <c r="L3250" i="2" s="1"/>
  <c r="K3338" i="2"/>
  <c r="L3338" i="2" s="1"/>
  <c r="K3251" i="2"/>
  <c r="L3251" i="2" s="1"/>
  <c r="K3341" i="2"/>
  <c r="L3341" i="2" s="1"/>
  <c r="K3252" i="2"/>
  <c r="L3252" i="2" s="1"/>
  <c r="K3342" i="2"/>
  <c r="K3253" i="2"/>
  <c r="L3253" i="2" s="1"/>
  <c r="K3343" i="2"/>
  <c r="L3343" i="2" s="1"/>
  <c r="K3254" i="2"/>
  <c r="L3254" i="2" s="1"/>
  <c r="K3344" i="2"/>
  <c r="K3255" i="2"/>
  <c r="L3255" i="2" s="1"/>
  <c r="K3345" i="2"/>
  <c r="L3345" i="2" s="1"/>
  <c r="K3256" i="2"/>
  <c r="L3256" i="2" s="1"/>
  <c r="K3513" i="2"/>
  <c r="L3513" i="2" s="1"/>
  <c r="K3425" i="2"/>
  <c r="L3425" i="2" s="1"/>
  <c r="K3514" i="2"/>
  <c r="L3514" i="2" s="1"/>
  <c r="K3426" i="2"/>
  <c r="K3515" i="2"/>
  <c r="L3515" i="2" s="1"/>
  <c r="K3427" i="2"/>
  <c r="L3427" i="2" s="1"/>
  <c r="K3516" i="2"/>
  <c r="L3516" i="2" s="1"/>
  <c r="K3431" i="2"/>
  <c r="L3431" i="2" s="1"/>
  <c r="K3518" i="2"/>
  <c r="L3518" i="2" s="1"/>
  <c r="K3432" i="2"/>
  <c r="L3432" i="2" s="1"/>
  <c r="K3519" i="2"/>
  <c r="K3433" i="2"/>
  <c r="K3520" i="2"/>
  <c r="L3520" i="2" s="1"/>
  <c r="K3434" i="2"/>
  <c r="L3434" i="2" s="1"/>
  <c r="K3521" i="2"/>
  <c r="K3435" i="2"/>
  <c r="K3522" i="2"/>
  <c r="L3522" i="2" s="1"/>
  <c r="K3436" i="2"/>
  <c r="L3436" i="2" s="1"/>
  <c r="K3523" i="2"/>
  <c r="K3437" i="2"/>
  <c r="L3437" i="2" s="1"/>
  <c r="K3524" i="2"/>
  <c r="K3438" i="2"/>
  <c r="L3438" i="2" s="1"/>
  <c r="K3321" i="2"/>
  <c r="L3321" i="2" s="1"/>
  <c r="K3233" i="2"/>
  <c r="K3322" i="2"/>
  <c r="L3322" i="2" s="1"/>
  <c r="K3234" i="2"/>
  <c r="L3234" i="2" s="1"/>
  <c r="K3323" i="2"/>
  <c r="L3323" i="2" s="1"/>
  <c r="K3235" i="2"/>
  <c r="L3235" i="2" s="1"/>
  <c r="K3325" i="2"/>
  <c r="L3325" i="2" s="1"/>
  <c r="K3236" i="2"/>
  <c r="K3326" i="2"/>
  <c r="L3326" i="2" s="1"/>
  <c r="K3238" i="2"/>
  <c r="K3327" i="2"/>
  <c r="L3327" i="2" s="1"/>
  <c r="K3239" i="2"/>
  <c r="L3239" i="2" s="1"/>
  <c r="K3328" i="2"/>
  <c r="K3240" i="2"/>
  <c r="K3329" i="2"/>
  <c r="L3329" i="2" s="1"/>
  <c r="K3241" i="2"/>
  <c r="K3330" i="2"/>
  <c r="K3242" i="2"/>
  <c r="L3242" i="2" s="1"/>
  <c r="K3331" i="2"/>
  <c r="K3243" i="2"/>
  <c r="L3243" i="2" s="1"/>
  <c r="K3332" i="2"/>
  <c r="K3244" i="2"/>
  <c r="L3244" i="2" s="1"/>
  <c r="K3502" i="2"/>
  <c r="L3502" i="2" s="1"/>
  <c r="K3405" i="2"/>
  <c r="L3405" i="2" s="1"/>
  <c r="K3503" i="2"/>
  <c r="L3503" i="2" s="1"/>
  <c r="K3406" i="2"/>
  <c r="L3406" i="2" s="1"/>
  <c r="K3504" i="2"/>
  <c r="L3504" i="2" s="1"/>
  <c r="K3407" i="2"/>
  <c r="K3505" i="2"/>
  <c r="L3505" i="2" s="1"/>
  <c r="K3409" i="2"/>
  <c r="K3506" i="2"/>
  <c r="L3506" i="2" s="1"/>
  <c r="K3412" i="2"/>
  <c r="L3412" i="2" s="1"/>
  <c r="K3507" i="2"/>
  <c r="L3507" i="2" s="1"/>
  <c r="K3414" i="2"/>
  <c r="L3414" i="2" s="1"/>
  <c r="K3508" i="2"/>
  <c r="K3415" i="2"/>
  <c r="L3415" i="2" s="1"/>
  <c r="K3509" i="2"/>
  <c r="K3417" i="2"/>
  <c r="L3417" i="2" s="1"/>
  <c r="K3510" i="2"/>
  <c r="K3418" i="2"/>
  <c r="K3511" i="2"/>
  <c r="K3423" i="2"/>
  <c r="L3423" i="2" s="1"/>
  <c r="K3512" i="2"/>
  <c r="K3424" i="2"/>
  <c r="L3424" i="2" s="1"/>
  <c r="K3306" i="2"/>
  <c r="K3221" i="2"/>
  <c r="L3221" i="2" s="1"/>
  <c r="K3307" i="2"/>
  <c r="L3307" i="2" s="1"/>
  <c r="K3222" i="2"/>
  <c r="L3222" i="2" s="1"/>
  <c r="K3308" i="2"/>
  <c r="L3308" i="2" s="1"/>
  <c r="K3223" i="2"/>
  <c r="L3223" i="2" s="1"/>
  <c r="K3309" i="2"/>
  <c r="L3309" i="2" s="1"/>
  <c r="K3224" i="2"/>
  <c r="L3224" i="2" s="1"/>
  <c r="K3310" i="2"/>
  <c r="L3310" i="2" s="1"/>
  <c r="K3225" i="2"/>
  <c r="L3225" i="2" s="1"/>
  <c r="K3311" i="2"/>
  <c r="L3311" i="2" s="1"/>
  <c r="K3226" i="2"/>
  <c r="L3226" i="2" s="1"/>
  <c r="K3312" i="2"/>
  <c r="K3227" i="2"/>
  <c r="L3227" i="2" s="1"/>
  <c r="K3313" i="2"/>
  <c r="K3228" i="2"/>
  <c r="L3228" i="2" s="1"/>
  <c r="K3314" i="2"/>
  <c r="K3229" i="2"/>
  <c r="L3229" i="2" s="1"/>
  <c r="K3315" i="2"/>
  <c r="K3231" i="2"/>
  <c r="K3316" i="2"/>
  <c r="L3316" i="2" s="1"/>
  <c r="K3232" i="2"/>
  <c r="L3232" i="2" s="1"/>
  <c r="K3490" i="2"/>
  <c r="L3490" i="2" s="1"/>
  <c r="K3393" i="2"/>
  <c r="L3393" i="2" s="1"/>
  <c r="K3491" i="2"/>
  <c r="L3491" i="2" s="1"/>
  <c r="K3394" i="2"/>
  <c r="L3394" i="2" s="1"/>
  <c r="K3492" i="2"/>
  <c r="L3492" i="2" s="1"/>
  <c r="K3395" i="2"/>
  <c r="L3395" i="2" s="1"/>
  <c r="K3493" i="2"/>
  <c r="L3493" i="2" s="1"/>
  <c r="K3396" i="2"/>
  <c r="K3494" i="2"/>
  <c r="L3494" i="2" s="1"/>
  <c r="K3397" i="2"/>
  <c r="L3397" i="2" s="1"/>
  <c r="K3495" i="2"/>
  <c r="L3495" i="2" s="1"/>
  <c r="K3398" i="2"/>
  <c r="L3398" i="2" s="1"/>
  <c r="K3496" i="2"/>
  <c r="K3399" i="2"/>
  <c r="L3399" i="2" s="1"/>
  <c r="K3498" i="2"/>
  <c r="K3400" i="2"/>
  <c r="L3400" i="2" s="1"/>
  <c r="K3499" i="2"/>
  <c r="K3401" i="2"/>
  <c r="L3401" i="2" s="1"/>
  <c r="K3500" i="2"/>
  <c r="L3500" i="2" s="1"/>
  <c r="K3402" i="2"/>
  <c r="L3402" i="2" s="1"/>
  <c r="K3501" i="2"/>
  <c r="K3404" i="2"/>
  <c r="L3404" i="2" s="1"/>
  <c r="K3294" i="2"/>
  <c r="L3294" i="2" s="1"/>
  <c r="K3209" i="2"/>
  <c r="L3209" i="2" s="1"/>
  <c r="K3295" i="2"/>
  <c r="L3295" i="2" s="1"/>
  <c r="K3210" i="2"/>
  <c r="L3210" i="2" s="1"/>
  <c r="K3296" i="2"/>
  <c r="L3296" i="2" s="1"/>
  <c r="K3212" i="2"/>
  <c r="L3212" i="2" s="1"/>
  <c r="K3297" i="2"/>
  <c r="L3297" i="2" s="1"/>
  <c r="K3213" i="2"/>
  <c r="L3213" i="2" s="1"/>
  <c r="K3298" i="2"/>
  <c r="L3298" i="2" s="1"/>
  <c r="K3214" i="2"/>
  <c r="L3214" i="2" s="1"/>
  <c r="K3299" i="2"/>
  <c r="K3215" i="2"/>
  <c r="L3215" i="2" s="1"/>
  <c r="K3300" i="2"/>
  <c r="L3300" i="2" s="1"/>
  <c r="K3216" i="2"/>
  <c r="L3216" i="2" s="1"/>
  <c r="K3301" i="2"/>
  <c r="L3301" i="2" s="1"/>
  <c r="K3217" i="2"/>
  <c r="K3302" i="2"/>
  <c r="K3218" i="2"/>
  <c r="L3218" i="2" s="1"/>
  <c r="K3303" i="2"/>
  <c r="K3219" i="2"/>
  <c r="K3305" i="2"/>
  <c r="K3220" i="2"/>
  <c r="L3220" i="2" s="1"/>
  <c r="K3476" i="2"/>
  <c r="L3476" i="2" s="1"/>
  <c r="K3381" i="2"/>
  <c r="L3381" i="2" s="1"/>
  <c r="K3477" i="2"/>
  <c r="L3477" i="2" s="1"/>
  <c r="K3383" i="2"/>
  <c r="L3383" i="2" s="1"/>
  <c r="K3478" i="2"/>
  <c r="L3478" i="2" s="1"/>
  <c r="K3384" i="2"/>
  <c r="L3384" i="2" s="1"/>
  <c r="K3481" i="2"/>
  <c r="L3481" i="2" s="1"/>
  <c r="K3385" i="2"/>
  <c r="L3385" i="2" s="1"/>
  <c r="K3482" i="2"/>
  <c r="L3482" i="2" s="1"/>
  <c r="K3386" i="2"/>
  <c r="L3386" i="2" s="1"/>
  <c r="K3483" i="2"/>
  <c r="L3483" i="2" s="1"/>
  <c r="K3387" i="2"/>
  <c r="L3387" i="2" s="1"/>
  <c r="K3484" i="2"/>
  <c r="L3484" i="2" s="1"/>
  <c r="K3388" i="2"/>
  <c r="L3388" i="2" s="1"/>
  <c r="K3485" i="2"/>
  <c r="K3389" i="2"/>
  <c r="K3486" i="2"/>
  <c r="L3486" i="2" s="1"/>
  <c r="K3390" i="2"/>
  <c r="L3390" i="2" s="1"/>
  <c r="K3487" i="2"/>
  <c r="K3391" i="2"/>
  <c r="L3391" i="2" s="1"/>
  <c r="K3488" i="2"/>
  <c r="K3392" i="2"/>
  <c r="L3392" i="2" s="1"/>
  <c r="K3017" i="2"/>
  <c r="L3017" i="2" s="1"/>
  <c r="K2937" i="2"/>
  <c r="L2937" i="2" s="1"/>
  <c r="K3018" i="2"/>
  <c r="K2938" i="2"/>
  <c r="L2938" i="2" s="1"/>
  <c r="K3019" i="2"/>
  <c r="L3019" i="2" s="1"/>
  <c r="K2939" i="2"/>
  <c r="L2939" i="2" s="1"/>
  <c r="K3020" i="2"/>
  <c r="L3020" i="2" s="1"/>
  <c r="K2941" i="2"/>
  <c r="L2941" i="2" s="1"/>
  <c r="K3021" i="2"/>
  <c r="L3021" i="2" s="1"/>
  <c r="K2942" i="2"/>
  <c r="L2942" i="2" s="1"/>
  <c r="K3022" i="2"/>
  <c r="L3022" i="2" s="1"/>
  <c r="K2943" i="2"/>
  <c r="L2943" i="2" s="1"/>
  <c r="K3023" i="2"/>
  <c r="L3023" i="2" s="1"/>
  <c r="K2944" i="2"/>
  <c r="L2944" i="2" s="1"/>
  <c r="K3024" i="2"/>
  <c r="L3024" i="2" s="1"/>
  <c r="K2945" i="2"/>
  <c r="L2945" i="2" s="1"/>
  <c r="K3025" i="2"/>
  <c r="L3025" i="2" s="1"/>
  <c r="K2946" i="2"/>
  <c r="L2946" i="2" s="1"/>
  <c r="K3026" i="2"/>
  <c r="K2947" i="2"/>
  <c r="L2947" i="2" s="1"/>
  <c r="K3027" i="2"/>
  <c r="L3027" i="2" s="1"/>
  <c r="K2948" i="2"/>
  <c r="L2948" i="2" s="1"/>
  <c r="K3197" i="2"/>
  <c r="L3197" i="2" s="1"/>
  <c r="K3110" i="2"/>
  <c r="K3198" i="2"/>
  <c r="L3198" i="2" s="1"/>
  <c r="K3111" i="2"/>
  <c r="L3111" i="2" s="1"/>
  <c r="K3200" i="2"/>
  <c r="L3200" i="2" s="1"/>
  <c r="K3112" i="2"/>
  <c r="L3112" i="2" s="1"/>
  <c r="K3201" i="2"/>
  <c r="L3201" i="2" s="1"/>
  <c r="K3113" i="2"/>
  <c r="L3113" i="2" s="1"/>
  <c r="K3202" i="2"/>
  <c r="L3202" i="2" s="1"/>
  <c r="K3114" i="2"/>
  <c r="L3114" i="2" s="1"/>
  <c r="K3203" i="2"/>
  <c r="L3203" i="2" s="1"/>
  <c r="K3116" i="2"/>
  <c r="L3116" i="2" s="1"/>
  <c r="K3204" i="2"/>
  <c r="L3204" i="2" s="1"/>
  <c r="K3117" i="2"/>
  <c r="L3117" i="2" s="1"/>
  <c r="K3205" i="2"/>
  <c r="K3119" i="2"/>
  <c r="K3206" i="2"/>
  <c r="L3206" i="2" s="1"/>
  <c r="K3120" i="2"/>
  <c r="L3120" i="2" s="1"/>
  <c r="K3207" i="2"/>
  <c r="K3121" i="2"/>
  <c r="L3121" i="2" s="1"/>
  <c r="K3208" i="2"/>
  <c r="K3123" i="2"/>
  <c r="L3123" i="2" s="1"/>
  <c r="K3006" i="2"/>
  <c r="L3006" i="2" s="1"/>
  <c r="K2920" i="2"/>
  <c r="L2920" i="2" s="1"/>
  <c r="K3007" i="2"/>
  <c r="L3007" i="2" s="1"/>
  <c r="K2921" i="2"/>
  <c r="L2921" i="2" s="1"/>
  <c r="K3008" i="2"/>
  <c r="L3008" i="2" s="1"/>
  <c r="K2922" i="2"/>
  <c r="L2922" i="2" s="1"/>
  <c r="K3009" i="2"/>
  <c r="L3009" i="2" s="1"/>
  <c r="K2923" i="2"/>
  <c r="L2923" i="2" s="1"/>
  <c r="K3010" i="2"/>
  <c r="L3010" i="2" s="1"/>
  <c r="K2924" i="2"/>
  <c r="L2924" i="2" s="1"/>
  <c r="K3011" i="2"/>
  <c r="L3011" i="2" s="1"/>
  <c r="K2925" i="2"/>
  <c r="L2925" i="2" s="1"/>
  <c r="K3012" i="2"/>
  <c r="L3012" i="2" s="1"/>
  <c r="K2926" i="2"/>
  <c r="K3013" i="2"/>
  <c r="K2927" i="2"/>
  <c r="L2927" i="2" s="1"/>
  <c r="K3014" i="2"/>
  <c r="L3014" i="2" s="1"/>
  <c r="K2928" i="2"/>
  <c r="L2928" i="2" s="1"/>
  <c r="K3015" i="2"/>
  <c r="L3015" i="2" s="1"/>
  <c r="K2929" i="2"/>
  <c r="L2929" i="2" s="1"/>
  <c r="K3016" i="2"/>
  <c r="L3016" i="2" s="1"/>
  <c r="K2930" i="2"/>
  <c r="L2930" i="2" s="1"/>
  <c r="K3184" i="2"/>
  <c r="L3184" i="2" s="1"/>
  <c r="K3097" i="2"/>
  <c r="L3097" i="2" s="1"/>
  <c r="K3185" i="2"/>
  <c r="L3185" i="2" s="1"/>
  <c r="K3098" i="2"/>
  <c r="L3098" i="2" s="1"/>
  <c r="K3186" i="2"/>
  <c r="L3186" i="2" s="1"/>
  <c r="K3099" i="2"/>
  <c r="L3099" i="2" s="1"/>
  <c r="K3187" i="2"/>
  <c r="L3187" i="2" s="1"/>
  <c r="K3100" i="2"/>
  <c r="L3100" i="2" s="1"/>
  <c r="K3188" i="2"/>
  <c r="L3188" i="2" s="1"/>
  <c r="K3101" i="2"/>
  <c r="L3101" i="2" s="1"/>
  <c r="K3189" i="2"/>
  <c r="L3189" i="2" s="1"/>
  <c r="K3102" i="2"/>
  <c r="K3190" i="2"/>
  <c r="L3190" i="2" s="1"/>
  <c r="K3103" i="2"/>
  <c r="L3103" i="2" s="1"/>
  <c r="K3191" i="2"/>
  <c r="K3105" i="2"/>
  <c r="L3105" i="2" s="1"/>
  <c r="K3192" i="2"/>
  <c r="L3192" i="2" s="1"/>
  <c r="K3106" i="2"/>
  <c r="L3106" i="2" s="1"/>
  <c r="K3194" i="2"/>
  <c r="K3107" i="2"/>
  <c r="L3107" i="2" s="1"/>
  <c r="K3196" i="2"/>
  <c r="K3108" i="2"/>
  <c r="L3108" i="2" s="1"/>
  <c r="K2995" i="2"/>
  <c r="L2995" i="2" s="1"/>
  <c r="K2908" i="2"/>
  <c r="L2908" i="2" s="1"/>
  <c r="K2996" i="2"/>
  <c r="L2996" i="2" s="1"/>
  <c r="K2909" i="2"/>
  <c r="L2909" i="2" s="1"/>
  <c r="K2997" i="2"/>
  <c r="L2997" i="2" s="1"/>
  <c r="K2910" i="2"/>
  <c r="L2910" i="2" s="1"/>
  <c r="K2998" i="2"/>
  <c r="L2998" i="2" s="1"/>
  <c r="K2911" i="2"/>
  <c r="L2911" i="2" s="1"/>
  <c r="K2999" i="2"/>
  <c r="L2999" i="2" s="1"/>
  <c r="K2912" i="2"/>
  <c r="L2912" i="2" s="1"/>
  <c r="K3000" i="2"/>
  <c r="L3000" i="2" s="1"/>
  <c r="K2913" i="2"/>
  <c r="L2913" i="2" s="1"/>
  <c r="K3001" i="2"/>
  <c r="L3001" i="2" s="1"/>
  <c r="K2914" i="2"/>
  <c r="L2914" i="2" s="1"/>
  <c r="K3002" i="2"/>
  <c r="L3002" i="2" s="1"/>
  <c r="K2915" i="2"/>
  <c r="K3003" i="2"/>
  <c r="L3003" i="2" s="1"/>
  <c r="K2916" i="2"/>
  <c r="L2916" i="2" s="1"/>
  <c r="K3004" i="2"/>
  <c r="L3004" i="2" s="1"/>
  <c r="K2917" i="2"/>
  <c r="L2917" i="2" s="1"/>
  <c r="K3005" i="2"/>
  <c r="L3005" i="2" s="1"/>
  <c r="K2919" i="2"/>
  <c r="L2919" i="2" s="1"/>
  <c r="K3172" i="2"/>
  <c r="L3172" i="2" s="1"/>
  <c r="K3085" i="2"/>
  <c r="L3085" i="2" s="1"/>
  <c r="K3173" i="2"/>
  <c r="L3173" i="2" s="1"/>
  <c r="K3086" i="2"/>
  <c r="L3086" i="2" s="1"/>
  <c r="K3174" i="2"/>
  <c r="L3174" i="2" s="1"/>
  <c r="K3087" i="2"/>
  <c r="L3087" i="2" s="1"/>
  <c r="K3175" i="2"/>
  <c r="L3175" i="2" s="1"/>
  <c r="K3088" i="2"/>
  <c r="L3088" i="2" s="1"/>
  <c r="K3176" i="2"/>
  <c r="L3176" i="2" s="1"/>
  <c r="K3089" i="2"/>
  <c r="L3089" i="2" s="1"/>
  <c r="K3177" i="2"/>
  <c r="L3177" i="2" s="1"/>
  <c r="K3091" i="2"/>
  <c r="L3091" i="2" s="1"/>
  <c r="K3178" i="2"/>
  <c r="L3178" i="2" s="1"/>
  <c r="K3092" i="2"/>
  <c r="L3092" i="2" s="1"/>
  <c r="K3180" i="2"/>
  <c r="L3180" i="2" s="1"/>
  <c r="K3093" i="2"/>
  <c r="L3093" i="2" s="1"/>
  <c r="K3181" i="2"/>
  <c r="L3181" i="2" s="1"/>
  <c r="K3094" i="2"/>
  <c r="L3094" i="2" s="1"/>
  <c r="K3182" i="2"/>
  <c r="L3182" i="2" s="1"/>
  <c r="K3095" i="2"/>
  <c r="L3095" i="2" s="1"/>
  <c r="K3183" i="2"/>
  <c r="L3183" i="2" s="1"/>
  <c r="K3096" i="2"/>
  <c r="L3096" i="2" s="1"/>
  <c r="K2982" i="2"/>
  <c r="L2982" i="2" s="1"/>
  <c r="K2895" i="2"/>
  <c r="L2895" i="2" s="1"/>
  <c r="K2983" i="2"/>
  <c r="L2983" i="2" s="1"/>
  <c r="K2898" i="2"/>
  <c r="L2898" i="2" s="1"/>
  <c r="K2984" i="2"/>
  <c r="L2984" i="2" s="1"/>
  <c r="K2899" i="2"/>
  <c r="L2899" i="2" s="1"/>
  <c r="K2985" i="2"/>
  <c r="L2985" i="2" s="1"/>
  <c r="K2900" i="2"/>
  <c r="L2900" i="2" s="1"/>
  <c r="K2986" i="2"/>
  <c r="L2986" i="2" s="1"/>
  <c r="K2901" i="2"/>
  <c r="L2901" i="2" s="1"/>
  <c r="K2987" i="2"/>
  <c r="L2987" i="2" s="1"/>
  <c r="K2902" i="2"/>
  <c r="L2902" i="2" s="1"/>
  <c r="K2988" i="2"/>
  <c r="L2988" i="2" s="1"/>
  <c r="K2903" i="2"/>
  <c r="L2903" i="2" s="1"/>
  <c r="K2990" i="2"/>
  <c r="L2990" i="2" s="1"/>
  <c r="K2904" i="2"/>
  <c r="L2904" i="2" s="1"/>
  <c r="K2991" i="2"/>
  <c r="L2991" i="2" s="1"/>
  <c r="K2905" i="2"/>
  <c r="L2905" i="2" s="1"/>
  <c r="K2992" i="2"/>
  <c r="L2992" i="2" s="1"/>
  <c r="K2906" i="2"/>
  <c r="K2993" i="2"/>
  <c r="L2993" i="2" s="1"/>
  <c r="K2907" i="2"/>
  <c r="L2907" i="2" s="1"/>
  <c r="K3160" i="2"/>
  <c r="L3160" i="2" s="1"/>
  <c r="K3073" i="2"/>
  <c r="L3073" i="2" s="1"/>
  <c r="K3161" i="2"/>
  <c r="L3161" i="2" s="1"/>
  <c r="K3074" i="2"/>
  <c r="L3074" i="2" s="1"/>
  <c r="K3162" i="2"/>
  <c r="L3162" i="2" s="1"/>
  <c r="K3075" i="2"/>
  <c r="L3075" i="2" s="1"/>
  <c r="K3163" i="2"/>
  <c r="L3163" i="2" s="1"/>
  <c r="K3076" i="2"/>
  <c r="L3076" i="2" s="1"/>
  <c r="K3164" i="2"/>
  <c r="L3164" i="2" s="1"/>
  <c r="K3077" i="2"/>
  <c r="L3077" i="2" s="1"/>
  <c r="K3165" i="2"/>
  <c r="L3165" i="2" s="1"/>
  <c r="K3078" i="2"/>
  <c r="L3078" i="2" s="1"/>
  <c r="K3166" i="2"/>
  <c r="L3166" i="2" s="1"/>
  <c r="K3080" i="2"/>
  <c r="L3080" i="2" s="1"/>
  <c r="K3167" i="2"/>
  <c r="L3167" i="2" s="1"/>
  <c r="K3081" i="2"/>
  <c r="L3081" i="2" s="1"/>
  <c r="K3169" i="2"/>
  <c r="L3169" i="2" s="1"/>
  <c r="K3082" i="2"/>
  <c r="L3082" i="2" s="1"/>
  <c r="K3170" i="2"/>
  <c r="L3170" i="2" s="1"/>
  <c r="K3083" i="2"/>
  <c r="L3083" i="2" s="1"/>
  <c r="K3171" i="2"/>
  <c r="L3171" i="2" s="1"/>
  <c r="K3084" i="2"/>
  <c r="L3084" i="2" s="1"/>
  <c r="K2971" i="2"/>
  <c r="L2971" i="2" s="1"/>
  <c r="K2884" i="2"/>
  <c r="L2884" i="2" s="1"/>
  <c r="K2972" i="2"/>
  <c r="L2972" i="2" s="1"/>
  <c r="K2885" i="2"/>
  <c r="L2885" i="2" s="1"/>
  <c r="K2973" i="2"/>
  <c r="L2973" i="2" s="1"/>
  <c r="K2886" i="2"/>
  <c r="L2886" i="2" s="1"/>
  <c r="K2974" i="2"/>
  <c r="L2974" i="2" s="1"/>
  <c r="K2887" i="2"/>
  <c r="L2887" i="2" s="1"/>
  <c r="K2975" i="2"/>
  <c r="L2975" i="2" s="1"/>
  <c r="K2888" i="2"/>
  <c r="L2888" i="2" s="1"/>
  <c r="K2976" i="2"/>
  <c r="L2976" i="2" s="1"/>
  <c r="K2889" i="2"/>
  <c r="L2889" i="2" s="1"/>
  <c r="K2977" i="2"/>
  <c r="L2977" i="2" s="1"/>
  <c r="K2890" i="2"/>
  <c r="L2890" i="2" s="1"/>
  <c r="K2978" i="2"/>
  <c r="L2978" i="2" s="1"/>
  <c r="K2891" i="2"/>
  <c r="L2891" i="2" s="1"/>
  <c r="K2979" i="2"/>
  <c r="L2979" i="2" s="1"/>
  <c r="K2892" i="2"/>
  <c r="K2980" i="2"/>
  <c r="L2980" i="2" s="1"/>
  <c r="K2893" i="2"/>
  <c r="L2893" i="2" s="1"/>
  <c r="K2981" i="2"/>
  <c r="L2981" i="2" s="1"/>
  <c r="K2894" i="2"/>
  <c r="L2894" i="2" s="1"/>
  <c r="K3148" i="2"/>
  <c r="L3148" i="2" s="1"/>
  <c r="K3059" i="2"/>
  <c r="L3059" i="2" s="1"/>
  <c r="K3149" i="2"/>
  <c r="L3149" i="2" s="1"/>
  <c r="K3060" i="2"/>
  <c r="L3060" i="2" s="1"/>
  <c r="K3150" i="2"/>
  <c r="L3150" i="2" s="1"/>
  <c r="K3061" i="2"/>
  <c r="L3061" i="2" s="1"/>
  <c r="K3151" i="2"/>
  <c r="L3151" i="2" s="1"/>
  <c r="K3063" i="2"/>
  <c r="L3063" i="2" s="1"/>
  <c r="K3152" i="2"/>
  <c r="L3152" i="2" s="1"/>
  <c r="K3065" i="2"/>
  <c r="L3065" i="2" s="1"/>
  <c r="K3153" i="2"/>
  <c r="L3153" i="2" s="1"/>
  <c r="K3066" i="2"/>
  <c r="L3066" i="2" s="1"/>
  <c r="K3154" i="2"/>
  <c r="L3154" i="2" s="1"/>
  <c r="K3068" i="2"/>
  <c r="L3068" i="2" s="1"/>
  <c r="K3155" i="2"/>
  <c r="L3155" i="2" s="1"/>
  <c r="K3069" i="2"/>
  <c r="L3069" i="2" s="1"/>
  <c r="K3156" i="2"/>
  <c r="L3156" i="2" s="1"/>
  <c r="K3070" i="2"/>
  <c r="L3070" i="2" s="1"/>
  <c r="K3157" i="2"/>
  <c r="K3071" i="2"/>
  <c r="L3071" i="2" s="1"/>
  <c r="K3159" i="2"/>
  <c r="L3159" i="2" s="1"/>
  <c r="K3072" i="2"/>
  <c r="L3072" i="2" s="1"/>
  <c r="K2960" i="2"/>
  <c r="L2960" i="2" s="1"/>
  <c r="K2873" i="2"/>
  <c r="L2873" i="2" s="1"/>
  <c r="K2961" i="2"/>
  <c r="L2961" i="2" s="1"/>
  <c r="K2874" i="2"/>
  <c r="L2874" i="2" s="1"/>
  <c r="K2962" i="2"/>
  <c r="L2962" i="2" s="1"/>
  <c r="K2875" i="2"/>
  <c r="L2875" i="2" s="1"/>
  <c r="K2963" i="2"/>
  <c r="L2963" i="2" s="1"/>
  <c r="K2876" i="2"/>
  <c r="L2876" i="2" s="1"/>
  <c r="K2964" i="2"/>
  <c r="L2964" i="2" s="1"/>
  <c r="K2877" i="2"/>
  <c r="L2877" i="2" s="1"/>
  <c r="K2965" i="2"/>
  <c r="L2965" i="2" s="1"/>
  <c r="K2878" i="2"/>
  <c r="L2878" i="2" s="1"/>
  <c r="K2966" i="2"/>
  <c r="L2966" i="2" s="1"/>
  <c r="K2879" i="2"/>
  <c r="L2879" i="2" s="1"/>
  <c r="K2967" i="2"/>
  <c r="L2967" i="2" s="1"/>
  <c r="K2880" i="2"/>
  <c r="L2880" i="2" s="1"/>
  <c r="K2968" i="2"/>
  <c r="L2968" i="2" s="1"/>
  <c r="K2881" i="2"/>
  <c r="L2881" i="2" s="1"/>
  <c r="K2969" i="2"/>
  <c r="L2969" i="2" s="1"/>
  <c r="K2882" i="2"/>
  <c r="L2882" i="2" s="1"/>
  <c r="K2970" i="2"/>
  <c r="L2970" i="2" s="1"/>
  <c r="K2883" i="2"/>
  <c r="L2883" i="2" s="1"/>
  <c r="K3137" i="2"/>
  <c r="L3137" i="2" s="1"/>
  <c r="K3046" i="2"/>
  <c r="L3046" i="2" s="1"/>
  <c r="K3138" i="2"/>
  <c r="L3138" i="2" s="1"/>
  <c r="K3047" i="2"/>
  <c r="K3139" i="2"/>
  <c r="L3139" i="2" s="1"/>
  <c r="K3048" i="2"/>
  <c r="L3048" i="2" s="1"/>
  <c r="K3140" i="2"/>
  <c r="L3140" i="2" s="1"/>
  <c r="K3049" i="2"/>
  <c r="L3049" i="2" s="1"/>
  <c r="K3141" i="2"/>
  <c r="L3141" i="2" s="1"/>
  <c r="K3050" i="2"/>
  <c r="L3050" i="2" s="1"/>
  <c r="K3142" i="2"/>
  <c r="K3051" i="2"/>
  <c r="L3051" i="2" s="1"/>
  <c r="K3143" i="2"/>
  <c r="L3143" i="2" s="1"/>
  <c r="K3054" i="2"/>
  <c r="L3054" i="2" s="1"/>
  <c r="K3144" i="2"/>
  <c r="L3144" i="2" s="1"/>
  <c r="K3055" i="2"/>
  <c r="L3055" i="2" s="1"/>
  <c r="K3145" i="2"/>
  <c r="K3056" i="2"/>
  <c r="L3056" i="2" s="1"/>
  <c r="K3146" i="2"/>
  <c r="K3057" i="2"/>
  <c r="L3057" i="2" s="1"/>
  <c r="K3147" i="2"/>
  <c r="L3147" i="2" s="1"/>
  <c r="K3058" i="2"/>
  <c r="L3058" i="2" s="1"/>
  <c r="K2949" i="2"/>
  <c r="L2949" i="2" s="1"/>
  <c r="K2862" i="2"/>
  <c r="L2862" i="2" s="1"/>
  <c r="K2950" i="2"/>
  <c r="L2950" i="2" s="1"/>
  <c r="K2863" i="2"/>
  <c r="L2863" i="2" s="1"/>
  <c r="K2951" i="2"/>
  <c r="L2951" i="2" s="1"/>
  <c r="K2864" i="2"/>
  <c r="L2864" i="2" s="1"/>
  <c r="K2952" i="2"/>
  <c r="L2952" i="2" s="1"/>
  <c r="K2865" i="2"/>
  <c r="L2865" i="2" s="1"/>
  <c r="K2953" i="2"/>
  <c r="L2953" i="2" s="1"/>
  <c r="K2866" i="2"/>
  <c r="L2866" i="2" s="1"/>
  <c r="K2954" i="2"/>
  <c r="L2954" i="2" s="1"/>
  <c r="K2867" i="2"/>
  <c r="L2867" i="2" s="1"/>
  <c r="K2955" i="2"/>
  <c r="L2955" i="2" s="1"/>
  <c r="K2868" i="2"/>
  <c r="K2956" i="2"/>
  <c r="K2869" i="2"/>
  <c r="L2869" i="2" s="1"/>
  <c r="K2957" i="2"/>
  <c r="L2957" i="2" s="1"/>
  <c r="K2870" i="2"/>
  <c r="L2870" i="2" s="1"/>
  <c r="K2958" i="2"/>
  <c r="L2958" i="2" s="1"/>
  <c r="K2871" i="2"/>
  <c r="L2871" i="2" s="1"/>
  <c r="K2959" i="2"/>
  <c r="L2959" i="2" s="1"/>
  <c r="K2872" i="2"/>
  <c r="L2872" i="2" s="1"/>
  <c r="K3124" i="2"/>
  <c r="L3124" i="2" s="1"/>
  <c r="K3028" i="2"/>
  <c r="L3028" i="2" s="1"/>
  <c r="K3125" i="2"/>
  <c r="L3125" i="2" s="1"/>
  <c r="K3036" i="2"/>
  <c r="L3036" i="2" s="1"/>
  <c r="K3126" i="2"/>
  <c r="L3126" i="2" s="1"/>
  <c r="K3037" i="2"/>
  <c r="L3037" i="2" s="1"/>
  <c r="K3127" i="2"/>
  <c r="L3127" i="2" s="1"/>
  <c r="K3038" i="2"/>
  <c r="L3038" i="2" s="1"/>
  <c r="K3129" i="2"/>
  <c r="L3129" i="2" s="1"/>
  <c r="K3039" i="2"/>
  <c r="L3039" i="2" s="1"/>
  <c r="K3130" i="2"/>
  <c r="L3130" i="2" s="1"/>
  <c r="K3040" i="2"/>
  <c r="L3040" i="2" s="1"/>
  <c r="K3131" i="2"/>
  <c r="L3131" i="2" s="1"/>
  <c r="K3041" i="2"/>
  <c r="L3041" i="2" s="1"/>
  <c r="K3132" i="2"/>
  <c r="L3132" i="2" s="1"/>
  <c r="K3042" i="2"/>
  <c r="L3042" i="2" s="1"/>
  <c r="K3133" i="2"/>
  <c r="L3133" i="2" s="1"/>
  <c r="K3043" i="2"/>
  <c r="L3043" i="2" s="1"/>
  <c r="K3134" i="2"/>
  <c r="L3134" i="2" s="1"/>
  <c r="K3044" i="2"/>
  <c r="L3044" i="2" s="1"/>
  <c r="K3135" i="2"/>
  <c r="L3135" i="2" s="1"/>
  <c r="K3045" i="2"/>
  <c r="L3045" i="2" s="1"/>
  <c r="K2684" i="2"/>
  <c r="K2597" i="2"/>
  <c r="L2597" i="2" s="1"/>
  <c r="K2685" i="2"/>
  <c r="K2598" i="2"/>
  <c r="L2598" i="2" s="1"/>
  <c r="K2686" i="2"/>
  <c r="K2599" i="2"/>
  <c r="L2599" i="2" s="1"/>
  <c r="K2687" i="2"/>
  <c r="K2600" i="2"/>
  <c r="L2600" i="2" s="1"/>
  <c r="K2688" i="2"/>
  <c r="K2601" i="2"/>
  <c r="L2601" i="2" s="1"/>
  <c r="K2689" i="2"/>
  <c r="K2602" i="2"/>
  <c r="L2602" i="2" s="1"/>
  <c r="K2691" i="2"/>
  <c r="K2603" i="2"/>
  <c r="K2692" i="2"/>
  <c r="K2605" i="2"/>
  <c r="L2605" i="2" s="1"/>
  <c r="K2693" i="2"/>
  <c r="K2606" i="2"/>
  <c r="K2694" i="2"/>
  <c r="K2607" i="2"/>
  <c r="K2695" i="2"/>
  <c r="K2608" i="2"/>
  <c r="L2608" i="2" s="1"/>
  <c r="K2849" i="2"/>
  <c r="L2849" i="2" s="1"/>
  <c r="K2766" i="2"/>
  <c r="L2766" i="2" s="1"/>
  <c r="K2850" i="2"/>
  <c r="L2850" i="2" s="1"/>
  <c r="K2767" i="2"/>
  <c r="L2767" i="2" s="1"/>
  <c r="K2852" i="2"/>
  <c r="L2852" i="2" s="1"/>
  <c r="K2768" i="2"/>
  <c r="L2768" i="2" s="1"/>
  <c r="K2854" i="2"/>
  <c r="L2854" i="2" s="1"/>
  <c r="K2769" i="2"/>
  <c r="L2769" i="2" s="1"/>
  <c r="K2855" i="2"/>
  <c r="L2855" i="2" s="1"/>
  <c r="K2770" i="2"/>
  <c r="L2770" i="2" s="1"/>
  <c r="K2856" i="2"/>
  <c r="L2856" i="2" s="1"/>
  <c r="K2771" i="2"/>
  <c r="L2771" i="2" s="1"/>
  <c r="K2857" i="2"/>
  <c r="L2857" i="2" s="1"/>
  <c r="K2772" i="2"/>
  <c r="L2772" i="2" s="1"/>
  <c r="K2858" i="2"/>
  <c r="L2858" i="2" s="1"/>
  <c r="K2773" i="2"/>
  <c r="L2773" i="2" s="1"/>
  <c r="K2859" i="2"/>
  <c r="L2859" i="2" s="1"/>
  <c r="K2774" i="2"/>
  <c r="L2774" i="2" s="1"/>
  <c r="K2860" i="2"/>
  <c r="L2860" i="2" s="1"/>
  <c r="K2775" i="2"/>
  <c r="L2775" i="2" s="1"/>
  <c r="K2861" i="2"/>
  <c r="L2861" i="2" s="1"/>
  <c r="K2776" i="2"/>
  <c r="L2776" i="2" s="1"/>
  <c r="K2670" i="2"/>
  <c r="L2670" i="2" s="1"/>
  <c r="K2586" i="2"/>
  <c r="L2586" i="2" s="1"/>
  <c r="K2672" i="2"/>
  <c r="L2672" i="2" s="1"/>
  <c r="K2587" i="2"/>
  <c r="L2587" i="2" s="1"/>
  <c r="K2673" i="2"/>
  <c r="L2673" i="2" s="1"/>
  <c r="K2588" i="2"/>
  <c r="L2588" i="2" s="1"/>
  <c r="K2674" i="2"/>
  <c r="L2674" i="2" s="1"/>
  <c r="K2589" i="2"/>
  <c r="L2589" i="2" s="1"/>
  <c r="K2676" i="2"/>
  <c r="L2676" i="2" s="1"/>
  <c r="K2590" i="2"/>
  <c r="L2590" i="2" s="1"/>
  <c r="K2677" i="2"/>
  <c r="L2677" i="2" s="1"/>
  <c r="K2591" i="2"/>
  <c r="L2591" i="2" s="1"/>
  <c r="K2678" i="2"/>
  <c r="L2678" i="2" s="1"/>
  <c r="K2592" i="2"/>
  <c r="L2592" i="2" s="1"/>
  <c r="K2679" i="2"/>
  <c r="L2679" i="2" s="1"/>
  <c r="K2593" i="2"/>
  <c r="L2593" i="2" s="1"/>
  <c r="K2680" i="2"/>
  <c r="L2680" i="2" s="1"/>
  <c r="K2594" i="2"/>
  <c r="L2594" i="2" s="1"/>
  <c r="K2681" i="2"/>
  <c r="L2681" i="2" s="1"/>
  <c r="K2595" i="2"/>
  <c r="L2595" i="2" s="1"/>
  <c r="K2683" i="2"/>
  <c r="L2683" i="2" s="1"/>
  <c r="K2596" i="2"/>
  <c r="L2596" i="2" s="1"/>
  <c r="K2836" i="2"/>
  <c r="L2836" i="2" s="1"/>
  <c r="K2755" i="2"/>
  <c r="L2755" i="2" s="1"/>
  <c r="K2837" i="2"/>
  <c r="L2837" i="2" s="1"/>
  <c r="K2756" i="2"/>
  <c r="L2756" i="2" s="1"/>
  <c r="K2838" i="2"/>
  <c r="L2838" i="2" s="1"/>
  <c r="K2757" i="2"/>
  <c r="L2757" i="2" s="1"/>
  <c r="K2839" i="2"/>
  <c r="L2839" i="2" s="1"/>
  <c r="K2758" i="2"/>
  <c r="L2758" i="2" s="1"/>
  <c r="K2841" i="2"/>
  <c r="L2841" i="2" s="1"/>
  <c r="K2759" i="2"/>
  <c r="L2759" i="2" s="1"/>
  <c r="K2842" i="2"/>
  <c r="L2842" i="2" s="1"/>
  <c r="K2760" i="2"/>
  <c r="L2760" i="2" s="1"/>
  <c r="K2843" i="2"/>
  <c r="L2843" i="2" s="1"/>
  <c r="K2761" i="2"/>
  <c r="L2761" i="2" s="1"/>
  <c r="K2844" i="2"/>
  <c r="L2844" i="2" s="1"/>
  <c r="K2762" i="2"/>
  <c r="L2762" i="2" s="1"/>
  <c r="K2845" i="2"/>
  <c r="L2845" i="2" s="1"/>
  <c r="K2763" i="2"/>
  <c r="L2763" i="2" s="1"/>
  <c r="K2846" i="2"/>
  <c r="L2846" i="2" s="1"/>
  <c r="K2764" i="2"/>
  <c r="L2764" i="2" s="1"/>
  <c r="K2847" i="2"/>
  <c r="L2847" i="2" s="1"/>
  <c r="K2765" i="2"/>
  <c r="L2765" i="2" s="1"/>
  <c r="K2657" i="2"/>
  <c r="L2657" i="2" s="1"/>
  <c r="K2570" i="2"/>
  <c r="L2570" i="2" s="1"/>
  <c r="K2658" i="2"/>
  <c r="L2658" i="2" s="1"/>
  <c r="K2571" i="2"/>
  <c r="L2571" i="2" s="1"/>
  <c r="K2659" i="2"/>
  <c r="L2659" i="2" s="1"/>
  <c r="K2573" i="2"/>
  <c r="L2573" i="2" s="1"/>
  <c r="K2661" i="2"/>
  <c r="L2661" i="2" s="1"/>
  <c r="K2578" i="2"/>
  <c r="L2578" i="2" s="1"/>
  <c r="K2662" i="2"/>
  <c r="L2662" i="2" s="1"/>
  <c r="K2579" i="2"/>
  <c r="L2579" i="2" s="1"/>
  <c r="K2663" i="2"/>
  <c r="L2663" i="2" s="1"/>
  <c r="K2580" i="2"/>
  <c r="L2580" i="2" s="1"/>
  <c r="K2664" i="2"/>
  <c r="L2664" i="2" s="1"/>
  <c r="K2581" i="2"/>
  <c r="L2581" i="2" s="1"/>
  <c r="K2665" i="2"/>
  <c r="L2665" i="2" s="1"/>
  <c r="K2582" i="2"/>
  <c r="L2582" i="2" s="1"/>
  <c r="K2666" i="2"/>
  <c r="L2666" i="2" s="1"/>
  <c r="K2583" i="2"/>
  <c r="L2583" i="2" s="1"/>
  <c r="K2667" i="2"/>
  <c r="L2667" i="2" s="1"/>
  <c r="K2584" i="2"/>
  <c r="L2584" i="2" s="1"/>
  <c r="K2669" i="2"/>
  <c r="L2669" i="2" s="1"/>
  <c r="K2585" i="2"/>
  <c r="L2585" i="2" s="1"/>
  <c r="K2825" i="2"/>
  <c r="L2825" i="2" s="1"/>
  <c r="K2744" i="2"/>
  <c r="L2744" i="2" s="1"/>
  <c r="K2826" i="2"/>
  <c r="L2826" i="2" s="1"/>
  <c r="K2745" i="2"/>
  <c r="L2745" i="2" s="1"/>
  <c r="K2827" i="2"/>
  <c r="L2827" i="2" s="1"/>
  <c r="K2746" i="2"/>
  <c r="L2746" i="2" s="1"/>
  <c r="K2828" i="2"/>
  <c r="L2828" i="2" s="1"/>
  <c r="K2747" i="2"/>
  <c r="L2747" i="2" s="1"/>
  <c r="K2829" i="2"/>
  <c r="L2829" i="2" s="1"/>
  <c r="K2748" i="2"/>
  <c r="L2748" i="2" s="1"/>
  <c r="K2830" i="2"/>
  <c r="L2830" i="2" s="1"/>
  <c r="K2749" i="2"/>
  <c r="L2749" i="2" s="1"/>
  <c r="K2831" i="2"/>
  <c r="L2831" i="2" s="1"/>
  <c r="K2750" i="2"/>
  <c r="L2750" i="2" s="1"/>
  <c r="K2832" i="2"/>
  <c r="L2832" i="2" s="1"/>
  <c r="K2751" i="2"/>
  <c r="L2751" i="2" s="1"/>
  <c r="K2833" i="2"/>
  <c r="L2833" i="2" s="1"/>
  <c r="K2752" i="2"/>
  <c r="L2752" i="2" s="1"/>
  <c r="K2834" i="2"/>
  <c r="L2834" i="2" s="1"/>
  <c r="K2753" i="2"/>
  <c r="L2753" i="2" s="1"/>
  <c r="K2835" i="2"/>
  <c r="L2835" i="2" s="1"/>
  <c r="K2754" i="2"/>
  <c r="L2754" i="2" s="1"/>
  <c r="K2644" i="2"/>
  <c r="L2644" i="2" s="1"/>
  <c r="K2557" i="2"/>
  <c r="L2557" i="2" s="1"/>
  <c r="K2645" i="2"/>
  <c r="L2645" i="2" s="1"/>
  <c r="K2558" i="2"/>
  <c r="L2558" i="2" s="1"/>
  <c r="K2646" i="2"/>
  <c r="L2646" i="2" s="1"/>
  <c r="K2559" i="2"/>
  <c r="L2559" i="2" s="1"/>
  <c r="K2647" i="2"/>
  <c r="L2647" i="2" s="1"/>
  <c r="K2560" i="2"/>
  <c r="L2560" i="2" s="1"/>
  <c r="K2648" i="2"/>
  <c r="L2648" i="2" s="1"/>
  <c r="K2561" i="2"/>
  <c r="L2561" i="2" s="1"/>
  <c r="K2649" i="2"/>
  <c r="L2649" i="2" s="1"/>
  <c r="K2562" i="2"/>
  <c r="L2562" i="2" s="1"/>
  <c r="K2650" i="2"/>
  <c r="L2650" i="2" s="1"/>
  <c r="K2563" i="2"/>
  <c r="L2563" i="2" s="1"/>
  <c r="K2651" i="2"/>
  <c r="L2651" i="2" s="1"/>
  <c r="K2566" i="2"/>
  <c r="L2566" i="2" s="1"/>
  <c r="K2652" i="2"/>
  <c r="L2652" i="2" s="1"/>
  <c r="K2567" i="2"/>
  <c r="L2567" i="2" s="1"/>
  <c r="K2653" i="2"/>
  <c r="L2653" i="2" s="1"/>
  <c r="K2568" i="2"/>
  <c r="L2568" i="2" s="1"/>
  <c r="K2656" i="2"/>
  <c r="L2656" i="2" s="1"/>
  <c r="K2569" i="2"/>
  <c r="L2569" i="2" s="1"/>
  <c r="K2813" i="2"/>
  <c r="L2813" i="2" s="1"/>
  <c r="K2732" i="2"/>
  <c r="L2732" i="2" s="1"/>
  <c r="K2814" i="2"/>
  <c r="L2814" i="2" s="1"/>
  <c r="K2733" i="2"/>
  <c r="L2733" i="2" s="1"/>
  <c r="K2815" i="2"/>
  <c r="L2815" i="2" s="1"/>
  <c r="K2734" i="2"/>
  <c r="L2734" i="2" s="1"/>
  <c r="K2816" i="2"/>
  <c r="L2816" i="2" s="1"/>
  <c r="K2735" i="2"/>
  <c r="L2735" i="2" s="1"/>
  <c r="K2817" i="2"/>
  <c r="L2817" i="2" s="1"/>
  <c r="K2736" i="2"/>
  <c r="L2736" i="2" s="1"/>
  <c r="K2818" i="2"/>
  <c r="L2818" i="2" s="1"/>
  <c r="K2737" i="2"/>
  <c r="L2737" i="2" s="1"/>
  <c r="K2819" i="2"/>
  <c r="L2819" i="2" s="1"/>
  <c r="K2739" i="2"/>
  <c r="L2739" i="2" s="1"/>
  <c r="K2820" i="2"/>
  <c r="L2820" i="2" s="1"/>
  <c r="K2740" i="2"/>
  <c r="L2740" i="2" s="1"/>
  <c r="K2821" i="2"/>
  <c r="L2821" i="2" s="1"/>
  <c r="K2741" i="2"/>
  <c r="L2741" i="2" s="1"/>
  <c r="K2822" i="2"/>
  <c r="L2822" i="2" s="1"/>
  <c r="K2742" i="2"/>
  <c r="L2742" i="2" s="1"/>
  <c r="K2823" i="2"/>
  <c r="L2823" i="2" s="1"/>
  <c r="K2743" i="2"/>
  <c r="L2743" i="2" s="1"/>
  <c r="K2633" i="2"/>
  <c r="L2633" i="2" s="1"/>
  <c r="K2545" i="2"/>
  <c r="L2545" i="2" s="1"/>
  <c r="K2634" i="2"/>
  <c r="L2634" i="2" s="1"/>
  <c r="K2546" i="2"/>
  <c r="L2546" i="2" s="1"/>
  <c r="K2635" i="2"/>
  <c r="L2635" i="2" s="1"/>
  <c r="K2547" i="2"/>
  <c r="L2547" i="2" s="1"/>
  <c r="K2636" i="2"/>
  <c r="L2636" i="2" s="1"/>
  <c r="K2548" i="2"/>
  <c r="L2548" i="2" s="1"/>
  <c r="K2637" i="2"/>
  <c r="L2637" i="2" s="1"/>
  <c r="K2549" i="2"/>
  <c r="L2549" i="2" s="1"/>
  <c r="K2638" i="2"/>
  <c r="L2638" i="2" s="1"/>
  <c r="K2550" i="2"/>
  <c r="L2550" i="2" s="1"/>
  <c r="K2639" i="2"/>
  <c r="L2639" i="2" s="1"/>
  <c r="K2551" i="2"/>
  <c r="L2551" i="2" s="1"/>
  <c r="K2640" i="2"/>
  <c r="L2640" i="2" s="1"/>
  <c r="K2552" i="2"/>
  <c r="L2552" i="2" s="1"/>
  <c r="K2641" i="2"/>
  <c r="L2641" i="2" s="1"/>
  <c r="K2554" i="2"/>
  <c r="L2554" i="2" s="1"/>
  <c r="K2642" i="2"/>
  <c r="L2642" i="2" s="1"/>
  <c r="K2555" i="2"/>
  <c r="L2555" i="2" s="1"/>
  <c r="K2643" i="2"/>
  <c r="L2643" i="2" s="1"/>
  <c r="K2556" i="2"/>
  <c r="L2556" i="2" s="1"/>
  <c r="K2801" i="2"/>
  <c r="L2801" i="2" s="1"/>
  <c r="K2721" i="2"/>
  <c r="L2721" i="2" s="1"/>
  <c r="K2802" i="2"/>
  <c r="L2802" i="2" s="1"/>
  <c r="K2722" i="2"/>
  <c r="L2722" i="2" s="1"/>
  <c r="K2803" i="2"/>
  <c r="L2803" i="2" s="1"/>
  <c r="K2723" i="2"/>
  <c r="L2723" i="2" s="1"/>
  <c r="K2804" i="2"/>
  <c r="L2804" i="2" s="1"/>
  <c r="K2724" i="2"/>
  <c r="L2724" i="2" s="1"/>
  <c r="K2805" i="2"/>
  <c r="L2805" i="2" s="1"/>
  <c r="K2725" i="2"/>
  <c r="L2725" i="2" s="1"/>
  <c r="K2807" i="2"/>
  <c r="L2807" i="2" s="1"/>
  <c r="K2726" i="2"/>
  <c r="L2726" i="2" s="1"/>
  <c r="K2808" i="2"/>
  <c r="L2808" i="2" s="1"/>
  <c r="K2727" i="2"/>
  <c r="L2727" i="2" s="1"/>
  <c r="K2809" i="2"/>
  <c r="L2809" i="2" s="1"/>
  <c r="K2728" i="2"/>
  <c r="L2728" i="2" s="1"/>
  <c r="K2810" i="2"/>
  <c r="L2810" i="2" s="1"/>
  <c r="K2729" i="2"/>
  <c r="L2729" i="2" s="1"/>
  <c r="K2811" i="2"/>
  <c r="L2811" i="2" s="1"/>
  <c r="K2730" i="2"/>
  <c r="L2730" i="2" s="1"/>
  <c r="K2812" i="2"/>
  <c r="L2812" i="2" s="1"/>
  <c r="K2731" i="2"/>
  <c r="L2731" i="2" s="1"/>
  <c r="K2620" i="2"/>
  <c r="L2620" i="2" s="1"/>
  <c r="K2533" i="2"/>
  <c r="L2533" i="2" s="1"/>
  <c r="K2621" i="2"/>
  <c r="L2621" i="2" s="1"/>
  <c r="K2534" i="2"/>
  <c r="L2534" i="2" s="1"/>
  <c r="K2622" i="2"/>
  <c r="L2622" i="2" s="1"/>
  <c r="K2535" i="2"/>
  <c r="L2535" i="2" s="1"/>
  <c r="K2623" i="2"/>
  <c r="L2623" i="2" s="1"/>
  <c r="K2536" i="2"/>
  <c r="L2536" i="2" s="1"/>
  <c r="K2624" i="2"/>
  <c r="L2624" i="2" s="1"/>
  <c r="K2538" i="2"/>
  <c r="L2538" i="2" s="1"/>
  <c r="K2626" i="2"/>
  <c r="L2626" i="2" s="1"/>
  <c r="K2539" i="2"/>
  <c r="L2539" i="2" s="1"/>
  <c r="K2627" i="2"/>
  <c r="L2627" i="2" s="1"/>
  <c r="K2540" i="2"/>
  <c r="L2540" i="2" s="1"/>
  <c r="K2628" i="2"/>
  <c r="L2628" i="2" s="1"/>
  <c r="K2541" i="2"/>
  <c r="L2541" i="2" s="1"/>
  <c r="K2629" i="2"/>
  <c r="L2629" i="2" s="1"/>
  <c r="K2542" i="2"/>
  <c r="L2542" i="2" s="1"/>
  <c r="K2631" i="2"/>
  <c r="L2631" i="2" s="1"/>
  <c r="K2543" i="2"/>
  <c r="L2543" i="2" s="1"/>
  <c r="K2632" i="2"/>
  <c r="L2632" i="2" s="1"/>
  <c r="K2544" i="2"/>
  <c r="L2544" i="2" s="1"/>
  <c r="K2788" i="2"/>
  <c r="L2788" i="2" s="1"/>
  <c r="K2709" i="2"/>
  <c r="L2709" i="2" s="1"/>
  <c r="K2789" i="2"/>
  <c r="L2789" i="2" s="1"/>
  <c r="K2710" i="2"/>
  <c r="L2710" i="2" s="1"/>
  <c r="K2790" i="2"/>
  <c r="L2790" i="2" s="1"/>
  <c r="K2711" i="2"/>
  <c r="L2711" i="2" s="1"/>
  <c r="K2791" i="2"/>
  <c r="L2791" i="2" s="1"/>
  <c r="K2713" i="2"/>
  <c r="L2713" i="2" s="1"/>
  <c r="K2792" i="2"/>
  <c r="L2792" i="2" s="1"/>
  <c r="K2714" i="2"/>
  <c r="L2714" i="2" s="1"/>
  <c r="K2793" i="2"/>
  <c r="L2793" i="2" s="1"/>
  <c r="K2715" i="2"/>
  <c r="L2715" i="2" s="1"/>
  <c r="K2794" i="2"/>
  <c r="L2794" i="2" s="1"/>
  <c r="K2716" i="2"/>
  <c r="L2716" i="2" s="1"/>
  <c r="K2795" i="2"/>
  <c r="L2795" i="2" s="1"/>
  <c r="K2717" i="2"/>
  <c r="L2717" i="2" s="1"/>
  <c r="K2796" i="2"/>
  <c r="L2796" i="2" s="1"/>
  <c r="K2718" i="2"/>
  <c r="L2718" i="2" s="1"/>
  <c r="K2798" i="2"/>
  <c r="L2798" i="2" s="1"/>
  <c r="K2719" i="2"/>
  <c r="L2719" i="2" s="1"/>
  <c r="K2800" i="2"/>
  <c r="L2800" i="2" s="1"/>
  <c r="K2720" i="2"/>
  <c r="L2720" i="2" s="1"/>
  <c r="K2609" i="2"/>
  <c r="L2609" i="2" s="1"/>
  <c r="K2517" i="2"/>
  <c r="L2517" i="2" s="1"/>
  <c r="K2610" i="2"/>
  <c r="L2610" i="2" s="1"/>
  <c r="K2519" i="2"/>
  <c r="L2519" i="2" s="1"/>
  <c r="K2611" i="2"/>
  <c r="L2611" i="2" s="1"/>
  <c r="K2522" i="2"/>
  <c r="L2522" i="2" s="1"/>
  <c r="K2612" i="2"/>
  <c r="L2612" i="2" s="1"/>
  <c r="K2523" i="2"/>
  <c r="L2523" i="2" s="1"/>
  <c r="K2613" i="2"/>
  <c r="L2613" i="2" s="1"/>
  <c r="K2524" i="2"/>
  <c r="L2524" i="2" s="1"/>
  <c r="K2614" i="2"/>
  <c r="L2614" i="2" s="1"/>
  <c r="K2525" i="2"/>
  <c r="L2525" i="2" s="1"/>
  <c r="K2615" i="2"/>
  <c r="L2615" i="2" s="1"/>
  <c r="K2527" i="2"/>
  <c r="L2527" i="2" s="1"/>
  <c r="K2616" i="2"/>
  <c r="L2616" i="2" s="1"/>
  <c r="K2528" i="2"/>
  <c r="L2528" i="2" s="1"/>
  <c r="K2617" i="2"/>
  <c r="L2617" i="2" s="1"/>
  <c r="K2530" i="2"/>
  <c r="L2530" i="2" s="1"/>
  <c r="K2618" i="2"/>
  <c r="L2618" i="2" s="1"/>
  <c r="K2531" i="2"/>
  <c r="L2531" i="2" s="1"/>
  <c r="K2619" i="2"/>
  <c r="L2619" i="2" s="1"/>
  <c r="K2532" i="2"/>
  <c r="K2777" i="2"/>
  <c r="L2777" i="2" s="1"/>
  <c r="K2698" i="2"/>
  <c r="L2698" i="2" s="1"/>
  <c r="K2778" i="2"/>
  <c r="L2778" i="2" s="1"/>
  <c r="K2699" i="2"/>
  <c r="L2699" i="2" s="1"/>
  <c r="K2779" i="2"/>
  <c r="L2779" i="2" s="1"/>
  <c r="K2700" i="2"/>
  <c r="L2700" i="2" s="1"/>
  <c r="K2780" i="2"/>
  <c r="L2780" i="2" s="1"/>
  <c r="K2701" i="2"/>
  <c r="L2701" i="2" s="1"/>
  <c r="K2781" i="2"/>
  <c r="L2781" i="2" s="1"/>
  <c r="K2702" i="2"/>
  <c r="L2702" i="2" s="1"/>
  <c r="K2782" i="2"/>
  <c r="L2782" i="2" s="1"/>
  <c r="K2703" i="2"/>
  <c r="L2703" i="2" s="1"/>
  <c r="K2783" i="2"/>
  <c r="L2783" i="2" s="1"/>
  <c r="K2704" i="2"/>
  <c r="L2704" i="2" s="1"/>
  <c r="K2784" i="2"/>
  <c r="L2784" i="2" s="1"/>
  <c r="K2705" i="2"/>
  <c r="L2705" i="2" s="1"/>
  <c r="K2785" i="2"/>
  <c r="L2785" i="2" s="1"/>
  <c r="K2706" i="2"/>
  <c r="L2706" i="2" s="1"/>
  <c r="K2786" i="2"/>
  <c r="L2786" i="2" s="1"/>
  <c r="K2707" i="2"/>
  <c r="L2707" i="2" s="1"/>
  <c r="K2787" i="2"/>
  <c r="L2787" i="2" s="1"/>
  <c r="K2708" i="2"/>
  <c r="L2708" i="2" s="1"/>
  <c r="K2323" i="2"/>
  <c r="L2323" i="2" s="1"/>
  <c r="K2237" i="2"/>
  <c r="L2237" i="2" s="1"/>
  <c r="K2324" i="2"/>
  <c r="L2324" i="2" s="1"/>
  <c r="K2238" i="2"/>
  <c r="K2325" i="2"/>
  <c r="L2325" i="2" s="1"/>
  <c r="K2239" i="2"/>
  <c r="K2326" i="2"/>
  <c r="K2240" i="2"/>
  <c r="K2327" i="2"/>
  <c r="K2241" i="2"/>
  <c r="K2328" i="2"/>
  <c r="K2242" i="2"/>
  <c r="K2329" i="2"/>
  <c r="K2243" i="2"/>
  <c r="K2330" i="2"/>
  <c r="K2244" i="2"/>
  <c r="L2244" i="2" s="1"/>
  <c r="K2334" i="2"/>
  <c r="L2334" i="2" s="1"/>
  <c r="K2245" i="2"/>
  <c r="L2245" i="2" s="1"/>
  <c r="K2335" i="2"/>
  <c r="K2246" i="2"/>
  <c r="L2246" i="2" s="1"/>
  <c r="K2336" i="2"/>
  <c r="K2247" i="2"/>
  <c r="L2247" i="2" s="1"/>
  <c r="K2506" i="2"/>
  <c r="L2506" i="2" s="1"/>
  <c r="K2419" i="2"/>
  <c r="L2419" i="2" s="1"/>
  <c r="K2507" i="2"/>
  <c r="L2507" i="2" s="1"/>
  <c r="K2420" i="2"/>
  <c r="L2420" i="2" s="1"/>
  <c r="K2508" i="2"/>
  <c r="L2508" i="2" s="1"/>
  <c r="K2422" i="2"/>
  <c r="L2422" i="2" s="1"/>
  <c r="K2509" i="2"/>
  <c r="L2509" i="2" s="1"/>
  <c r="K2423" i="2"/>
  <c r="L2423" i="2" s="1"/>
  <c r="K2510" i="2"/>
  <c r="L2510" i="2" s="1"/>
  <c r="K2424" i="2"/>
  <c r="L2424" i="2" s="1"/>
  <c r="K2511" i="2"/>
  <c r="L2511" i="2" s="1"/>
  <c r="K2425" i="2"/>
  <c r="L2425" i="2" s="1"/>
  <c r="K2512" i="2"/>
  <c r="K2426" i="2"/>
  <c r="L2426" i="2" s="1"/>
  <c r="K2513" i="2"/>
  <c r="L2513" i="2" s="1"/>
  <c r="K2427" i="2"/>
  <c r="L2427" i="2" s="1"/>
  <c r="K2514" i="2"/>
  <c r="K2428" i="2"/>
  <c r="L2428" i="2" s="1"/>
  <c r="K2515" i="2"/>
  <c r="L2515" i="2" s="1"/>
  <c r="K2429" i="2"/>
  <c r="L2429" i="2" s="1"/>
  <c r="K2516" i="2"/>
  <c r="K2431" i="2"/>
  <c r="L2431" i="2" s="1"/>
  <c r="K2309" i="2"/>
  <c r="L2309" i="2" s="1"/>
  <c r="K2224" i="2"/>
  <c r="K2310" i="2"/>
  <c r="L2310" i="2" s="1"/>
  <c r="K2225" i="2"/>
  <c r="K2312" i="2"/>
  <c r="L2312" i="2" s="1"/>
  <c r="K2227" i="2"/>
  <c r="K2313" i="2"/>
  <c r="L2313" i="2" s="1"/>
  <c r="K2228" i="2"/>
  <c r="K2315" i="2"/>
  <c r="L2315" i="2" s="1"/>
  <c r="K2229" i="2"/>
  <c r="K2316" i="2"/>
  <c r="K2230" i="2"/>
  <c r="K2317" i="2"/>
  <c r="K2231" i="2"/>
  <c r="K2318" i="2"/>
  <c r="K2232" i="2"/>
  <c r="L2232" i="2" s="1"/>
  <c r="K2319" i="2"/>
  <c r="L2319" i="2" s="1"/>
  <c r="K2234" i="2"/>
  <c r="L2234" i="2" s="1"/>
  <c r="K2321" i="2"/>
  <c r="K2235" i="2"/>
  <c r="L2235" i="2" s="1"/>
  <c r="K2322" i="2"/>
  <c r="K2236" i="2"/>
  <c r="L2236" i="2" s="1"/>
  <c r="K2495" i="2"/>
  <c r="L2495" i="2" s="1"/>
  <c r="K2405" i="2"/>
  <c r="L2405" i="2" s="1"/>
  <c r="K2496" i="2"/>
  <c r="L2496" i="2" s="1"/>
  <c r="K2406" i="2"/>
  <c r="L2406" i="2" s="1"/>
  <c r="K2497" i="2"/>
  <c r="L2497" i="2" s="1"/>
  <c r="K2407" i="2"/>
  <c r="L2407" i="2" s="1"/>
  <c r="K2498" i="2"/>
  <c r="L2498" i="2" s="1"/>
  <c r="K2408" i="2"/>
  <c r="L2408" i="2" s="1"/>
  <c r="K2499" i="2"/>
  <c r="L2499" i="2" s="1"/>
  <c r="K2409" i="2"/>
  <c r="L2409" i="2" s="1"/>
  <c r="K2500" i="2"/>
  <c r="L2500" i="2" s="1"/>
  <c r="K2411" i="2"/>
  <c r="L2411" i="2" s="1"/>
  <c r="K2501" i="2"/>
  <c r="L2501" i="2" s="1"/>
  <c r="K2414" i="2"/>
  <c r="L2414" i="2" s="1"/>
  <c r="K2502" i="2"/>
  <c r="L2502" i="2" s="1"/>
  <c r="K2415" i="2"/>
  <c r="L2415" i="2" s="1"/>
  <c r="K2503" i="2"/>
  <c r="L2503" i="2" s="1"/>
  <c r="K2416" i="2"/>
  <c r="L2416" i="2" s="1"/>
  <c r="K2504" i="2"/>
  <c r="L2504" i="2" s="1"/>
  <c r="K2417" i="2"/>
  <c r="L2417" i="2" s="1"/>
  <c r="K2505" i="2"/>
  <c r="L2505" i="2" s="1"/>
  <c r="K2418" i="2"/>
  <c r="L2418" i="2" s="1"/>
  <c r="K2298" i="2"/>
  <c r="L2298" i="2" s="1"/>
  <c r="K2212" i="2"/>
  <c r="K2299" i="2"/>
  <c r="L2299" i="2" s="1"/>
  <c r="K2213" i="2"/>
  <c r="K2300" i="2"/>
  <c r="L2300" i="2" s="1"/>
  <c r="K2214" i="2"/>
  <c r="L2214" i="2" s="1"/>
  <c r="K2301" i="2"/>
  <c r="K2215" i="2"/>
  <c r="K2302" i="2"/>
  <c r="K2217" i="2"/>
  <c r="K2303" i="2"/>
  <c r="L2303" i="2" s="1"/>
  <c r="K2218" i="2"/>
  <c r="L2218" i="2" s="1"/>
  <c r="K2304" i="2"/>
  <c r="L2304" i="2" s="1"/>
  <c r="K2219" i="2"/>
  <c r="L2219" i="2" s="1"/>
  <c r="K2305" i="2"/>
  <c r="L2305" i="2" s="1"/>
  <c r="K2220" i="2"/>
  <c r="L2220" i="2" s="1"/>
  <c r="K2306" i="2"/>
  <c r="L2306" i="2" s="1"/>
  <c r="K2221" i="2"/>
  <c r="L2221" i="2" s="1"/>
  <c r="K2307" i="2"/>
  <c r="L2307" i="2" s="1"/>
  <c r="K2222" i="2"/>
  <c r="L2222" i="2" s="1"/>
  <c r="K2308" i="2"/>
  <c r="K2223" i="2"/>
  <c r="L2223" i="2" s="1"/>
  <c r="K2481" i="2"/>
  <c r="L2481" i="2" s="1"/>
  <c r="K2393" i="2"/>
  <c r="L2393" i="2" s="1"/>
  <c r="K2482" i="2"/>
  <c r="L2482" i="2" s="1"/>
  <c r="K2394" i="2"/>
  <c r="L2394" i="2" s="1"/>
  <c r="K2483" i="2"/>
  <c r="L2483" i="2" s="1"/>
  <c r="K2395" i="2"/>
  <c r="L2395" i="2" s="1"/>
  <c r="K2484" i="2"/>
  <c r="L2484" i="2" s="1"/>
  <c r="K2396" i="2"/>
  <c r="L2396" i="2" s="1"/>
  <c r="K2487" i="2"/>
  <c r="L2487" i="2" s="1"/>
  <c r="K2397" i="2"/>
  <c r="L2397" i="2" s="1"/>
  <c r="K2488" i="2"/>
  <c r="L2488" i="2" s="1"/>
  <c r="K2398" i="2"/>
  <c r="L2398" i="2" s="1"/>
  <c r="K2489" i="2"/>
  <c r="L2489" i="2" s="1"/>
  <c r="K2399" i="2"/>
  <c r="L2399" i="2" s="1"/>
  <c r="K2490" i="2"/>
  <c r="L2490" i="2" s="1"/>
  <c r="K2400" i="2"/>
  <c r="L2400" i="2" s="1"/>
  <c r="K2491" i="2"/>
  <c r="L2491" i="2" s="1"/>
  <c r="K2401" i="2"/>
  <c r="L2401" i="2" s="1"/>
  <c r="K2493" i="2"/>
  <c r="L2493" i="2" s="1"/>
  <c r="K2403" i="2"/>
  <c r="L2403" i="2" s="1"/>
  <c r="K2494" i="2"/>
  <c r="L2494" i="2" s="1"/>
  <c r="K2404" i="2"/>
  <c r="L2404" i="2" s="1"/>
  <c r="K2286" i="2"/>
  <c r="L2286" i="2" s="1"/>
  <c r="K2197" i="2"/>
  <c r="K2287" i="2"/>
  <c r="L2287" i="2" s="1"/>
  <c r="K2198" i="2"/>
  <c r="L2198" i="2" s="1"/>
  <c r="K2288" i="2"/>
  <c r="L2288" i="2" s="1"/>
  <c r="K2199" i="2"/>
  <c r="K2289" i="2"/>
  <c r="L2289" i="2" s="1"/>
  <c r="K2200" i="2"/>
  <c r="K2290" i="2"/>
  <c r="L2290" i="2" s="1"/>
  <c r="K2201" i="2"/>
  <c r="L2201" i="2" s="1"/>
  <c r="K2291" i="2"/>
  <c r="K2202" i="2"/>
  <c r="L2202" i="2" s="1"/>
  <c r="K2292" i="2"/>
  <c r="K2203" i="2"/>
  <c r="K2293" i="2"/>
  <c r="L2293" i="2" s="1"/>
  <c r="K2206" i="2"/>
  <c r="L2206" i="2" s="1"/>
  <c r="K2294" i="2"/>
  <c r="K2207" i="2"/>
  <c r="L2207" i="2" s="1"/>
  <c r="K2295" i="2"/>
  <c r="K2209" i="2"/>
  <c r="L2209" i="2" s="1"/>
  <c r="K2296" i="2"/>
  <c r="L2296" i="2" s="1"/>
  <c r="K2210" i="2"/>
  <c r="L2210" i="2" s="1"/>
  <c r="K2467" i="2"/>
  <c r="L2467" i="2" s="1"/>
  <c r="K2382" i="2"/>
  <c r="L2382" i="2" s="1"/>
  <c r="K2469" i="2"/>
  <c r="L2469" i="2" s="1"/>
  <c r="K2383" i="2"/>
  <c r="L2383" i="2" s="1"/>
  <c r="K2470" i="2"/>
  <c r="L2470" i="2" s="1"/>
  <c r="K2384" i="2"/>
  <c r="L2384" i="2" s="1"/>
  <c r="K2471" i="2"/>
  <c r="L2471" i="2" s="1"/>
  <c r="K2385" i="2"/>
  <c r="L2385" i="2" s="1"/>
  <c r="K2472" i="2"/>
  <c r="L2472" i="2" s="1"/>
  <c r="K2386" i="2"/>
  <c r="L2386" i="2" s="1"/>
  <c r="K2474" i="2"/>
  <c r="K2387" i="2"/>
  <c r="L2387" i="2" s="1"/>
  <c r="K2475" i="2"/>
  <c r="L2475" i="2" s="1"/>
  <c r="K2388" i="2"/>
  <c r="L2388" i="2" s="1"/>
  <c r="K2477" i="2"/>
  <c r="L2477" i="2" s="1"/>
  <c r="K2389" i="2"/>
  <c r="L2389" i="2" s="1"/>
  <c r="K2478" i="2"/>
  <c r="L2478" i="2" s="1"/>
  <c r="K2390" i="2"/>
  <c r="L2390" i="2" s="1"/>
  <c r="K2479" i="2"/>
  <c r="L2479" i="2" s="1"/>
  <c r="K2391" i="2"/>
  <c r="L2391" i="2" s="1"/>
  <c r="K2480" i="2"/>
  <c r="L2480" i="2" s="1"/>
  <c r="K2392" i="2"/>
  <c r="L2392" i="2" s="1"/>
  <c r="K2273" i="2"/>
  <c r="L2273" i="2" s="1"/>
  <c r="K2184" i="2"/>
  <c r="L2184" i="2" s="1"/>
  <c r="K2274" i="2"/>
  <c r="L2274" i="2" s="1"/>
  <c r="K2185" i="2"/>
  <c r="L2185" i="2" s="1"/>
  <c r="K2275" i="2"/>
  <c r="L2275" i="2" s="1"/>
  <c r="K2186" i="2"/>
  <c r="K2276" i="2"/>
  <c r="L2276" i="2" s="1"/>
  <c r="K2187" i="2"/>
  <c r="L2187" i="2" s="1"/>
  <c r="K2277" i="2"/>
  <c r="L2277" i="2" s="1"/>
  <c r="K2188" i="2"/>
  <c r="L2188" i="2" s="1"/>
  <c r="K2278" i="2"/>
  <c r="L2278" i="2" s="1"/>
  <c r="K2189" i="2"/>
  <c r="L2189" i="2" s="1"/>
  <c r="K2279" i="2"/>
  <c r="L2279" i="2" s="1"/>
  <c r="K2191" i="2"/>
  <c r="K2280" i="2"/>
  <c r="L2280" i="2" s="1"/>
  <c r="K2192" i="2"/>
  <c r="L2192" i="2" s="1"/>
  <c r="K2281" i="2"/>
  <c r="L2281" i="2" s="1"/>
  <c r="K2193" i="2"/>
  <c r="L2193" i="2" s="1"/>
  <c r="K2283" i="2"/>
  <c r="K2194" i="2"/>
  <c r="L2194" i="2" s="1"/>
  <c r="K2285" i="2"/>
  <c r="K2195" i="2"/>
  <c r="L2195" i="2" s="1"/>
  <c r="K2456" i="2"/>
  <c r="L2456" i="2" s="1"/>
  <c r="K2370" i="2"/>
  <c r="L2370" i="2" s="1"/>
  <c r="K2457" i="2"/>
  <c r="L2457" i="2" s="1"/>
  <c r="K2371" i="2"/>
  <c r="L2371" i="2" s="1"/>
  <c r="K2458" i="2"/>
  <c r="L2458" i="2" s="1"/>
  <c r="K2372" i="2"/>
  <c r="L2372" i="2" s="1"/>
  <c r="K2459" i="2"/>
  <c r="L2459" i="2" s="1"/>
  <c r="K2373" i="2"/>
  <c r="L2373" i="2" s="1"/>
  <c r="K2460" i="2"/>
  <c r="L2460" i="2" s="1"/>
  <c r="K2374" i="2"/>
  <c r="L2374" i="2" s="1"/>
  <c r="K2461" i="2"/>
  <c r="L2461" i="2" s="1"/>
  <c r="K2375" i="2"/>
  <c r="L2375" i="2" s="1"/>
  <c r="K2462" i="2"/>
  <c r="L2462" i="2" s="1"/>
  <c r="K2376" i="2"/>
  <c r="L2376" i="2" s="1"/>
  <c r="K2463" i="2"/>
  <c r="L2463" i="2" s="1"/>
  <c r="K2377" i="2"/>
  <c r="L2377" i="2" s="1"/>
  <c r="K2464" i="2"/>
  <c r="L2464" i="2" s="1"/>
  <c r="K2379" i="2"/>
  <c r="L2379" i="2" s="1"/>
  <c r="K2465" i="2"/>
  <c r="L2465" i="2" s="1"/>
  <c r="K2380" i="2"/>
  <c r="L2380" i="2" s="1"/>
  <c r="K2466" i="2"/>
  <c r="K2381" i="2"/>
  <c r="L2381" i="2" s="1"/>
  <c r="K2260" i="2"/>
  <c r="L2260" i="2" s="1"/>
  <c r="K2171" i="2"/>
  <c r="K2262" i="2"/>
  <c r="L2262" i="2" s="1"/>
  <c r="K2172" i="2"/>
  <c r="K2263" i="2"/>
  <c r="L2263" i="2" s="1"/>
  <c r="K2173" i="2"/>
  <c r="L2173" i="2" s="1"/>
  <c r="K2264" i="2"/>
  <c r="L2264" i="2" s="1"/>
  <c r="K2175" i="2"/>
  <c r="K2266" i="2"/>
  <c r="L2266" i="2" s="1"/>
  <c r="K2176" i="2"/>
  <c r="K2267" i="2"/>
  <c r="L2267" i="2" s="1"/>
  <c r="K2177" i="2"/>
  <c r="L2177" i="2" s="1"/>
  <c r="K2268" i="2"/>
  <c r="L2268" i="2" s="1"/>
  <c r="K2178" i="2"/>
  <c r="L2178" i="2" s="1"/>
  <c r="K2269" i="2"/>
  <c r="L2269" i="2" s="1"/>
  <c r="K2179" i="2"/>
  <c r="L2179" i="2" s="1"/>
  <c r="K2270" i="2"/>
  <c r="L2270" i="2" s="1"/>
  <c r="K2180" i="2"/>
  <c r="L2180" i="2" s="1"/>
  <c r="K2271" i="2"/>
  <c r="L2271" i="2" s="1"/>
  <c r="K2181" i="2"/>
  <c r="L2181" i="2" s="1"/>
  <c r="K2272" i="2"/>
  <c r="L2272" i="2" s="1"/>
  <c r="K2183" i="2"/>
  <c r="L2183" i="2" s="1"/>
  <c r="K2444" i="2"/>
  <c r="L2444" i="2" s="1"/>
  <c r="K2354" i="2"/>
  <c r="L2354" i="2" s="1"/>
  <c r="K2445" i="2"/>
  <c r="L2445" i="2" s="1"/>
  <c r="K2355" i="2"/>
  <c r="L2355" i="2" s="1"/>
  <c r="K2446" i="2"/>
  <c r="L2446" i="2" s="1"/>
  <c r="K2356" i="2"/>
  <c r="L2356" i="2" s="1"/>
  <c r="K2447" i="2"/>
  <c r="L2447" i="2" s="1"/>
  <c r="K2360" i="2"/>
  <c r="L2360" i="2" s="1"/>
  <c r="K2448" i="2"/>
  <c r="L2448" i="2" s="1"/>
  <c r="K2361" i="2"/>
  <c r="L2361" i="2" s="1"/>
  <c r="K2450" i="2"/>
  <c r="L2450" i="2" s="1"/>
  <c r="K2362" i="2"/>
  <c r="L2362" i="2" s="1"/>
  <c r="K2451" i="2"/>
  <c r="L2451" i="2" s="1"/>
  <c r="K2363" i="2"/>
  <c r="L2363" i="2" s="1"/>
  <c r="K2452" i="2"/>
  <c r="L2452" i="2" s="1"/>
  <c r="K2364" i="2"/>
  <c r="L2364" i="2" s="1"/>
  <c r="K2453" i="2"/>
  <c r="L2453" i="2" s="1"/>
  <c r="K2366" i="2"/>
  <c r="K2454" i="2"/>
  <c r="L2454" i="2" s="1"/>
  <c r="K2368" i="2"/>
  <c r="L2368" i="2" s="1"/>
  <c r="K2455" i="2"/>
  <c r="L2455" i="2" s="1"/>
  <c r="K2369" i="2"/>
  <c r="L2369" i="2" s="1"/>
  <c r="K2248" i="2"/>
  <c r="L2248" i="2" s="1"/>
  <c r="K2160" i="2"/>
  <c r="L2160" i="2" s="1"/>
  <c r="K2250" i="2"/>
  <c r="L2250" i="2" s="1"/>
  <c r="K2161" i="2"/>
  <c r="L2161" i="2" s="1"/>
  <c r="K2251" i="2"/>
  <c r="L2251" i="2" s="1"/>
  <c r="K2162" i="2"/>
  <c r="L2162" i="2" s="1"/>
  <c r="K2252" i="2"/>
  <c r="L2252" i="2" s="1"/>
  <c r="K2163" i="2"/>
  <c r="L2163" i="2" s="1"/>
  <c r="K2253" i="2"/>
  <c r="L2253" i="2" s="1"/>
  <c r="K2164" i="2"/>
  <c r="L2164" i="2" s="1"/>
  <c r="K2254" i="2"/>
  <c r="L2254" i="2" s="1"/>
  <c r="K2165" i="2"/>
  <c r="L2165" i="2" s="1"/>
  <c r="K2255" i="2"/>
  <c r="K2166" i="2"/>
  <c r="L2166" i="2" s="1"/>
  <c r="K2256" i="2"/>
  <c r="L2256" i="2" s="1"/>
  <c r="K2167" i="2"/>
  <c r="L2167" i="2" s="1"/>
  <c r="K2257" i="2"/>
  <c r="L2257" i="2" s="1"/>
  <c r="K2168" i="2"/>
  <c r="L2168" i="2" s="1"/>
  <c r="K2258" i="2"/>
  <c r="L2258" i="2" s="1"/>
  <c r="K2169" i="2"/>
  <c r="L2169" i="2" s="1"/>
  <c r="K2259" i="2"/>
  <c r="L2259" i="2" s="1"/>
  <c r="K2170" i="2"/>
  <c r="L2170" i="2" s="1"/>
  <c r="K2432" i="2"/>
  <c r="L2432" i="2" s="1"/>
  <c r="K2337" i="2"/>
  <c r="L2337" i="2" s="1"/>
  <c r="K2433" i="2"/>
  <c r="L2433" i="2" s="1"/>
  <c r="K2339" i="2"/>
  <c r="L2339" i="2" s="1"/>
  <c r="K2434" i="2"/>
  <c r="L2434" i="2" s="1"/>
  <c r="K2340" i="2"/>
  <c r="L2340" i="2" s="1"/>
  <c r="K2435" i="2"/>
  <c r="L2435" i="2" s="1"/>
  <c r="K2341" i="2"/>
  <c r="L2341" i="2" s="1"/>
  <c r="K2436" i="2"/>
  <c r="L2436" i="2" s="1"/>
  <c r="K2343" i="2"/>
  <c r="L2343" i="2" s="1"/>
  <c r="K2438" i="2"/>
  <c r="L2438" i="2" s="1"/>
  <c r="K2344" i="2"/>
  <c r="L2344" i="2" s="1"/>
  <c r="K2439" i="2"/>
  <c r="K2345" i="2"/>
  <c r="L2345" i="2" s="1"/>
  <c r="K2440" i="2"/>
  <c r="L2440" i="2" s="1"/>
  <c r="K2346" i="2"/>
  <c r="L2346" i="2" s="1"/>
  <c r="K2441" i="2"/>
  <c r="L2441" i="2" s="1"/>
  <c r="K2349" i="2"/>
  <c r="L2349" i="2" s="1"/>
  <c r="K2442" i="2"/>
  <c r="L2442" i="2" s="1"/>
  <c r="K2352" i="2"/>
  <c r="L2352" i="2" s="1"/>
  <c r="K2443" i="2"/>
  <c r="L2443" i="2" s="1"/>
  <c r="K2353" i="2"/>
  <c r="L2353" i="2" s="1"/>
  <c r="K1985" i="2"/>
  <c r="L1985" i="2" s="1"/>
  <c r="K1892" i="2"/>
  <c r="K1986" i="2"/>
  <c r="L1986" i="2" s="1"/>
  <c r="K1893" i="2"/>
  <c r="K1987" i="2"/>
  <c r="L1987" i="2" s="1"/>
  <c r="K1895" i="2"/>
  <c r="L1895" i="2" s="1"/>
  <c r="K1988" i="2"/>
  <c r="K1896" i="2"/>
  <c r="L1896" i="2" s="1"/>
  <c r="K1989" i="2"/>
  <c r="K1897" i="2"/>
  <c r="K1990" i="2"/>
  <c r="K1898" i="2"/>
  <c r="K1991" i="2"/>
  <c r="K1899" i="2"/>
  <c r="K1993" i="2"/>
  <c r="K1903" i="2"/>
  <c r="K1995" i="2"/>
  <c r="K1905" i="2"/>
  <c r="K1996" i="2"/>
  <c r="K1906" i="2"/>
  <c r="K1997" i="2"/>
  <c r="K1907" i="2"/>
  <c r="K2149" i="2"/>
  <c r="L2149" i="2" s="1"/>
  <c r="K2067" i="2"/>
  <c r="K2150" i="2"/>
  <c r="L2150" i="2" s="1"/>
  <c r="K2069" i="2"/>
  <c r="L2069" i="2" s="1"/>
  <c r="K2151" i="2"/>
  <c r="L2151" i="2" s="1"/>
  <c r="K2070" i="2"/>
  <c r="L2070" i="2" s="1"/>
  <c r="K2152" i="2"/>
  <c r="L2152" i="2" s="1"/>
  <c r="K2071" i="2"/>
  <c r="L2071" i="2" s="1"/>
  <c r="K2153" i="2"/>
  <c r="L2153" i="2" s="1"/>
  <c r="K2072" i="2"/>
  <c r="L2072" i="2" s="1"/>
  <c r="K2154" i="2"/>
  <c r="L2154" i="2" s="1"/>
  <c r="K2073" i="2"/>
  <c r="L2073" i="2" s="1"/>
  <c r="K2155" i="2"/>
  <c r="L2155" i="2" s="1"/>
  <c r="K2074" i="2"/>
  <c r="L2074" i="2" s="1"/>
  <c r="K2156" i="2"/>
  <c r="L2156" i="2" s="1"/>
  <c r="K2075" i="2"/>
  <c r="L2075" i="2" s="1"/>
  <c r="K2157" i="2"/>
  <c r="L2157" i="2" s="1"/>
  <c r="K2076" i="2"/>
  <c r="K2158" i="2"/>
  <c r="L2158" i="2" s="1"/>
  <c r="K2077" i="2"/>
  <c r="L2077" i="2" s="1"/>
  <c r="K2159" i="2"/>
  <c r="L2159" i="2" s="1"/>
  <c r="K2078" i="2"/>
  <c r="K1973" i="2"/>
  <c r="L1973" i="2" s="1"/>
  <c r="K1877" i="2"/>
  <c r="L1877" i="2" s="1"/>
  <c r="K1974" i="2"/>
  <c r="L1974" i="2" s="1"/>
  <c r="K1879" i="2"/>
  <c r="L1879" i="2" s="1"/>
  <c r="K1975" i="2"/>
  <c r="L1975" i="2" s="1"/>
  <c r="K1880" i="2"/>
  <c r="L1880" i="2" s="1"/>
  <c r="K1976" i="2"/>
  <c r="L1976" i="2" s="1"/>
  <c r="K1881" i="2"/>
  <c r="L1881" i="2" s="1"/>
  <c r="K1977" i="2"/>
  <c r="L1977" i="2" s="1"/>
  <c r="K1882" i="2"/>
  <c r="L1882" i="2" s="1"/>
  <c r="K1978" i="2"/>
  <c r="K1883" i="2"/>
  <c r="L1883" i="2" s="1"/>
  <c r="K1979" i="2"/>
  <c r="L1979" i="2" s="1"/>
  <c r="K1884" i="2"/>
  <c r="L1884" i="2" s="1"/>
  <c r="K1980" i="2"/>
  <c r="L1980" i="2" s="1"/>
  <c r="K1885" i="2"/>
  <c r="L1885" i="2" s="1"/>
  <c r="K1981" i="2"/>
  <c r="K1886" i="2"/>
  <c r="L1886" i="2" s="1"/>
  <c r="K1983" i="2"/>
  <c r="K1889" i="2"/>
  <c r="K1984" i="2"/>
  <c r="K1891" i="2"/>
  <c r="K2138" i="2"/>
  <c r="L2138" i="2" s="1"/>
  <c r="K2056" i="2"/>
  <c r="L2056" i="2" s="1"/>
  <c r="K2139" i="2"/>
  <c r="L2139" i="2" s="1"/>
  <c r="K2057" i="2"/>
  <c r="L2057" i="2" s="1"/>
  <c r="K2140" i="2"/>
  <c r="L2140" i="2" s="1"/>
  <c r="K2058" i="2"/>
  <c r="K2141" i="2"/>
  <c r="L2141" i="2" s="1"/>
  <c r="K2059" i="2"/>
  <c r="L2059" i="2" s="1"/>
  <c r="K2142" i="2"/>
  <c r="L2142" i="2" s="1"/>
  <c r="K2060" i="2"/>
  <c r="L2060" i="2" s="1"/>
  <c r="K2143" i="2"/>
  <c r="K2061" i="2"/>
  <c r="L2061" i="2" s="1"/>
  <c r="K2144" i="2"/>
  <c r="L2144" i="2" s="1"/>
  <c r="K2062" i="2"/>
  <c r="L2062" i="2" s="1"/>
  <c r="K2145" i="2"/>
  <c r="L2145" i="2" s="1"/>
  <c r="K2063" i="2"/>
  <c r="L2063" i="2" s="1"/>
  <c r="K2146" i="2"/>
  <c r="L2146" i="2" s="1"/>
  <c r="K2064" i="2"/>
  <c r="L2064" i="2" s="1"/>
  <c r="K2147" i="2"/>
  <c r="L2147" i="2" s="1"/>
  <c r="K2065" i="2"/>
  <c r="L2065" i="2" s="1"/>
  <c r="K2148" i="2"/>
  <c r="K2066" i="2"/>
  <c r="L2066" i="2" s="1"/>
  <c r="K1958" i="2"/>
  <c r="L1958" i="2" s="1"/>
  <c r="K1866" i="2"/>
  <c r="L1866" i="2" s="1"/>
  <c r="K1959" i="2"/>
  <c r="L1959" i="2" s="1"/>
  <c r="K1867" i="2"/>
  <c r="L1867" i="2" s="1"/>
  <c r="K1960" i="2"/>
  <c r="L1960" i="2" s="1"/>
  <c r="K1868" i="2"/>
  <c r="L1868" i="2" s="1"/>
  <c r="K1961" i="2"/>
  <c r="L1961" i="2" s="1"/>
  <c r="K1870" i="2"/>
  <c r="L1870" i="2" s="1"/>
  <c r="K1962" i="2"/>
  <c r="L1962" i="2" s="1"/>
  <c r="K1869" i="2"/>
  <c r="L1869" i="2" s="1"/>
  <c r="K1963" i="2"/>
  <c r="L1963" i="2" s="1"/>
  <c r="K1871" i="2"/>
  <c r="L1871" i="2" s="1"/>
  <c r="K1964" i="2"/>
  <c r="L1964" i="2" s="1"/>
  <c r="K1872" i="2"/>
  <c r="L1872" i="2" s="1"/>
  <c r="K1965" i="2"/>
  <c r="K1873" i="2"/>
  <c r="L1873" i="2" s="1"/>
  <c r="K1966" i="2"/>
  <c r="L1966" i="2" s="1"/>
  <c r="K1874" i="2"/>
  <c r="L1874" i="2" s="1"/>
  <c r="K1968" i="2"/>
  <c r="K1875" i="2"/>
  <c r="K1971" i="2"/>
  <c r="K1876" i="2"/>
  <c r="K2126" i="2"/>
  <c r="L2126" i="2" s="1"/>
  <c r="K2045" i="2"/>
  <c r="L2045" i="2" s="1"/>
  <c r="K2128" i="2"/>
  <c r="L2128" i="2" s="1"/>
  <c r="K2046" i="2"/>
  <c r="L2046" i="2" s="1"/>
  <c r="K2129" i="2"/>
  <c r="L2129" i="2" s="1"/>
  <c r="K2047" i="2"/>
  <c r="L2047" i="2" s="1"/>
  <c r="K2130" i="2"/>
  <c r="L2130" i="2" s="1"/>
  <c r="K2048" i="2"/>
  <c r="L2048" i="2" s="1"/>
  <c r="K2131" i="2"/>
  <c r="L2131" i="2" s="1"/>
  <c r="K2049" i="2"/>
  <c r="L2049" i="2" s="1"/>
  <c r="K2132" i="2"/>
  <c r="L2132" i="2" s="1"/>
  <c r="K2050" i="2"/>
  <c r="L2050" i="2" s="1"/>
  <c r="K2133" i="2"/>
  <c r="L2133" i="2" s="1"/>
  <c r="K2051" i="2"/>
  <c r="L2051" i="2" s="1"/>
  <c r="K2134" i="2"/>
  <c r="L2134" i="2" s="1"/>
  <c r="K2052" i="2"/>
  <c r="L2052" i="2" s="1"/>
  <c r="K2135" i="2"/>
  <c r="L2135" i="2" s="1"/>
  <c r="K2053" i="2"/>
  <c r="L2053" i="2" s="1"/>
  <c r="K2136" i="2"/>
  <c r="L2136" i="2" s="1"/>
  <c r="K2054" i="2"/>
  <c r="L2054" i="2" s="1"/>
  <c r="K2137" i="2"/>
  <c r="L2137" i="2" s="1"/>
  <c r="K2055" i="2"/>
  <c r="L2055" i="2" s="1"/>
  <c r="K1946" i="2"/>
  <c r="L1946" i="2" s="1"/>
  <c r="K1851" i="2"/>
  <c r="L1851" i="2" s="1"/>
  <c r="K1947" i="2"/>
  <c r="L1947" i="2" s="1"/>
  <c r="K1852" i="2"/>
  <c r="L1852" i="2" s="1"/>
  <c r="K1948" i="2"/>
  <c r="L1948" i="2" s="1"/>
  <c r="K1853" i="2"/>
  <c r="L1853" i="2" s="1"/>
  <c r="K1949" i="2"/>
  <c r="L1949" i="2" s="1"/>
  <c r="K1854" i="2"/>
  <c r="K1950" i="2"/>
  <c r="L1950" i="2" s="1"/>
  <c r="K1856" i="2"/>
  <c r="L1856" i="2" s="1"/>
  <c r="K1951" i="2"/>
  <c r="L1951" i="2" s="1"/>
  <c r="K1859" i="2"/>
  <c r="L1859" i="2" s="1"/>
  <c r="K1953" i="2"/>
  <c r="L1953" i="2" s="1"/>
  <c r="K1861" i="2"/>
  <c r="L1861" i="2" s="1"/>
  <c r="K1954" i="2"/>
  <c r="L1954" i="2" s="1"/>
  <c r="K1862" i="2"/>
  <c r="L1862" i="2" s="1"/>
  <c r="K1955" i="2"/>
  <c r="K1863" i="2"/>
  <c r="L1863" i="2" s="1"/>
  <c r="K1956" i="2"/>
  <c r="K1864" i="2"/>
  <c r="L1864" i="2" s="1"/>
  <c r="K1957" i="2"/>
  <c r="K1865" i="2"/>
  <c r="L1865" i="2" s="1"/>
  <c r="K2114" i="2"/>
  <c r="L2114" i="2" s="1"/>
  <c r="K2033" i="2"/>
  <c r="L2033" i="2" s="1"/>
  <c r="K2115" i="2"/>
  <c r="L2115" i="2" s="1"/>
  <c r="K2034" i="2"/>
  <c r="K2116" i="2"/>
  <c r="L2116" i="2" s="1"/>
  <c r="K2035" i="2"/>
  <c r="L2035" i="2" s="1"/>
  <c r="K2118" i="2"/>
  <c r="L2118" i="2" s="1"/>
  <c r="K2036" i="2"/>
  <c r="K2119" i="2"/>
  <c r="L2119" i="2" s="1"/>
  <c r="K2037" i="2"/>
  <c r="L2037" i="2" s="1"/>
  <c r="K2120" i="2"/>
  <c r="L2120" i="2" s="1"/>
  <c r="K2038" i="2"/>
  <c r="L2038" i="2" s="1"/>
  <c r="K2121" i="2"/>
  <c r="L2121" i="2" s="1"/>
  <c r="K2039" i="2"/>
  <c r="L2039" i="2" s="1"/>
  <c r="K2122" i="2"/>
  <c r="L2122" i="2" s="1"/>
  <c r="K2040" i="2"/>
  <c r="L2040" i="2" s="1"/>
  <c r="K2123" i="2"/>
  <c r="L2123" i="2" s="1"/>
  <c r="K2041" i="2"/>
  <c r="L2041" i="2" s="1"/>
  <c r="K2124" i="2"/>
  <c r="L2124" i="2" s="1"/>
  <c r="K2042" i="2"/>
  <c r="L2042" i="2" s="1"/>
  <c r="K2125" i="2"/>
  <c r="L2125" i="2" s="1"/>
  <c r="K2043" i="2"/>
  <c r="K1935" i="2"/>
  <c r="L1935" i="2" s="1"/>
  <c r="K1839" i="2"/>
  <c r="K1936" i="2"/>
  <c r="L1936" i="2" s="1"/>
  <c r="K1840" i="2"/>
  <c r="L1840" i="2" s="1"/>
  <c r="K1937" i="2"/>
  <c r="L1937" i="2" s="1"/>
  <c r="K1841" i="2"/>
  <c r="L1841" i="2" s="1"/>
  <c r="K1938" i="2"/>
  <c r="K1842" i="2"/>
  <c r="L1842" i="2" s="1"/>
  <c r="K1939" i="2"/>
  <c r="K1843" i="2"/>
  <c r="L1843" i="2" s="1"/>
  <c r="K1940" i="2"/>
  <c r="L1940" i="2" s="1"/>
  <c r="K1844" i="2"/>
  <c r="L1844" i="2" s="1"/>
  <c r="K1941" i="2"/>
  <c r="K1846" i="2"/>
  <c r="L1846" i="2" s="1"/>
  <c r="K1942" i="2"/>
  <c r="L1942" i="2" s="1"/>
  <c r="K1847" i="2"/>
  <c r="L1847" i="2" s="1"/>
  <c r="K1943" i="2"/>
  <c r="L1943" i="2" s="1"/>
  <c r="K1848" i="2"/>
  <c r="L1848" i="2" s="1"/>
  <c r="K1944" i="2"/>
  <c r="L1944" i="2" s="1"/>
  <c r="K1849" i="2"/>
  <c r="L1849" i="2" s="1"/>
  <c r="K1945" i="2"/>
  <c r="L1945" i="2" s="1"/>
  <c r="K1850" i="2"/>
  <c r="L1850" i="2" s="1"/>
  <c r="K2103" i="2"/>
  <c r="L2103" i="2" s="1"/>
  <c r="K2022" i="2"/>
  <c r="L2022" i="2" s="1"/>
  <c r="K2104" i="2"/>
  <c r="L2104" i="2" s="1"/>
  <c r="K2023" i="2"/>
  <c r="L2023" i="2" s="1"/>
  <c r="K2105" i="2"/>
  <c r="L2105" i="2" s="1"/>
  <c r="K2024" i="2"/>
  <c r="L2024" i="2" s="1"/>
  <c r="K2106" i="2"/>
  <c r="L2106" i="2" s="1"/>
  <c r="K2025" i="2"/>
  <c r="L2025" i="2" s="1"/>
  <c r="K2107" i="2"/>
  <c r="L2107" i="2" s="1"/>
  <c r="K2026" i="2"/>
  <c r="L2026" i="2" s="1"/>
  <c r="K2108" i="2"/>
  <c r="L2108" i="2" s="1"/>
  <c r="K2027" i="2"/>
  <c r="L2027" i="2" s="1"/>
  <c r="K2109" i="2"/>
  <c r="L2109" i="2" s="1"/>
  <c r="K2028" i="2"/>
  <c r="L2028" i="2" s="1"/>
  <c r="K2110" i="2"/>
  <c r="L2110" i="2" s="1"/>
  <c r="K2029" i="2"/>
  <c r="L2029" i="2" s="1"/>
  <c r="K2111" i="2"/>
  <c r="L2111" i="2" s="1"/>
  <c r="K2030" i="2"/>
  <c r="L2030" i="2" s="1"/>
  <c r="K2112" i="2"/>
  <c r="L2112" i="2" s="1"/>
  <c r="K2031" i="2"/>
  <c r="L2031" i="2" s="1"/>
  <c r="K2113" i="2"/>
  <c r="L2113" i="2" s="1"/>
  <c r="K2032" i="2"/>
  <c r="L2032" i="2" s="1"/>
  <c r="K1923" i="2"/>
  <c r="L1923" i="2" s="1"/>
  <c r="K1828" i="2"/>
  <c r="L1828" i="2" s="1"/>
  <c r="K1924" i="2"/>
  <c r="L1924" i="2" s="1"/>
  <c r="K1829" i="2"/>
  <c r="L1829" i="2" s="1"/>
  <c r="K1925" i="2"/>
  <c r="L1925" i="2" s="1"/>
  <c r="K1830" i="2"/>
  <c r="L1830" i="2" s="1"/>
  <c r="K1926" i="2"/>
  <c r="K1831" i="2"/>
  <c r="L1831" i="2" s="1"/>
  <c r="K1928" i="2"/>
  <c r="L1928" i="2" s="1"/>
  <c r="K1832" i="2"/>
  <c r="L1832" i="2" s="1"/>
  <c r="K1929" i="2"/>
  <c r="L1929" i="2" s="1"/>
  <c r="K1833" i="2"/>
  <c r="L1833" i="2" s="1"/>
  <c r="K1930" i="2"/>
  <c r="L1930" i="2" s="1"/>
  <c r="K1834" i="2"/>
  <c r="L1834" i="2" s="1"/>
  <c r="K1931" i="2"/>
  <c r="L1931" i="2" s="1"/>
  <c r="K1835" i="2"/>
  <c r="L1835" i="2" s="1"/>
  <c r="K1932" i="2"/>
  <c r="L1932" i="2" s="1"/>
  <c r="K1836" i="2"/>
  <c r="L1836" i="2" s="1"/>
  <c r="K1933" i="2"/>
  <c r="K1837" i="2"/>
  <c r="L1837" i="2" s="1"/>
  <c r="K1934" i="2"/>
  <c r="L1934" i="2" s="1"/>
  <c r="K1838" i="2"/>
  <c r="L1838" i="2" s="1"/>
  <c r="K2091" i="2"/>
  <c r="L2091" i="2" s="1"/>
  <c r="K2011" i="2"/>
  <c r="L2011" i="2" s="1"/>
  <c r="K2093" i="2"/>
  <c r="L2093" i="2" s="1"/>
  <c r="K2012" i="2"/>
  <c r="K2094" i="2"/>
  <c r="L2094" i="2" s="1"/>
  <c r="K2013" i="2"/>
  <c r="L2013" i="2" s="1"/>
  <c r="K2095" i="2"/>
  <c r="L2095" i="2" s="1"/>
  <c r="K2014" i="2"/>
  <c r="K2096" i="2"/>
  <c r="L2096" i="2" s="1"/>
  <c r="K2015" i="2"/>
  <c r="L2015" i="2" s="1"/>
  <c r="K2097" i="2"/>
  <c r="L2097" i="2" s="1"/>
  <c r="K2016" i="2"/>
  <c r="L2016" i="2" s="1"/>
  <c r="K2098" i="2"/>
  <c r="L2098" i="2" s="1"/>
  <c r="K2017" i="2"/>
  <c r="K2099" i="2"/>
  <c r="L2099" i="2" s="1"/>
  <c r="K2018" i="2"/>
  <c r="L2018" i="2" s="1"/>
  <c r="K2100" i="2"/>
  <c r="L2100" i="2" s="1"/>
  <c r="K2019" i="2"/>
  <c r="L2019" i="2" s="1"/>
  <c r="K2101" i="2"/>
  <c r="L2101" i="2" s="1"/>
  <c r="K2020" i="2"/>
  <c r="L2020" i="2" s="1"/>
  <c r="K2102" i="2"/>
  <c r="L2102" i="2" s="1"/>
  <c r="K2021" i="2"/>
  <c r="L2021" i="2" s="1"/>
  <c r="K1908" i="2"/>
  <c r="L1908" i="2" s="1"/>
  <c r="K1813" i="2"/>
  <c r="L1813" i="2" s="1"/>
  <c r="K1909" i="2"/>
  <c r="L1909" i="2" s="1"/>
  <c r="K1814" i="2"/>
  <c r="L1814" i="2" s="1"/>
  <c r="K1911" i="2"/>
  <c r="L1911" i="2" s="1"/>
  <c r="K1816" i="2"/>
  <c r="L1816" i="2" s="1"/>
  <c r="K1912" i="2"/>
  <c r="K1818" i="2"/>
  <c r="L1818" i="2" s="1"/>
  <c r="K1913" i="2"/>
  <c r="L1913" i="2" s="1"/>
  <c r="K1819" i="2"/>
  <c r="L1819" i="2" s="1"/>
  <c r="K1915" i="2"/>
  <c r="L1915" i="2" s="1"/>
  <c r="K1820" i="2"/>
  <c r="L1820" i="2" s="1"/>
  <c r="K1918" i="2"/>
  <c r="L1918" i="2" s="1"/>
  <c r="K1822" i="2"/>
  <c r="L1822" i="2" s="1"/>
  <c r="K1919" i="2"/>
  <c r="L1919" i="2" s="1"/>
  <c r="K1823" i="2"/>
  <c r="L1823" i="2" s="1"/>
  <c r="K1920" i="2"/>
  <c r="L1920" i="2" s="1"/>
  <c r="K1824" i="2"/>
  <c r="L1824" i="2" s="1"/>
  <c r="K1921" i="2"/>
  <c r="L1921" i="2" s="1"/>
  <c r="K1825" i="2"/>
  <c r="L1825" i="2" s="1"/>
  <c r="K1922" i="2"/>
  <c r="K1826" i="2"/>
  <c r="L1826" i="2" s="1"/>
  <c r="K2079" i="2"/>
  <c r="L2079" i="2" s="1"/>
  <c r="K1998" i="2"/>
  <c r="L1998" i="2" s="1"/>
  <c r="K2080" i="2"/>
  <c r="L2080" i="2" s="1"/>
  <c r="K1999" i="2"/>
  <c r="K2081" i="2"/>
  <c r="L2081" i="2" s="1"/>
  <c r="K2000" i="2"/>
  <c r="L2000" i="2" s="1"/>
  <c r="K2082" i="2"/>
  <c r="L2082" i="2" s="1"/>
  <c r="K2001" i="2"/>
  <c r="K2083" i="2"/>
  <c r="K2002" i="2"/>
  <c r="L2002" i="2" s="1"/>
  <c r="K2085" i="2"/>
  <c r="L2085" i="2" s="1"/>
  <c r="K2003" i="2"/>
  <c r="L2003" i="2" s="1"/>
  <c r="K2086" i="2"/>
  <c r="L2086" i="2" s="1"/>
  <c r="K2004" i="2"/>
  <c r="K2087" i="2"/>
  <c r="K2005" i="2"/>
  <c r="L2005" i="2" s="1"/>
  <c r="K2088" i="2"/>
  <c r="L2088" i="2" s="1"/>
  <c r="K2006" i="2"/>
  <c r="L2006" i="2" s="1"/>
  <c r="K2089" i="2"/>
  <c r="L2089" i="2" s="1"/>
  <c r="K2008" i="2"/>
  <c r="K2090" i="2"/>
  <c r="L2090" i="2" s="1"/>
  <c r="K2010" i="2"/>
  <c r="K1612" i="2"/>
  <c r="L1612" i="2" s="1"/>
  <c r="K1524" i="2"/>
  <c r="L1524" i="2" s="1"/>
  <c r="K1613" i="2"/>
  <c r="L1613" i="2" s="1"/>
  <c r="K1525" i="2"/>
  <c r="K1614" i="2"/>
  <c r="L1614" i="2" s="1"/>
  <c r="K1526" i="2"/>
  <c r="K1615" i="2"/>
  <c r="K1528" i="2"/>
  <c r="K1616" i="2"/>
  <c r="K1529" i="2"/>
  <c r="K1617" i="2"/>
  <c r="K1530" i="2"/>
  <c r="K1618" i="2"/>
  <c r="K1531" i="2"/>
  <c r="K1619" i="2"/>
  <c r="K1532" i="2"/>
  <c r="K1620" i="2"/>
  <c r="K1533" i="2"/>
  <c r="L1533" i="2" s="1"/>
  <c r="K1621" i="2"/>
  <c r="K1534" i="2"/>
  <c r="K1622" i="2"/>
  <c r="K1535" i="2"/>
  <c r="K1795" i="2"/>
  <c r="L1795" i="2" s="1"/>
  <c r="K1697" i="2"/>
  <c r="K1796" i="2"/>
  <c r="L1796" i="2" s="1"/>
  <c r="K1698" i="2"/>
  <c r="K1797" i="2"/>
  <c r="L1797" i="2" s="1"/>
  <c r="K1699" i="2"/>
  <c r="K1798" i="2"/>
  <c r="K1700" i="2"/>
  <c r="K1799" i="2"/>
  <c r="L1799" i="2" s="1"/>
  <c r="K1701" i="2"/>
  <c r="K1801" i="2"/>
  <c r="K1702" i="2"/>
  <c r="K1802" i="2"/>
  <c r="L1802" i="2" s="1"/>
  <c r="K1703" i="2"/>
  <c r="K1803" i="2"/>
  <c r="L1803" i="2" s="1"/>
  <c r="K1704" i="2"/>
  <c r="L1704" i="2" s="1"/>
  <c r="K1804" i="2"/>
  <c r="L1804" i="2" s="1"/>
  <c r="K1705" i="2"/>
  <c r="K1809" i="2"/>
  <c r="K1706" i="2"/>
  <c r="K1812" i="2"/>
  <c r="L1812" i="2" s="1"/>
  <c r="K1708" i="2"/>
  <c r="L1708" i="2" s="1"/>
  <c r="K1601" i="2"/>
  <c r="L1601" i="2" s="1"/>
  <c r="K1508" i="2"/>
  <c r="L1508" i="2" s="1"/>
  <c r="K1602" i="2"/>
  <c r="L1602" i="2" s="1"/>
  <c r="K1510" i="2"/>
  <c r="L1510" i="2" s="1"/>
  <c r="K1603" i="2"/>
  <c r="L1603" i="2" s="1"/>
  <c r="K1511" i="2"/>
  <c r="K1604" i="2"/>
  <c r="L1604" i="2" s="1"/>
  <c r="K1512" i="2"/>
  <c r="L1512" i="2" s="1"/>
  <c r="K1605" i="2"/>
  <c r="L1605" i="2" s="1"/>
  <c r="K1514" i="2"/>
  <c r="K1606" i="2"/>
  <c r="L1606" i="2" s="1"/>
  <c r="K1515" i="2"/>
  <c r="K1607" i="2"/>
  <c r="L1607" i="2" s="1"/>
  <c r="K1517" i="2"/>
  <c r="L1517" i="2" s="1"/>
  <c r="K1608" i="2"/>
  <c r="L1608" i="2" s="1"/>
  <c r="K1518" i="2"/>
  <c r="K1609" i="2"/>
  <c r="L1609" i="2" s="1"/>
  <c r="K1519" i="2"/>
  <c r="L1519" i="2" s="1"/>
  <c r="K1610" i="2"/>
  <c r="K1521" i="2"/>
  <c r="K1611" i="2"/>
  <c r="K1522" i="2"/>
  <c r="L1522" i="2" s="1"/>
  <c r="K1784" i="2"/>
  <c r="L1784" i="2" s="1"/>
  <c r="K1685" i="2"/>
  <c r="K1785" i="2"/>
  <c r="L1785" i="2" s="1"/>
  <c r="K1686" i="2"/>
  <c r="K1786" i="2"/>
  <c r="L1786" i="2" s="1"/>
  <c r="K1687" i="2"/>
  <c r="K1787" i="2"/>
  <c r="K1688" i="2"/>
  <c r="K1788" i="2"/>
  <c r="L1788" i="2" s="1"/>
  <c r="K1689" i="2"/>
  <c r="K1789" i="2"/>
  <c r="L1789" i="2" s="1"/>
  <c r="K1690" i="2"/>
  <c r="L1690" i="2" s="1"/>
  <c r="K1790" i="2"/>
  <c r="L1790" i="2" s="1"/>
  <c r="K1691" i="2"/>
  <c r="L1691" i="2" s="1"/>
  <c r="K1791" i="2"/>
  <c r="L1791" i="2" s="1"/>
  <c r="K1692" i="2"/>
  <c r="K1792" i="2"/>
  <c r="L1792" i="2" s="1"/>
  <c r="K1693" i="2"/>
  <c r="L1693" i="2" s="1"/>
  <c r="K1793" i="2"/>
  <c r="L1793" i="2" s="1"/>
  <c r="K1695" i="2"/>
  <c r="K1794" i="2"/>
  <c r="L1794" i="2" s="1"/>
  <c r="K1696" i="2"/>
  <c r="L1696" i="2" s="1"/>
  <c r="K1590" i="2"/>
  <c r="L1590" i="2" s="1"/>
  <c r="K1497" i="2"/>
  <c r="L1497" i="2" s="1"/>
  <c r="K1591" i="2"/>
  <c r="L1591" i="2" s="1"/>
  <c r="K1498" i="2"/>
  <c r="L1498" i="2" s="1"/>
  <c r="K1592" i="2"/>
  <c r="L1592" i="2" s="1"/>
  <c r="K1499" i="2"/>
  <c r="L1499" i="2" s="1"/>
  <c r="K1593" i="2"/>
  <c r="L1593" i="2" s="1"/>
  <c r="K1500" i="2"/>
  <c r="K1594" i="2"/>
  <c r="L1594" i="2" s="1"/>
  <c r="K1501" i="2"/>
  <c r="K1595" i="2"/>
  <c r="L1595" i="2" s="1"/>
  <c r="K1502" i="2"/>
  <c r="L1502" i="2" s="1"/>
  <c r="K1596" i="2"/>
  <c r="L1596" i="2" s="1"/>
  <c r="K1503" i="2"/>
  <c r="L1503" i="2" s="1"/>
  <c r="K1597" i="2"/>
  <c r="K1504" i="2"/>
  <c r="L1504" i="2" s="1"/>
  <c r="K1598" i="2"/>
  <c r="K1505" i="2"/>
  <c r="L1505" i="2" s="1"/>
  <c r="K1599" i="2"/>
  <c r="L1599" i="2" s="1"/>
  <c r="K1506" i="2"/>
  <c r="L1506" i="2" s="1"/>
  <c r="K1600" i="2"/>
  <c r="K1507" i="2"/>
  <c r="L1507" i="2" s="1"/>
  <c r="K1767" i="2"/>
  <c r="L1767" i="2" s="1"/>
  <c r="K1673" i="2"/>
  <c r="L1673" i="2" s="1"/>
  <c r="K1772" i="2"/>
  <c r="L1772" i="2" s="1"/>
  <c r="K1674" i="2"/>
  <c r="K1773" i="2"/>
  <c r="K1675" i="2"/>
  <c r="K1774" i="2"/>
  <c r="L1774" i="2" s="1"/>
  <c r="K1676" i="2"/>
  <c r="K1777" i="2"/>
  <c r="L1777" i="2" s="1"/>
  <c r="K1677" i="2"/>
  <c r="K1778" i="2"/>
  <c r="L1778" i="2" s="1"/>
  <c r="K1678" i="2"/>
  <c r="L1678" i="2" s="1"/>
  <c r="K1779" i="2"/>
  <c r="K1679" i="2"/>
  <c r="L1679" i="2" s="1"/>
  <c r="K1780" i="2"/>
  <c r="L1780" i="2" s="1"/>
  <c r="K1680" i="2"/>
  <c r="L1680" i="2" s="1"/>
  <c r="K1781" i="2"/>
  <c r="L1781" i="2" s="1"/>
  <c r="K1681" i="2"/>
  <c r="L1681" i="2" s="1"/>
  <c r="K1782" i="2"/>
  <c r="K1683" i="2"/>
  <c r="K1783" i="2"/>
  <c r="L1783" i="2" s="1"/>
  <c r="K1684" i="2"/>
  <c r="L1684" i="2" s="1"/>
  <c r="K1577" i="2"/>
  <c r="L1577" i="2" s="1"/>
  <c r="K1485" i="2"/>
  <c r="K1578" i="2"/>
  <c r="L1578" i="2" s="1"/>
  <c r="K1486" i="2"/>
  <c r="L1486" i="2" s="1"/>
  <c r="K1580" i="2"/>
  <c r="L1580" i="2" s="1"/>
  <c r="K1487" i="2"/>
  <c r="K1581" i="2"/>
  <c r="L1581" i="2" s="1"/>
  <c r="K1488" i="2"/>
  <c r="L1488" i="2" s="1"/>
  <c r="K1582" i="2"/>
  <c r="L1582" i="2" s="1"/>
  <c r="K1489" i="2"/>
  <c r="L1489" i="2" s="1"/>
  <c r="K1583" i="2"/>
  <c r="L1583" i="2" s="1"/>
  <c r="K1490" i="2"/>
  <c r="L1490" i="2" s="1"/>
  <c r="K1584" i="2"/>
  <c r="L1584" i="2" s="1"/>
  <c r="K1491" i="2"/>
  <c r="L1491" i="2" s="1"/>
  <c r="K1586" i="2"/>
  <c r="L1586" i="2" s="1"/>
  <c r="K1493" i="2"/>
  <c r="L1493" i="2" s="1"/>
  <c r="K1587" i="2"/>
  <c r="K1494" i="2"/>
  <c r="L1494" i="2" s="1"/>
  <c r="K1588" i="2"/>
  <c r="L1588" i="2" s="1"/>
  <c r="K1495" i="2"/>
  <c r="L1495" i="2" s="1"/>
  <c r="K1589" i="2"/>
  <c r="L1589" i="2" s="1"/>
  <c r="K1496" i="2"/>
  <c r="L1496" i="2" s="1"/>
  <c r="K1754" i="2"/>
  <c r="L1754" i="2" s="1"/>
  <c r="K1661" i="2"/>
  <c r="L1661" i="2" s="1"/>
  <c r="K1755" i="2"/>
  <c r="L1755" i="2" s="1"/>
  <c r="K1663" i="2"/>
  <c r="L1663" i="2" s="1"/>
  <c r="K1756" i="2"/>
  <c r="L1756" i="2" s="1"/>
  <c r="K1664" i="2"/>
  <c r="L1664" i="2" s="1"/>
  <c r="K1757" i="2"/>
  <c r="L1757" i="2" s="1"/>
  <c r="K1665" i="2"/>
  <c r="L1665" i="2" s="1"/>
  <c r="K1758" i="2"/>
  <c r="L1758" i="2" s="1"/>
  <c r="K1666" i="2"/>
  <c r="L1666" i="2" s="1"/>
  <c r="K1761" i="2"/>
  <c r="K1667" i="2"/>
  <c r="L1667" i="2" s="1"/>
  <c r="K1762" i="2"/>
  <c r="L1762" i="2" s="1"/>
  <c r="K1668" i="2"/>
  <c r="K1763" i="2"/>
  <c r="L1763" i="2" s="1"/>
  <c r="K1669" i="2"/>
  <c r="K1764" i="2"/>
  <c r="L1764" i="2" s="1"/>
  <c r="K1670" i="2"/>
  <c r="K1765" i="2"/>
  <c r="L1765" i="2" s="1"/>
  <c r="K1671" i="2"/>
  <c r="L1671" i="2" s="1"/>
  <c r="K1766" i="2"/>
  <c r="L1766" i="2" s="1"/>
  <c r="K1672" i="2"/>
  <c r="L1672" i="2" s="1"/>
  <c r="K1565" i="2"/>
  <c r="L1565" i="2" s="1"/>
  <c r="K1470" i="2"/>
  <c r="K1566" i="2"/>
  <c r="L1566" i="2" s="1"/>
  <c r="K1475" i="2"/>
  <c r="L1475" i="2" s="1"/>
  <c r="K1567" i="2"/>
  <c r="L1567" i="2" s="1"/>
  <c r="K1476" i="2"/>
  <c r="L1476" i="2" s="1"/>
  <c r="K1568" i="2"/>
  <c r="L1568" i="2" s="1"/>
  <c r="K1477" i="2"/>
  <c r="K1569" i="2"/>
  <c r="L1569" i="2" s="1"/>
  <c r="K1478" i="2"/>
  <c r="L1478" i="2" s="1"/>
  <c r="K1570" i="2"/>
  <c r="L1570" i="2" s="1"/>
  <c r="K1479" i="2"/>
  <c r="L1479" i="2" s="1"/>
  <c r="K1571" i="2"/>
  <c r="K1480" i="2"/>
  <c r="L1480" i="2" s="1"/>
  <c r="K1572" i="2"/>
  <c r="L1572" i="2" s="1"/>
  <c r="K1481" i="2"/>
  <c r="L1481" i="2" s="1"/>
  <c r="K1573" i="2"/>
  <c r="L1573" i="2" s="1"/>
  <c r="K1482" i="2"/>
  <c r="L1482" i="2" s="1"/>
  <c r="K1574" i="2"/>
  <c r="L1574" i="2" s="1"/>
  <c r="K1483" i="2"/>
  <c r="L1483" i="2" s="1"/>
  <c r="K1576" i="2"/>
  <c r="L1576" i="2" s="1"/>
  <c r="K1484" i="2"/>
  <c r="L1484" i="2" s="1"/>
  <c r="K1743" i="2"/>
  <c r="L1743" i="2" s="1"/>
  <c r="K1649" i="2"/>
  <c r="L1649" i="2" s="1"/>
  <c r="K1744" i="2"/>
  <c r="L1744" i="2" s="1"/>
  <c r="K1650" i="2"/>
  <c r="K1745" i="2"/>
  <c r="L1745" i="2" s="1"/>
  <c r="K1651" i="2"/>
  <c r="K1746" i="2"/>
  <c r="K1652" i="2"/>
  <c r="K1747" i="2"/>
  <c r="K1653" i="2"/>
  <c r="L1653" i="2" s="1"/>
  <c r="K1748" i="2"/>
  <c r="K1654" i="2"/>
  <c r="L1654" i="2" s="1"/>
  <c r="K1749" i="2"/>
  <c r="K1655" i="2"/>
  <c r="L1655" i="2" s="1"/>
  <c r="K1750" i="2"/>
  <c r="L1750" i="2" s="1"/>
  <c r="K1656" i="2"/>
  <c r="L1656" i="2" s="1"/>
  <c r="K1751" i="2"/>
  <c r="K1658" i="2"/>
  <c r="L1658" i="2" s="1"/>
  <c r="K1752" i="2"/>
  <c r="L1752" i="2" s="1"/>
  <c r="K1659" i="2"/>
  <c r="L1659" i="2" s="1"/>
  <c r="K1753" i="2"/>
  <c r="L1753" i="2" s="1"/>
  <c r="K1660" i="2"/>
  <c r="L1660" i="2" s="1"/>
  <c r="K1551" i="2"/>
  <c r="L1551" i="2" s="1"/>
  <c r="K1459" i="2"/>
  <c r="L1459" i="2" s="1"/>
  <c r="K1552" i="2"/>
  <c r="L1552" i="2" s="1"/>
  <c r="K1460" i="2"/>
  <c r="L1460" i="2" s="1"/>
  <c r="K1553" i="2"/>
  <c r="L1553" i="2" s="1"/>
  <c r="K1461" i="2"/>
  <c r="K1554" i="2"/>
  <c r="L1554" i="2" s="1"/>
  <c r="K1462" i="2"/>
  <c r="L1462" i="2" s="1"/>
  <c r="K1555" i="2"/>
  <c r="L1555" i="2" s="1"/>
  <c r="K1463" i="2"/>
  <c r="L1463" i="2" s="1"/>
  <c r="K1556" i="2"/>
  <c r="L1556" i="2" s="1"/>
  <c r="K1464" i="2"/>
  <c r="L1464" i="2" s="1"/>
  <c r="K1559" i="2"/>
  <c r="L1559" i="2" s="1"/>
  <c r="K1465" i="2"/>
  <c r="L1465" i="2" s="1"/>
  <c r="K1560" i="2"/>
  <c r="L1560" i="2" s="1"/>
  <c r="K1466" i="2"/>
  <c r="L1466" i="2" s="1"/>
  <c r="K1561" i="2"/>
  <c r="L1561" i="2" s="1"/>
  <c r="K1467" i="2"/>
  <c r="L1467" i="2" s="1"/>
  <c r="K1563" i="2"/>
  <c r="K1468" i="2"/>
  <c r="L1468" i="2" s="1"/>
  <c r="K1564" i="2"/>
  <c r="L1564" i="2" s="1"/>
  <c r="K1469" i="2"/>
  <c r="L1469" i="2" s="1"/>
  <c r="K1720" i="2"/>
  <c r="L1720" i="2" s="1"/>
  <c r="K1636" i="2"/>
  <c r="K1721" i="2"/>
  <c r="L1721" i="2" s="1"/>
  <c r="K1637" i="2"/>
  <c r="K1722" i="2"/>
  <c r="L1722" i="2" s="1"/>
  <c r="K1638" i="2"/>
  <c r="K1728" i="2"/>
  <c r="L1728" i="2" s="1"/>
  <c r="K1639" i="2"/>
  <c r="K1729" i="2"/>
  <c r="K1641" i="2"/>
  <c r="K1734" i="2"/>
  <c r="K1642" i="2"/>
  <c r="L1642" i="2" s="1"/>
  <c r="K1737" i="2"/>
  <c r="L1737" i="2" s="1"/>
  <c r="K1644" i="2"/>
  <c r="K1738" i="2"/>
  <c r="K1645" i="2"/>
  <c r="L1645" i="2" s="1"/>
  <c r="K1739" i="2"/>
  <c r="L1739" i="2" s="1"/>
  <c r="K1646" i="2"/>
  <c r="K1740" i="2"/>
  <c r="L1740" i="2" s="1"/>
  <c r="K1647" i="2"/>
  <c r="L1647" i="2" s="1"/>
  <c r="K1742" i="2"/>
  <c r="L1742" i="2" s="1"/>
  <c r="K1648" i="2"/>
  <c r="L1648" i="2" s="1"/>
  <c r="K1536" i="2"/>
  <c r="L1536" i="2" s="1"/>
  <c r="K1448" i="2"/>
  <c r="K1537" i="2"/>
  <c r="L1537" i="2" s="1"/>
  <c r="K1449" i="2"/>
  <c r="L1449" i="2" s="1"/>
  <c r="K1539" i="2"/>
  <c r="L1539" i="2" s="1"/>
  <c r="K1450" i="2"/>
  <c r="L1450" i="2" s="1"/>
  <c r="K1540" i="2"/>
  <c r="L1540" i="2" s="1"/>
  <c r="K1451" i="2"/>
  <c r="L1451" i="2" s="1"/>
  <c r="K1544" i="2"/>
  <c r="L1544" i="2" s="1"/>
  <c r="K1452" i="2"/>
  <c r="L1452" i="2" s="1"/>
  <c r="K1545" i="2"/>
  <c r="L1545" i="2" s="1"/>
  <c r="K1453" i="2"/>
  <c r="L1453" i="2" s="1"/>
  <c r="K1546" i="2"/>
  <c r="L1546" i="2" s="1"/>
  <c r="K1454" i="2"/>
  <c r="L1454" i="2" s="1"/>
  <c r="K1547" i="2"/>
  <c r="L1547" i="2" s="1"/>
  <c r="K1455" i="2"/>
  <c r="L1455" i="2" s="1"/>
  <c r="K1548" i="2"/>
  <c r="K1456" i="2"/>
  <c r="L1456" i="2" s="1"/>
  <c r="K1549" i="2"/>
  <c r="L1549" i="2" s="1"/>
  <c r="K1457" i="2"/>
  <c r="L1457" i="2" s="1"/>
  <c r="K1550" i="2"/>
  <c r="L1550" i="2" s="1"/>
  <c r="K1458" i="2"/>
  <c r="L1458" i="2" s="1"/>
  <c r="K1709" i="2"/>
  <c r="L1709" i="2" s="1"/>
  <c r="K1624" i="2"/>
  <c r="L1624" i="2" s="1"/>
  <c r="K1710" i="2"/>
  <c r="L1710" i="2" s="1"/>
  <c r="K1625" i="2"/>
  <c r="L1625" i="2" s="1"/>
  <c r="K1711" i="2"/>
  <c r="L1711" i="2" s="1"/>
  <c r="K1626" i="2"/>
  <c r="K1712" i="2"/>
  <c r="L1712" i="2" s="1"/>
  <c r="K1628" i="2"/>
  <c r="K1713" i="2"/>
  <c r="L1713" i="2" s="1"/>
  <c r="K1629" i="2"/>
  <c r="K1714" i="2"/>
  <c r="L1714" i="2" s="1"/>
  <c r="K1630" i="2"/>
  <c r="K1715" i="2"/>
  <c r="L1715" i="2" s="1"/>
  <c r="K1631" i="2"/>
  <c r="K1716" i="2"/>
  <c r="K1632" i="2"/>
  <c r="L1632" i="2" s="1"/>
  <c r="K1717" i="2"/>
  <c r="K1633" i="2"/>
  <c r="K1718" i="2"/>
  <c r="K1634" i="2"/>
  <c r="K1719" i="2"/>
  <c r="L1719" i="2" s="1"/>
  <c r="K1635" i="2"/>
  <c r="L1635" i="2" s="1"/>
  <c r="K1256" i="2"/>
  <c r="K1167" i="2"/>
  <c r="K1257" i="2"/>
  <c r="K1168" i="2"/>
  <c r="K1258" i="2"/>
  <c r="K1169" i="2"/>
  <c r="K1259" i="2"/>
  <c r="K1170" i="2"/>
  <c r="K1260" i="2"/>
  <c r="K1171" i="2"/>
  <c r="K1263" i="2"/>
  <c r="K1172" i="2"/>
  <c r="K1261" i="2"/>
  <c r="K1173" i="2"/>
  <c r="K1264" i="2"/>
  <c r="K1174" i="2"/>
  <c r="K1266" i="2"/>
  <c r="K1175" i="2"/>
  <c r="K1267" i="2"/>
  <c r="K1176" i="2"/>
  <c r="K1268" i="2"/>
  <c r="K1177" i="2"/>
  <c r="K1435" i="2"/>
  <c r="K1346" i="2"/>
  <c r="K1436" i="2"/>
  <c r="K1347" i="2"/>
  <c r="K1437" i="2"/>
  <c r="K1348" i="2"/>
  <c r="K1438" i="2"/>
  <c r="K1349" i="2"/>
  <c r="K1439" i="2"/>
  <c r="K1350" i="2"/>
  <c r="K1442" i="2"/>
  <c r="K1351" i="2"/>
  <c r="K1443" i="2"/>
  <c r="K1352" i="2"/>
  <c r="K1444" i="2"/>
  <c r="K1353" i="2"/>
  <c r="K1445" i="2"/>
  <c r="K1354" i="2"/>
  <c r="K1446" i="2"/>
  <c r="K1355" i="2"/>
  <c r="K1447" i="2"/>
  <c r="K1357" i="2"/>
  <c r="K1243" i="2"/>
  <c r="K1151" i="2"/>
  <c r="K1245" i="2"/>
  <c r="K1152" i="2"/>
  <c r="L1152" i="2" s="1"/>
  <c r="K1247" i="2"/>
  <c r="K1154" i="2"/>
  <c r="K1248" i="2"/>
  <c r="K1155" i="2"/>
  <c r="L1155" i="2" s="1"/>
  <c r="K1249" i="2"/>
  <c r="K1157" i="2"/>
  <c r="L1157" i="2" s="1"/>
  <c r="K1250" i="2"/>
  <c r="K1158" i="2"/>
  <c r="L1158" i="2" s="1"/>
  <c r="K1251" i="2"/>
  <c r="K1160" i="2"/>
  <c r="L1160" i="2" s="1"/>
  <c r="K1252" i="2"/>
  <c r="K1162" i="2"/>
  <c r="L1162" i="2" s="1"/>
  <c r="K1253" i="2"/>
  <c r="K1163" i="2"/>
  <c r="L1163" i="2" s="1"/>
  <c r="K1254" i="2"/>
  <c r="K1164" i="2"/>
  <c r="K1255" i="2"/>
  <c r="K1165" i="2"/>
  <c r="K1424" i="2"/>
  <c r="L1424" i="2" s="1"/>
  <c r="K1334" i="2"/>
  <c r="K1425" i="2"/>
  <c r="L1425" i="2" s="1"/>
  <c r="K1335" i="2"/>
  <c r="K1426" i="2"/>
  <c r="L1426" i="2" s="1"/>
  <c r="K1336" i="2"/>
  <c r="K1427" i="2"/>
  <c r="K1337" i="2"/>
  <c r="K1428" i="2"/>
  <c r="L1428" i="2" s="1"/>
  <c r="K1338" i="2"/>
  <c r="K1429" i="2"/>
  <c r="L1429" i="2" s="1"/>
  <c r="K1339" i="2"/>
  <c r="K1430" i="2"/>
  <c r="L1430" i="2" s="1"/>
  <c r="K1340" i="2"/>
  <c r="L1340" i="2" s="1"/>
  <c r="K1431" i="2"/>
  <c r="L1431" i="2" s="1"/>
  <c r="K1341" i="2"/>
  <c r="L1341" i="2" s="1"/>
  <c r="K1432" i="2"/>
  <c r="L1432" i="2" s="1"/>
  <c r="K1342" i="2"/>
  <c r="K1433" i="2"/>
  <c r="L1433" i="2" s="1"/>
  <c r="K1344" i="2"/>
  <c r="K1434" i="2"/>
  <c r="K1345" i="2"/>
  <c r="K1232" i="2"/>
  <c r="K1138" i="2"/>
  <c r="K1233" i="2"/>
  <c r="K1139" i="2"/>
  <c r="K1234" i="2"/>
  <c r="L1234" i="2" s="1"/>
  <c r="K1140" i="2"/>
  <c r="K1235" i="2"/>
  <c r="L1235" i="2" s="1"/>
  <c r="K1142" i="2"/>
  <c r="L1142" i="2" s="1"/>
  <c r="K1236" i="2"/>
  <c r="L1236" i="2" s="1"/>
  <c r="K1143" i="2"/>
  <c r="L1143" i="2" s="1"/>
  <c r="K1237" i="2"/>
  <c r="L1237" i="2" s="1"/>
  <c r="K1144" i="2"/>
  <c r="L1144" i="2" s="1"/>
  <c r="K1238" i="2"/>
  <c r="L1238" i="2" s="1"/>
  <c r="K1145" i="2"/>
  <c r="L1145" i="2" s="1"/>
  <c r="K1239" i="2"/>
  <c r="K1147" i="2"/>
  <c r="L1147" i="2" s="1"/>
  <c r="K1240" i="2"/>
  <c r="K1148" i="2"/>
  <c r="L1148" i="2" s="1"/>
  <c r="K1241" i="2"/>
  <c r="K1149" i="2"/>
  <c r="L1149" i="2" s="1"/>
  <c r="K1242" i="2"/>
  <c r="K1150" i="2"/>
  <c r="K1412" i="2"/>
  <c r="K1321" i="2"/>
  <c r="K1413" i="2"/>
  <c r="L1413" i="2" s="1"/>
  <c r="K1322" i="2"/>
  <c r="K1414" i="2"/>
  <c r="L1414" i="2" s="1"/>
  <c r="K1323" i="2"/>
  <c r="K1415" i="2"/>
  <c r="L1415" i="2" s="1"/>
  <c r="K1324" i="2"/>
  <c r="K1416" i="2"/>
  <c r="K1325" i="2"/>
  <c r="K1417" i="2"/>
  <c r="L1417" i="2" s="1"/>
  <c r="K1326" i="2"/>
  <c r="K1418" i="2"/>
  <c r="L1418" i="2" s="1"/>
  <c r="K1328" i="2"/>
  <c r="K1420" i="2"/>
  <c r="L1420" i="2" s="1"/>
  <c r="K1329" i="2"/>
  <c r="L1329" i="2" s="1"/>
  <c r="K1421" i="2"/>
  <c r="L1421" i="2" s="1"/>
  <c r="K1330" i="2"/>
  <c r="L1330" i="2" s="1"/>
  <c r="K1422" i="2"/>
  <c r="K1332" i="2"/>
  <c r="L1332" i="2" s="1"/>
  <c r="K1423" i="2"/>
  <c r="L1423" i="2" s="1"/>
  <c r="K1333" i="2"/>
  <c r="K1220" i="2"/>
  <c r="K1123" i="2"/>
  <c r="L1123" i="2" s="1"/>
  <c r="K1221" i="2"/>
  <c r="K1124" i="2"/>
  <c r="L1124" i="2" s="1"/>
  <c r="K1223" i="2"/>
  <c r="K1125" i="2"/>
  <c r="L1125" i="2" s="1"/>
  <c r="K1224" i="2"/>
  <c r="K1128" i="2"/>
  <c r="L1128" i="2" s="1"/>
  <c r="K1225" i="2"/>
  <c r="K1129" i="2"/>
  <c r="K1226" i="2"/>
  <c r="L1226" i="2" s="1"/>
  <c r="K1130" i="2"/>
  <c r="L1130" i="2" s="1"/>
  <c r="K1227" i="2"/>
  <c r="L1227" i="2" s="1"/>
  <c r="K1131" i="2"/>
  <c r="L1131" i="2" s="1"/>
  <c r="K1228" i="2"/>
  <c r="L1228" i="2" s="1"/>
  <c r="K1132" i="2"/>
  <c r="L1132" i="2" s="1"/>
  <c r="K1229" i="2"/>
  <c r="L1229" i="2" s="1"/>
  <c r="K1133" i="2"/>
  <c r="L1133" i="2" s="1"/>
  <c r="K1230" i="2"/>
  <c r="L1230" i="2" s="1"/>
  <c r="K1135" i="2"/>
  <c r="L1135" i="2" s="1"/>
  <c r="K1231" i="2"/>
  <c r="K1137" i="2"/>
  <c r="K1393" i="2"/>
  <c r="L1393" i="2" s="1"/>
  <c r="K1307" i="2"/>
  <c r="K1397" i="2"/>
  <c r="L1397" i="2" s="1"/>
  <c r="K1308" i="2"/>
  <c r="K1401" i="2"/>
  <c r="L1401" i="2" s="1"/>
  <c r="K1309" i="2"/>
  <c r="K1404" i="2"/>
  <c r="K1310" i="2"/>
  <c r="K1405" i="2"/>
  <c r="K1311" i="2"/>
  <c r="K1406" i="2"/>
  <c r="L1406" i="2" s="1"/>
  <c r="K1313" i="2"/>
  <c r="K1407" i="2"/>
  <c r="L1407" i="2" s="1"/>
  <c r="K1315" i="2"/>
  <c r="L1315" i="2" s="1"/>
  <c r="K1408" i="2"/>
  <c r="L1408" i="2" s="1"/>
  <c r="K1317" i="2"/>
  <c r="K1409" i="2"/>
  <c r="K1318" i="2"/>
  <c r="L1318" i="2" s="1"/>
  <c r="K1410" i="2"/>
  <c r="L1410" i="2" s="1"/>
  <c r="K1319" i="2"/>
  <c r="L1319" i="2" s="1"/>
  <c r="K1411" i="2"/>
  <c r="L1411" i="2" s="1"/>
  <c r="K1320" i="2"/>
  <c r="L1320" i="2" s="1"/>
  <c r="K1203" i="2"/>
  <c r="L1203" i="2" s="1"/>
  <c r="K1110" i="2"/>
  <c r="L1110" i="2" s="1"/>
  <c r="K1205" i="2"/>
  <c r="K1111" i="2"/>
  <c r="L1111" i="2" s="1"/>
  <c r="K1206" i="2"/>
  <c r="K1112" i="2"/>
  <c r="L1112" i="2" s="1"/>
  <c r="K1207" i="2"/>
  <c r="K1113" i="2"/>
  <c r="L1113" i="2" s="1"/>
  <c r="K1208" i="2"/>
  <c r="K1114" i="2"/>
  <c r="L1114" i="2" s="1"/>
  <c r="K1209" i="2"/>
  <c r="L1209" i="2" s="1"/>
  <c r="K1116" i="2"/>
  <c r="L1116" i="2" s="1"/>
  <c r="K1210" i="2"/>
  <c r="K1117" i="2"/>
  <c r="L1117" i="2" s="1"/>
  <c r="K1211" i="2"/>
  <c r="L1211" i="2" s="1"/>
  <c r="K1118" i="2"/>
  <c r="L1118" i="2" s="1"/>
  <c r="K1215" i="2"/>
  <c r="L1215" i="2" s="1"/>
  <c r="K1119" i="2"/>
  <c r="L1119" i="2" s="1"/>
  <c r="K1216" i="2"/>
  <c r="L1216" i="2" s="1"/>
  <c r="K1121" i="2"/>
  <c r="L1121" i="2" s="1"/>
  <c r="K1217" i="2"/>
  <c r="K1122" i="2"/>
  <c r="L1122" i="2" s="1"/>
  <c r="K1382" i="2"/>
  <c r="L1382" i="2" s="1"/>
  <c r="K1293" i="2"/>
  <c r="K1383" i="2"/>
  <c r="K1294" i="2"/>
  <c r="K1384" i="2"/>
  <c r="K1297" i="2"/>
  <c r="K1385" i="2"/>
  <c r="K1299" i="2"/>
  <c r="K1386" i="2"/>
  <c r="K1300" i="2"/>
  <c r="L1300" i="2" s="1"/>
  <c r="K1387" i="2"/>
  <c r="L1387" i="2" s="1"/>
  <c r="K1301" i="2"/>
  <c r="L1301" i="2" s="1"/>
  <c r="K1388" i="2"/>
  <c r="K1302" i="2"/>
  <c r="K1389" i="2"/>
  <c r="K1303" i="2"/>
  <c r="L1303" i="2" s="1"/>
  <c r="K1390" i="2"/>
  <c r="K1304" i="2"/>
  <c r="L1304" i="2" s="1"/>
  <c r="K1391" i="2"/>
  <c r="L1391" i="2" s="1"/>
  <c r="K1305" i="2"/>
  <c r="L1305" i="2" s="1"/>
  <c r="K1392" i="2"/>
  <c r="K1306" i="2"/>
  <c r="L1306" i="2" s="1"/>
  <c r="K1190" i="2"/>
  <c r="K1090" i="2"/>
  <c r="L1090" i="2" s="1"/>
  <c r="K1191" i="2"/>
  <c r="K1091" i="2"/>
  <c r="L1091" i="2" s="1"/>
  <c r="K1192" i="2"/>
  <c r="L1192" i="2" s="1"/>
  <c r="K1095" i="2"/>
  <c r="K1193" i="2"/>
  <c r="L1193" i="2" s="1"/>
  <c r="K1096" i="2"/>
  <c r="L1096" i="2" s="1"/>
  <c r="K1194" i="2"/>
  <c r="L1194" i="2" s="1"/>
  <c r="K1097" i="2"/>
  <c r="L1097" i="2" s="1"/>
  <c r="K1195" i="2"/>
  <c r="L1195" i="2" s="1"/>
  <c r="K1100" i="2"/>
  <c r="L1100" i="2" s="1"/>
  <c r="K1196" i="2"/>
  <c r="L1196" i="2" s="1"/>
  <c r="K1101" i="2"/>
  <c r="L1101" i="2" s="1"/>
  <c r="K1197" i="2"/>
  <c r="L1197" i="2" s="1"/>
  <c r="K1102" i="2"/>
  <c r="L1102" i="2" s="1"/>
  <c r="K1199" i="2"/>
  <c r="L1199" i="2" s="1"/>
  <c r="K1103" i="2"/>
  <c r="L1103" i="2" s="1"/>
  <c r="K1201" i="2"/>
  <c r="L1201" i="2" s="1"/>
  <c r="K1106" i="2"/>
  <c r="L1106" i="2" s="1"/>
  <c r="K1202" i="2"/>
  <c r="K1107" i="2"/>
  <c r="L1107" i="2" s="1"/>
  <c r="K1370" i="2"/>
  <c r="L1370" i="2" s="1"/>
  <c r="K1281" i="2"/>
  <c r="K1371" i="2"/>
  <c r="K1283" i="2"/>
  <c r="K1372" i="2"/>
  <c r="L1372" i="2" s="1"/>
  <c r="K1284" i="2"/>
  <c r="K1373" i="2"/>
  <c r="K1285" i="2"/>
  <c r="K1374" i="2"/>
  <c r="L1374" i="2" s="1"/>
  <c r="K1286" i="2"/>
  <c r="K1375" i="2"/>
  <c r="K1287" i="2"/>
  <c r="K1377" i="2"/>
  <c r="K1288" i="2"/>
  <c r="K1378" i="2"/>
  <c r="L1378" i="2" s="1"/>
  <c r="K1289" i="2"/>
  <c r="L1289" i="2" s="1"/>
  <c r="K1379" i="2"/>
  <c r="L1379" i="2" s="1"/>
  <c r="K1290" i="2"/>
  <c r="L1290" i="2" s="1"/>
  <c r="K1380" i="2"/>
  <c r="K1291" i="2"/>
  <c r="K1381" i="2"/>
  <c r="K1292" i="2"/>
  <c r="K1178" i="2"/>
  <c r="K1074" i="2"/>
  <c r="K1179" i="2"/>
  <c r="K1075" i="2"/>
  <c r="L1075" i="2" s="1"/>
  <c r="K1180" i="2"/>
  <c r="K1076" i="2"/>
  <c r="L1076" i="2" s="1"/>
  <c r="K1181" i="2"/>
  <c r="K1077" i="2"/>
  <c r="L1077" i="2" s="1"/>
  <c r="K1182" i="2"/>
  <c r="K1078" i="2"/>
  <c r="K1183" i="2"/>
  <c r="K1079" i="2"/>
  <c r="L1079" i="2" s="1"/>
  <c r="K1184" i="2"/>
  <c r="K1080" i="2"/>
  <c r="L1080" i="2" s="1"/>
  <c r="K1186" i="2"/>
  <c r="K1086" i="2"/>
  <c r="L1086" i="2" s="1"/>
  <c r="K1187" i="2"/>
  <c r="L1187" i="2" s="1"/>
  <c r="K1087" i="2"/>
  <c r="L1087" i="2" s="1"/>
  <c r="K1188" i="2"/>
  <c r="K1088" i="2"/>
  <c r="L1088" i="2" s="1"/>
  <c r="K1189" i="2"/>
  <c r="K1089" i="2"/>
  <c r="K1358" i="2"/>
  <c r="L1358" i="2" s="1"/>
  <c r="K1269" i="2"/>
  <c r="K1359" i="2"/>
  <c r="L1359" i="2" s="1"/>
  <c r="K1270" i="2"/>
  <c r="K1360" i="2"/>
  <c r="K1271" i="2"/>
  <c r="K1361" i="2"/>
  <c r="L1361" i="2" s="1"/>
  <c r="K1272" i="2"/>
  <c r="K1362" i="2"/>
  <c r="K1274" i="2"/>
  <c r="K1363" i="2"/>
  <c r="K1275" i="2"/>
  <c r="K1364" i="2"/>
  <c r="K1276" i="2"/>
  <c r="L1276" i="2" s="1"/>
  <c r="K1365" i="2"/>
  <c r="K1277" i="2"/>
  <c r="K1367" i="2"/>
  <c r="K1278" i="2"/>
  <c r="K1368" i="2"/>
  <c r="K1279" i="2"/>
  <c r="K1369" i="2"/>
  <c r="K1280" i="2"/>
  <c r="L1280" i="2" s="1"/>
  <c r="K877" i="2"/>
  <c r="K790" i="2"/>
  <c r="K878" i="2"/>
  <c r="K791" i="2"/>
  <c r="K879" i="2"/>
  <c r="K792" i="2"/>
  <c r="K880" i="2"/>
  <c r="K793" i="2"/>
  <c r="K881" i="2"/>
  <c r="K794" i="2"/>
  <c r="K882" i="2"/>
  <c r="K796" i="2"/>
  <c r="K883" i="2"/>
  <c r="K797" i="2"/>
  <c r="K884" i="2"/>
  <c r="K798" i="2"/>
  <c r="K885" i="2"/>
  <c r="K800" i="2"/>
  <c r="K888" i="2"/>
  <c r="K801" i="2"/>
  <c r="K889" i="2"/>
  <c r="L889" i="2" s="1"/>
  <c r="K802" i="2"/>
  <c r="K1062" i="2"/>
  <c r="K970" i="2"/>
  <c r="K1063" i="2"/>
  <c r="L1063" i="2" s="1"/>
  <c r="K971" i="2"/>
  <c r="K1064" i="2"/>
  <c r="L1064" i="2" s="1"/>
  <c r="K973" i="2"/>
  <c r="K1065" i="2"/>
  <c r="K974" i="2"/>
  <c r="L974" i="2" s="1"/>
  <c r="K1066" i="2"/>
  <c r="K975" i="2"/>
  <c r="K1067" i="2"/>
  <c r="K976" i="2"/>
  <c r="K1068" i="2"/>
  <c r="K977" i="2"/>
  <c r="K1070" i="2"/>
  <c r="K979" i="2"/>
  <c r="K1071" i="2"/>
  <c r="K980" i="2"/>
  <c r="K1072" i="2"/>
  <c r="K981" i="2"/>
  <c r="K1073" i="2"/>
  <c r="K984" i="2"/>
  <c r="K866" i="2"/>
  <c r="L866" i="2" s="1"/>
  <c r="K767" i="2"/>
  <c r="K867" i="2"/>
  <c r="K768" i="2"/>
  <c r="K868" i="2"/>
  <c r="K769" i="2"/>
  <c r="K869" i="2"/>
  <c r="K770" i="2"/>
  <c r="K870" i="2"/>
  <c r="K771" i="2"/>
  <c r="K871" i="2"/>
  <c r="K772" i="2"/>
  <c r="K872" i="2"/>
  <c r="K785" i="2"/>
  <c r="K873" i="2"/>
  <c r="K786" i="2"/>
  <c r="K874" i="2"/>
  <c r="K787" i="2"/>
  <c r="K875" i="2"/>
  <c r="K788" i="2"/>
  <c r="K876" i="2"/>
  <c r="K789" i="2"/>
  <c r="K1050" i="2"/>
  <c r="K956" i="2"/>
  <c r="K1051" i="2"/>
  <c r="L1051" i="2" s="1"/>
  <c r="K957" i="2"/>
  <c r="K1052" i="2"/>
  <c r="L1052" i="2" s="1"/>
  <c r="K960" i="2"/>
  <c r="L960" i="2" s="1"/>
  <c r="K1053" i="2"/>
  <c r="K962" i="2"/>
  <c r="K1054" i="2"/>
  <c r="K963" i="2"/>
  <c r="K1055" i="2"/>
  <c r="K964" i="2"/>
  <c r="K1056" i="2"/>
  <c r="K965" i="2"/>
  <c r="K1057" i="2"/>
  <c r="K966" i="2"/>
  <c r="K1058" i="2"/>
  <c r="K967" i="2"/>
  <c r="K1059" i="2"/>
  <c r="K968" i="2"/>
  <c r="K1060" i="2"/>
  <c r="K969" i="2"/>
  <c r="L969" i="2" s="1"/>
  <c r="K852" i="2"/>
  <c r="K755" i="2"/>
  <c r="K853" i="2"/>
  <c r="K756" i="2"/>
  <c r="K854" i="2"/>
  <c r="K757" i="2"/>
  <c r="K855" i="2"/>
  <c r="K758" i="2"/>
  <c r="K856" i="2"/>
  <c r="K759" i="2"/>
  <c r="K859" i="2"/>
  <c r="K760" i="2"/>
  <c r="K861" i="2"/>
  <c r="K761" i="2"/>
  <c r="K862" i="2"/>
  <c r="K762" i="2"/>
  <c r="K863" i="2"/>
  <c r="K763" i="2"/>
  <c r="K864" i="2"/>
  <c r="K764" i="2"/>
  <c r="K865" i="2"/>
  <c r="K765" i="2"/>
  <c r="L765" i="2" s="1"/>
  <c r="K1038" i="2"/>
  <c r="L1038" i="2" s="1"/>
  <c r="K944" i="2"/>
  <c r="K1039" i="2"/>
  <c r="L1039" i="2" s="1"/>
  <c r="K945" i="2"/>
  <c r="K1041" i="2"/>
  <c r="L1041" i="2" s="1"/>
  <c r="K946" i="2"/>
  <c r="L946" i="2" s="1"/>
  <c r="K1042" i="2"/>
  <c r="K947" i="2"/>
  <c r="L947" i="2" s="1"/>
  <c r="K1043" i="2"/>
  <c r="K948" i="2"/>
  <c r="L948" i="2" s="1"/>
  <c r="K1044" i="2"/>
  <c r="K949" i="2"/>
  <c r="K1045" i="2"/>
  <c r="K950" i="2"/>
  <c r="K1046" i="2"/>
  <c r="K951" i="2"/>
  <c r="K1047" i="2"/>
  <c r="K952" i="2"/>
  <c r="K1048" i="2"/>
  <c r="K953" i="2"/>
  <c r="K1049" i="2"/>
  <c r="K954" i="2"/>
  <c r="L954" i="2" s="1"/>
  <c r="K840" i="2"/>
  <c r="L840" i="2" s="1"/>
  <c r="K744" i="2"/>
  <c r="K841" i="2"/>
  <c r="K745" i="2"/>
  <c r="K842" i="2"/>
  <c r="K746" i="2"/>
  <c r="K843" i="2"/>
  <c r="K747" i="2"/>
  <c r="K844" i="2"/>
  <c r="K748" i="2"/>
  <c r="K845" i="2"/>
  <c r="K749" i="2"/>
  <c r="K846" i="2"/>
  <c r="K750" i="2"/>
  <c r="K847" i="2"/>
  <c r="K751" i="2"/>
  <c r="K848" i="2"/>
  <c r="K752" i="2"/>
  <c r="K849" i="2"/>
  <c r="K753" i="2"/>
  <c r="K851" i="2"/>
  <c r="K754" i="2"/>
  <c r="L754" i="2" s="1"/>
  <c r="K1026" i="2"/>
  <c r="L1026" i="2" s="1"/>
  <c r="K931" i="2"/>
  <c r="K1027" i="2"/>
  <c r="L1027" i="2" s="1"/>
  <c r="K933" i="2"/>
  <c r="K1028" i="2"/>
  <c r="K934" i="2"/>
  <c r="K1029" i="2"/>
  <c r="K936" i="2"/>
  <c r="K1030" i="2"/>
  <c r="K937" i="2"/>
  <c r="K1031" i="2"/>
  <c r="K938" i="2"/>
  <c r="K1033" i="2"/>
  <c r="K939" i="2"/>
  <c r="K1034" i="2"/>
  <c r="K940" i="2"/>
  <c r="K1035" i="2"/>
  <c r="K941" i="2"/>
  <c r="K1036" i="2"/>
  <c r="K942" i="2"/>
  <c r="K1037" i="2"/>
  <c r="L1037" i="2" s="1"/>
  <c r="K943" i="2"/>
  <c r="L943" i="2" s="1"/>
  <c r="K828" i="2"/>
  <c r="L828" i="2" s="1"/>
  <c r="K732" i="2"/>
  <c r="K829" i="2"/>
  <c r="K733" i="2"/>
  <c r="K830" i="2"/>
  <c r="K734" i="2"/>
  <c r="K831" i="2"/>
  <c r="K735" i="2"/>
  <c r="K832" i="2"/>
  <c r="K736" i="2"/>
  <c r="K827" i="2"/>
  <c r="K738" i="2"/>
  <c r="K833" i="2"/>
  <c r="K739" i="2"/>
  <c r="K834" i="2"/>
  <c r="K740" i="2"/>
  <c r="K835" i="2"/>
  <c r="K741" i="2"/>
  <c r="K838" i="2"/>
  <c r="K742" i="2"/>
  <c r="K839" i="2"/>
  <c r="K743" i="2"/>
  <c r="K1012" i="2"/>
  <c r="L1012" i="2" s="1"/>
  <c r="K917" i="2"/>
  <c r="K1014" i="2"/>
  <c r="L1014" i="2" s="1"/>
  <c r="K918" i="2"/>
  <c r="K1015" i="2"/>
  <c r="L1015" i="2" s="1"/>
  <c r="K919" i="2"/>
  <c r="K1016" i="2"/>
  <c r="L1016" i="2" s="1"/>
  <c r="K920" i="2"/>
  <c r="K1017" i="2"/>
  <c r="K921" i="2"/>
  <c r="K1018" i="2"/>
  <c r="K922" i="2"/>
  <c r="K1020" i="2"/>
  <c r="K923" i="2"/>
  <c r="K1021" i="2"/>
  <c r="K924" i="2"/>
  <c r="K1023" i="2"/>
  <c r="K926" i="2"/>
  <c r="L926" i="2" s="1"/>
  <c r="K1024" i="2"/>
  <c r="K927" i="2"/>
  <c r="K1025" i="2"/>
  <c r="L1025" i="2" s="1"/>
  <c r="K930" i="2"/>
  <c r="L930" i="2" s="1"/>
  <c r="K816" i="2"/>
  <c r="L816" i="2" s="1"/>
  <c r="K721" i="2"/>
  <c r="K817" i="2"/>
  <c r="L817" i="2" s="1"/>
  <c r="K722" i="2"/>
  <c r="K818" i="2"/>
  <c r="K723" i="2"/>
  <c r="K819" i="2"/>
  <c r="K724" i="2"/>
  <c r="K820" i="2"/>
  <c r="K725" i="2"/>
  <c r="L725" i="2" s="1"/>
  <c r="K821" i="2"/>
  <c r="K726" i="2"/>
  <c r="K822" i="2"/>
  <c r="K727" i="2"/>
  <c r="K823" i="2"/>
  <c r="K728" i="2"/>
  <c r="K824" i="2"/>
  <c r="K729" i="2"/>
  <c r="K825" i="2"/>
  <c r="K730" i="2"/>
  <c r="K826" i="2"/>
  <c r="K731" i="2"/>
  <c r="K998" i="2"/>
  <c r="L998" i="2" s="1"/>
  <c r="K905" i="2"/>
  <c r="K999" i="2"/>
  <c r="L999" i="2" s="1"/>
  <c r="K906" i="2"/>
  <c r="K1000" i="2"/>
  <c r="K908" i="2"/>
  <c r="K1001" i="2"/>
  <c r="K909" i="2"/>
  <c r="K1002" i="2"/>
  <c r="K910" i="2"/>
  <c r="K1006" i="2"/>
  <c r="L1006" i="2" s="1"/>
  <c r="K911" i="2"/>
  <c r="K1007" i="2"/>
  <c r="K912" i="2"/>
  <c r="K1008" i="2"/>
  <c r="L1008" i="2" s="1"/>
  <c r="K913" i="2"/>
  <c r="K1009" i="2"/>
  <c r="K914" i="2"/>
  <c r="K1010" i="2"/>
  <c r="L1010" i="2" s="1"/>
  <c r="K915" i="2"/>
  <c r="L915" i="2" s="1"/>
  <c r="K1011" i="2"/>
  <c r="L1011" i="2" s="1"/>
  <c r="K916" i="2"/>
  <c r="L916" i="2" s="1"/>
  <c r="K803" i="2"/>
  <c r="K709" i="2"/>
  <c r="K804" i="2"/>
  <c r="K710" i="2"/>
  <c r="K805" i="2"/>
  <c r="K711" i="2"/>
  <c r="K806" i="2"/>
  <c r="K712" i="2"/>
  <c r="K807" i="2"/>
  <c r="K713" i="2"/>
  <c r="K810" i="2"/>
  <c r="K714" i="2"/>
  <c r="K811" i="2"/>
  <c r="K715" i="2"/>
  <c r="K812" i="2"/>
  <c r="K716" i="2"/>
  <c r="K813" i="2"/>
  <c r="K717" i="2"/>
  <c r="K814" i="2"/>
  <c r="L814" i="2" s="1"/>
  <c r="K718" i="2"/>
  <c r="K815" i="2"/>
  <c r="K720" i="2"/>
  <c r="K987" i="2"/>
  <c r="L987" i="2" s="1"/>
  <c r="K890" i="2"/>
  <c r="K988" i="2"/>
  <c r="L988" i="2" s="1"/>
  <c r="K891" i="2"/>
  <c r="K989" i="2"/>
  <c r="L989" i="2" s="1"/>
  <c r="K892" i="2"/>
  <c r="K990" i="2"/>
  <c r="L990" i="2" s="1"/>
  <c r="K893" i="2"/>
  <c r="K991" i="2"/>
  <c r="L991" i="2" s="1"/>
  <c r="K894" i="2"/>
  <c r="K992" i="2"/>
  <c r="L992" i="2" s="1"/>
  <c r="K895" i="2"/>
  <c r="K993" i="2"/>
  <c r="K896" i="2"/>
  <c r="L896" i="2" s="1"/>
  <c r="K994" i="2"/>
  <c r="L994" i="2" s="1"/>
  <c r="K897" i="2"/>
  <c r="K995" i="2"/>
  <c r="L995" i="2" s="1"/>
  <c r="K898" i="2"/>
  <c r="K996" i="2"/>
  <c r="L996" i="2" s="1"/>
  <c r="K902" i="2"/>
  <c r="K997" i="2"/>
  <c r="K903" i="2"/>
  <c r="L903" i="2" s="1"/>
  <c r="K515" i="2"/>
  <c r="L515" i="2" s="1"/>
  <c r="K431" i="2"/>
  <c r="L431" i="2" s="1"/>
  <c r="K516" i="2"/>
  <c r="L516" i="2" s="1"/>
  <c r="K432" i="2"/>
  <c r="L432" i="2" s="1"/>
  <c r="K517" i="2"/>
  <c r="L517" i="2" s="1"/>
  <c r="K433" i="2"/>
  <c r="L433" i="2" s="1"/>
  <c r="K520" i="2"/>
  <c r="L520" i="2" s="1"/>
  <c r="K434" i="2"/>
  <c r="L434" i="2" s="1"/>
  <c r="K521" i="2"/>
  <c r="L521" i="2" s="1"/>
  <c r="K435" i="2"/>
  <c r="L435" i="2" s="1"/>
  <c r="K522" i="2"/>
  <c r="L522" i="2" s="1"/>
  <c r="K436" i="2"/>
  <c r="L436" i="2" s="1"/>
  <c r="K523" i="2"/>
  <c r="L523" i="2" s="1"/>
  <c r="K437" i="2"/>
  <c r="K524" i="2"/>
  <c r="L524" i="2" s="1"/>
  <c r="K438" i="2"/>
  <c r="K525" i="2"/>
  <c r="K439" i="2"/>
  <c r="K526" i="2"/>
  <c r="L526" i="2" s="1"/>
  <c r="K440" i="2"/>
  <c r="K527" i="2"/>
  <c r="K441" i="2"/>
  <c r="L441" i="2" s="1"/>
  <c r="K698" i="2"/>
  <c r="L698" i="2" s="1"/>
  <c r="K606" i="2"/>
  <c r="L606" i="2" s="1"/>
  <c r="K699" i="2"/>
  <c r="L699" i="2" s="1"/>
  <c r="K608" i="2"/>
  <c r="L608" i="2" s="1"/>
  <c r="K700" i="2"/>
  <c r="L700" i="2" s="1"/>
  <c r="K609" i="2"/>
  <c r="L609" i="2" s="1"/>
  <c r="K701" i="2"/>
  <c r="L701" i="2" s="1"/>
  <c r="K610" i="2"/>
  <c r="L610" i="2" s="1"/>
  <c r="K702" i="2"/>
  <c r="L702" i="2" s="1"/>
  <c r="K612" i="2"/>
  <c r="L612" i="2" s="1"/>
  <c r="K703" i="2"/>
  <c r="L703" i="2" s="1"/>
  <c r="K613" i="2"/>
  <c r="L613" i="2" s="1"/>
  <c r="K704" i="2"/>
  <c r="L704" i="2" s="1"/>
  <c r="K617" i="2"/>
  <c r="L617" i="2" s="1"/>
  <c r="K705" i="2"/>
  <c r="L705" i="2" s="1"/>
  <c r="K618" i="2"/>
  <c r="K706" i="2"/>
  <c r="L706" i="2" s="1"/>
  <c r="K624" i="2"/>
  <c r="L624" i="2" s="1"/>
  <c r="K707" i="2"/>
  <c r="L707" i="2" s="1"/>
  <c r="K627" i="2"/>
  <c r="L627" i="2" s="1"/>
  <c r="K708" i="2"/>
  <c r="L708" i="2" s="1"/>
  <c r="K628" i="2"/>
  <c r="L628" i="2" s="1"/>
  <c r="K503" i="2"/>
  <c r="L503" i="2" s="1"/>
  <c r="K416" i="2"/>
  <c r="L416" i="2" s="1"/>
  <c r="K504" i="2"/>
  <c r="L504" i="2" s="1"/>
  <c r="K417" i="2"/>
  <c r="L417" i="2" s="1"/>
  <c r="K505" i="2"/>
  <c r="L505" i="2" s="1"/>
  <c r="K418" i="2"/>
  <c r="L418" i="2" s="1"/>
  <c r="K507" i="2"/>
  <c r="L507" i="2" s="1"/>
  <c r="K419" i="2"/>
  <c r="L419" i="2" s="1"/>
  <c r="K508" i="2"/>
  <c r="L508" i="2" s="1"/>
  <c r="K420" i="2"/>
  <c r="L420" i="2" s="1"/>
  <c r="K509" i="2"/>
  <c r="L509" i="2" s="1"/>
  <c r="K422" i="2"/>
  <c r="L422" i="2" s="1"/>
  <c r="K510" i="2"/>
  <c r="L510" i="2" s="1"/>
  <c r="K423" i="2"/>
  <c r="L423" i="2" s="1"/>
  <c r="K511" i="2"/>
  <c r="L511" i="2" s="1"/>
  <c r="K424" i="2"/>
  <c r="L424" i="2" s="1"/>
  <c r="K512" i="2"/>
  <c r="L512" i="2" s="1"/>
  <c r="K425" i="2"/>
  <c r="L425" i="2" s="1"/>
  <c r="K513" i="2"/>
  <c r="L513" i="2" s="1"/>
  <c r="K426" i="2"/>
  <c r="L426" i="2" s="1"/>
  <c r="K514" i="2"/>
  <c r="L514" i="2" s="1"/>
  <c r="K428" i="2"/>
  <c r="L428" i="2" s="1"/>
  <c r="K687" i="2"/>
  <c r="L687" i="2" s="1"/>
  <c r="K591" i="2"/>
  <c r="L591" i="2" s="1"/>
  <c r="K688" i="2"/>
  <c r="L688" i="2" s="1"/>
  <c r="K592" i="2"/>
  <c r="L592" i="2" s="1"/>
  <c r="K689" i="2"/>
  <c r="L689" i="2" s="1"/>
  <c r="K593" i="2"/>
  <c r="K690" i="2"/>
  <c r="L690" i="2" s="1"/>
  <c r="K597" i="2"/>
  <c r="L597" i="2" s="1"/>
  <c r="K691" i="2"/>
  <c r="L691" i="2" s="1"/>
  <c r="K601" i="2"/>
  <c r="L601" i="2" s="1"/>
  <c r="K692" i="2"/>
  <c r="L692" i="2" s="1"/>
  <c r="K599" i="2"/>
  <c r="L599" i="2" s="1"/>
  <c r="K693" i="2"/>
  <c r="L693" i="2" s="1"/>
  <c r="K602" i="2"/>
  <c r="L602" i="2" s="1"/>
  <c r="K694" i="2"/>
  <c r="L694" i="2" s="1"/>
  <c r="K603" i="2"/>
  <c r="L603" i="2" s="1"/>
  <c r="K695" i="2"/>
  <c r="L695" i="2" s="1"/>
  <c r="K594" i="2"/>
  <c r="L594" i="2" s="1"/>
  <c r="K696" i="2"/>
  <c r="L696" i="2" s="1"/>
  <c r="K604" i="2"/>
  <c r="L604" i="2" s="1"/>
  <c r="K697" i="2"/>
  <c r="L697" i="2" s="1"/>
  <c r="K605" i="2"/>
  <c r="L605" i="2" s="1"/>
  <c r="K490" i="2"/>
  <c r="L490" i="2" s="1"/>
  <c r="K405" i="2"/>
  <c r="L405" i="2" s="1"/>
  <c r="K491" i="2"/>
  <c r="L491" i="2" s="1"/>
  <c r="K406" i="2"/>
  <c r="L406" i="2" s="1"/>
  <c r="K492" i="2"/>
  <c r="L492" i="2" s="1"/>
  <c r="K407" i="2"/>
  <c r="L407" i="2" s="1"/>
  <c r="K493" i="2"/>
  <c r="L493" i="2" s="1"/>
  <c r="K408" i="2"/>
  <c r="L408" i="2" s="1"/>
  <c r="K494" i="2"/>
  <c r="L494" i="2" s="1"/>
  <c r="K409" i="2"/>
  <c r="L409" i="2" s="1"/>
  <c r="K495" i="2"/>
  <c r="L495" i="2" s="1"/>
  <c r="K410" i="2"/>
  <c r="L410" i="2" s="1"/>
  <c r="K496" i="2"/>
  <c r="L496" i="2" s="1"/>
  <c r="K411" i="2"/>
  <c r="L411" i="2" s="1"/>
  <c r="K498" i="2"/>
  <c r="L498" i="2" s="1"/>
  <c r="K412" i="2"/>
  <c r="L412" i="2" s="1"/>
  <c r="K499" i="2"/>
  <c r="L499" i="2" s="1"/>
  <c r="K413" i="2"/>
  <c r="L413" i="2" s="1"/>
  <c r="K500" i="2"/>
  <c r="L500" i="2" s="1"/>
  <c r="K414" i="2"/>
  <c r="L414" i="2" s="1"/>
  <c r="K502" i="2"/>
  <c r="L502" i="2" s="1"/>
  <c r="K415" i="2"/>
  <c r="L415" i="2" s="1"/>
  <c r="K675" i="2"/>
  <c r="L675" i="2" s="1"/>
  <c r="K579" i="2"/>
  <c r="L579" i="2" s="1"/>
  <c r="K676" i="2"/>
  <c r="L676" i="2" s="1"/>
  <c r="K580" i="2"/>
  <c r="L580" i="2" s="1"/>
  <c r="K677" i="2"/>
  <c r="L677" i="2" s="1"/>
  <c r="K581" i="2"/>
  <c r="L581" i="2" s="1"/>
  <c r="K678" i="2"/>
  <c r="L678" i="2" s="1"/>
  <c r="K582" i="2"/>
  <c r="L582" i="2" s="1"/>
  <c r="K679" i="2"/>
  <c r="L679" i="2" s="1"/>
  <c r="K583" i="2"/>
  <c r="L583" i="2" s="1"/>
  <c r="K680" i="2"/>
  <c r="L680" i="2" s="1"/>
  <c r="K585" i="2"/>
  <c r="L585" i="2" s="1"/>
  <c r="K681" i="2"/>
  <c r="L681" i="2" s="1"/>
  <c r="K586" i="2"/>
  <c r="L586" i="2" s="1"/>
  <c r="K683" i="2"/>
  <c r="L683" i="2" s="1"/>
  <c r="K587" i="2"/>
  <c r="L587" i="2" s="1"/>
  <c r="K684" i="2"/>
  <c r="L684" i="2" s="1"/>
  <c r="K588" i="2"/>
  <c r="L588" i="2" s="1"/>
  <c r="K685" i="2"/>
  <c r="L685" i="2" s="1"/>
  <c r="K589" i="2"/>
  <c r="L589" i="2" s="1"/>
  <c r="K686" i="2"/>
  <c r="L686" i="2" s="1"/>
  <c r="K590" i="2"/>
  <c r="L590" i="2" s="1"/>
  <c r="K476" i="2"/>
  <c r="L476" i="2" s="1"/>
  <c r="K393" i="2"/>
  <c r="L393" i="2" s="1"/>
  <c r="K477" i="2"/>
  <c r="L477" i="2" s="1"/>
  <c r="K394" i="2"/>
  <c r="L394" i="2" s="1"/>
  <c r="K478" i="2"/>
  <c r="L478" i="2" s="1"/>
  <c r="K395" i="2"/>
  <c r="L395" i="2" s="1"/>
  <c r="K479" i="2"/>
  <c r="L479" i="2" s="1"/>
  <c r="K396" i="2"/>
  <c r="L396" i="2" s="1"/>
  <c r="K483" i="2"/>
  <c r="L483" i="2" s="1"/>
  <c r="K397" i="2"/>
  <c r="L397" i="2" s="1"/>
  <c r="K484" i="2"/>
  <c r="L484" i="2" s="1"/>
  <c r="K398" i="2"/>
  <c r="L398" i="2" s="1"/>
  <c r="K485" i="2"/>
  <c r="L485" i="2" s="1"/>
  <c r="K399" i="2"/>
  <c r="L399" i="2" s="1"/>
  <c r="K486" i="2"/>
  <c r="L486" i="2" s="1"/>
  <c r="K400" i="2"/>
  <c r="L400" i="2" s="1"/>
  <c r="K487" i="2"/>
  <c r="L487" i="2" s="1"/>
  <c r="K401" i="2"/>
  <c r="L401" i="2" s="1"/>
  <c r="K488" i="2"/>
  <c r="L488" i="2" s="1"/>
  <c r="K402" i="2"/>
  <c r="L402" i="2" s="1"/>
  <c r="K489" i="2"/>
  <c r="L489" i="2" s="1"/>
  <c r="K403" i="2"/>
  <c r="L403" i="2" s="1"/>
  <c r="K664" i="2"/>
  <c r="L664" i="2" s="1"/>
  <c r="K564" i="2"/>
  <c r="K665" i="2"/>
  <c r="L665" i="2" s="1"/>
  <c r="K566" i="2"/>
  <c r="K666" i="2"/>
  <c r="L666" i="2" s="1"/>
  <c r="K567" i="2"/>
  <c r="K667" i="2"/>
  <c r="L667" i="2" s="1"/>
  <c r="K568" i="2"/>
  <c r="K668" i="2"/>
  <c r="L668" i="2" s="1"/>
  <c r="K570" i="2"/>
  <c r="L570" i="2" s="1"/>
  <c r="K669" i="2"/>
  <c r="L669" i="2" s="1"/>
  <c r="K571" i="2"/>
  <c r="L571" i="2" s="1"/>
  <c r="K670" i="2"/>
  <c r="L670" i="2" s="1"/>
  <c r="K572" i="2"/>
  <c r="K671" i="2"/>
  <c r="L671" i="2" s="1"/>
  <c r="K573" i="2"/>
  <c r="K672" i="2"/>
  <c r="L672" i="2" s="1"/>
  <c r="K574" i="2"/>
  <c r="L574" i="2" s="1"/>
  <c r="K673" i="2"/>
  <c r="L673" i="2" s="1"/>
  <c r="K575" i="2"/>
  <c r="L575" i="2" s="1"/>
  <c r="K674" i="2"/>
  <c r="L674" i="2" s="1"/>
  <c r="K576" i="2"/>
  <c r="L576" i="2" s="1"/>
  <c r="K464" i="2"/>
  <c r="L464" i="2" s="1"/>
  <c r="K381" i="2"/>
  <c r="L381" i="2" s="1"/>
  <c r="K465" i="2"/>
  <c r="L465" i="2" s="1"/>
  <c r="K382" i="2"/>
  <c r="L382" i="2" s="1"/>
  <c r="K466" i="2"/>
  <c r="L466" i="2" s="1"/>
  <c r="K383" i="2"/>
  <c r="L383" i="2" s="1"/>
  <c r="K467" i="2"/>
  <c r="L467" i="2" s="1"/>
  <c r="K384" i="2"/>
  <c r="L384" i="2" s="1"/>
  <c r="K468" i="2"/>
  <c r="L468" i="2" s="1"/>
  <c r="K385" i="2"/>
  <c r="L385" i="2" s="1"/>
  <c r="K470" i="2"/>
  <c r="L470" i="2" s="1"/>
  <c r="K386" i="2"/>
  <c r="L386" i="2" s="1"/>
  <c r="K471" i="2"/>
  <c r="L471" i="2" s="1"/>
  <c r="K387" i="2"/>
  <c r="L387" i="2" s="1"/>
  <c r="K472" i="2"/>
  <c r="L472" i="2" s="1"/>
  <c r="K388" i="2"/>
  <c r="K473" i="2"/>
  <c r="L473" i="2" s="1"/>
  <c r="K389" i="2"/>
  <c r="L389" i="2" s="1"/>
  <c r="K474" i="2"/>
  <c r="L474" i="2" s="1"/>
  <c r="K390" i="2"/>
  <c r="L390" i="2" s="1"/>
  <c r="K475" i="2"/>
  <c r="L475" i="2" s="1"/>
  <c r="K392" i="2"/>
  <c r="L392" i="2" s="1"/>
  <c r="K652" i="2"/>
  <c r="L652" i="2" s="1"/>
  <c r="K552" i="2"/>
  <c r="L552" i="2" s="1"/>
  <c r="K653" i="2"/>
  <c r="L653" i="2" s="1"/>
  <c r="K553" i="2"/>
  <c r="L553" i="2" s="1"/>
  <c r="K654" i="2"/>
  <c r="L654" i="2" s="1"/>
  <c r="K554" i="2"/>
  <c r="L554" i="2" s="1"/>
  <c r="K656" i="2"/>
  <c r="L656" i="2" s="1"/>
  <c r="K556" i="2"/>
  <c r="L556" i="2" s="1"/>
  <c r="K657" i="2"/>
  <c r="L657" i="2" s="1"/>
  <c r="K557" i="2"/>
  <c r="L557" i="2" s="1"/>
  <c r="K658" i="2"/>
  <c r="L658" i="2" s="1"/>
  <c r="K558" i="2"/>
  <c r="L558" i="2" s="1"/>
  <c r="K659" i="2"/>
  <c r="L659" i="2" s="1"/>
  <c r="K559" i="2"/>
  <c r="L559" i="2" s="1"/>
  <c r="K660" i="2"/>
  <c r="L660" i="2" s="1"/>
  <c r="K560" i="2"/>
  <c r="L560" i="2" s="1"/>
  <c r="K661" i="2"/>
  <c r="L661" i="2" s="1"/>
  <c r="K561" i="2"/>
  <c r="L561" i="2" s="1"/>
  <c r="K662" i="2"/>
  <c r="L662" i="2" s="1"/>
  <c r="K562" i="2"/>
  <c r="L562" i="2" s="1"/>
  <c r="K663" i="2"/>
  <c r="L663" i="2" s="1"/>
  <c r="K563" i="2"/>
  <c r="L563" i="2" s="1"/>
  <c r="K453" i="2"/>
  <c r="L453" i="2" s="1"/>
  <c r="K369" i="2"/>
  <c r="L369" i="2" s="1"/>
  <c r="K454" i="2"/>
  <c r="L454" i="2" s="1"/>
  <c r="K370" i="2"/>
  <c r="L370" i="2" s="1"/>
  <c r="K455" i="2"/>
  <c r="L455" i="2" s="1"/>
  <c r="K371" i="2"/>
  <c r="L371" i="2" s="1"/>
  <c r="K456" i="2"/>
  <c r="L456" i="2" s="1"/>
  <c r="K372" i="2"/>
  <c r="L372" i="2" s="1"/>
  <c r="K457" i="2"/>
  <c r="L457" i="2" s="1"/>
  <c r="K373" i="2"/>
  <c r="L373" i="2" s="1"/>
  <c r="K458" i="2"/>
  <c r="L458" i="2" s="1"/>
  <c r="K374" i="2"/>
  <c r="L374" i="2" s="1"/>
  <c r="K459" i="2"/>
  <c r="L459" i="2" s="1"/>
  <c r="K375" i="2"/>
  <c r="L375" i="2" s="1"/>
  <c r="K460" i="2"/>
  <c r="L460" i="2" s="1"/>
  <c r="K376" i="2"/>
  <c r="L376" i="2" s="1"/>
  <c r="K461" i="2"/>
  <c r="L461" i="2" s="1"/>
  <c r="K377" i="2"/>
  <c r="L377" i="2" s="1"/>
  <c r="K462" i="2"/>
  <c r="L462" i="2" s="1"/>
  <c r="K378" i="2"/>
  <c r="L378" i="2" s="1"/>
  <c r="K463" i="2"/>
  <c r="L463" i="2" s="1"/>
  <c r="K379" i="2"/>
  <c r="L379" i="2" s="1"/>
  <c r="K640" i="2"/>
  <c r="L640" i="2" s="1"/>
  <c r="K540" i="2"/>
  <c r="K641" i="2"/>
  <c r="L641" i="2" s="1"/>
  <c r="K541" i="2"/>
  <c r="L541" i="2" s="1"/>
  <c r="K642" i="2"/>
  <c r="L642" i="2" s="1"/>
  <c r="K542" i="2"/>
  <c r="K643" i="2"/>
  <c r="L643" i="2" s="1"/>
  <c r="K543" i="2"/>
  <c r="L543" i="2" s="1"/>
  <c r="K644" i="2"/>
  <c r="L644" i="2" s="1"/>
  <c r="K544" i="2"/>
  <c r="L544" i="2" s="1"/>
  <c r="K645" i="2"/>
  <c r="K546" i="2"/>
  <c r="L546" i="2" s="1"/>
  <c r="K646" i="2"/>
  <c r="L646" i="2" s="1"/>
  <c r="K547" i="2"/>
  <c r="L547" i="2" s="1"/>
  <c r="K647" i="2"/>
  <c r="L647" i="2" s="1"/>
  <c r="K548" i="2"/>
  <c r="L548" i="2" s="1"/>
  <c r="K648" i="2"/>
  <c r="L648" i="2" s="1"/>
  <c r="K549" i="2"/>
  <c r="L549" i="2" s="1"/>
  <c r="K650" i="2"/>
  <c r="L650" i="2" s="1"/>
  <c r="K550" i="2"/>
  <c r="L550" i="2" s="1"/>
  <c r="K651" i="2"/>
  <c r="L651" i="2" s="1"/>
  <c r="K551" i="2"/>
  <c r="L551" i="2" s="1"/>
  <c r="K442" i="2"/>
  <c r="L442" i="2" s="1"/>
  <c r="K358" i="2"/>
  <c r="L358" i="2" s="1"/>
  <c r="K443" i="2"/>
  <c r="L443" i="2" s="1"/>
  <c r="K359" i="2"/>
  <c r="L359" i="2" s="1"/>
  <c r="K444" i="2"/>
  <c r="L444" i="2" s="1"/>
  <c r="K360" i="2"/>
  <c r="L360" i="2" s="1"/>
  <c r="K445" i="2"/>
  <c r="L445" i="2" s="1"/>
  <c r="K361" i="2"/>
  <c r="L361" i="2" s="1"/>
  <c r="K446" i="2"/>
  <c r="L446" i="2" s="1"/>
  <c r="K362" i="2"/>
  <c r="L362" i="2" s="1"/>
  <c r="K447" i="2"/>
  <c r="L447" i="2" s="1"/>
  <c r="K363" i="2"/>
  <c r="L363" i="2" s="1"/>
  <c r="K448" i="2"/>
  <c r="L448" i="2" s="1"/>
  <c r="K364" i="2"/>
  <c r="L364" i="2" s="1"/>
  <c r="K449" i="2"/>
  <c r="L449" i="2" s="1"/>
  <c r="K365" i="2"/>
  <c r="L365" i="2" s="1"/>
  <c r="K450" i="2"/>
  <c r="L450" i="2" s="1"/>
  <c r="K366" i="2"/>
  <c r="L366" i="2" s="1"/>
  <c r="K451" i="2"/>
  <c r="L451" i="2" s="1"/>
  <c r="K367" i="2"/>
  <c r="L367" i="2" s="1"/>
  <c r="K452" i="2"/>
  <c r="L452" i="2" s="1"/>
  <c r="K368" i="2"/>
  <c r="L368" i="2" s="1"/>
  <c r="K629" i="2"/>
  <c r="L629" i="2" s="1"/>
  <c r="K528" i="2"/>
  <c r="L528" i="2" s="1"/>
  <c r="K630" i="2"/>
  <c r="L630" i="2" s="1"/>
  <c r="K529" i="2"/>
  <c r="L529" i="2" s="1"/>
  <c r="K631" i="2"/>
  <c r="L631" i="2" s="1"/>
  <c r="K530" i="2"/>
  <c r="L530" i="2" s="1"/>
  <c r="K632" i="2"/>
  <c r="L632" i="2" s="1"/>
  <c r="K532" i="2"/>
  <c r="K633" i="2"/>
  <c r="L633" i="2" s="1"/>
  <c r="K533" i="2"/>
  <c r="L533" i="2" s="1"/>
  <c r="K634" i="2"/>
  <c r="L634" i="2" s="1"/>
  <c r="K534" i="2"/>
  <c r="L534" i="2" s="1"/>
  <c r="K635" i="2"/>
  <c r="L635" i="2" s="1"/>
  <c r="K535" i="2"/>
  <c r="L535" i="2" s="1"/>
  <c r="K636" i="2"/>
  <c r="L636" i="2" s="1"/>
  <c r="K536" i="2"/>
  <c r="L536" i="2" s="1"/>
  <c r="K637" i="2"/>
  <c r="L637" i="2" s="1"/>
  <c r="K537" i="2"/>
  <c r="L537" i="2" s="1"/>
  <c r="K638" i="2"/>
  <c r="L638" i="2" s="1"/>
  <c r="K538" i="2"/>
  <c r="L538" i="2" s="1"/>
  <c r="K639" i="2"/>
  <c r="L639" i="2" s="1"/>
  <c r="K539" i="2"/>
  <c r="L539" i="2" s="1"/>
  <c r="K169" i="2"/>
  <c r="L169" i="2" s="1"/>
  <c r="K78" i="2"/>
  <c r="L78" i="2" s="1"/>
  <c r="K170" i="2"/>
  <c r="L170" i="2" s="1"/>
  <c r="K79" i="2"/>
  <c r="L79" i="2" s="1"/>
  <c r="K171" i="2"/>
  <c r="L171" i="2" s="1"/>
  <c r="K81" i="2"/>
  <c r="K172" i="2"/>
  <c r="L172" i="2" s="1"/>
  <c r="K82" i="2"/>
  <c r="L82" i="2" s="1"/>
  <c r="K173" i="2"/>
  <c r="L173" i="2" s="1"/>
  <c r="K84" i="2"/>
  <c r="L84" i="2" s="1"/>
  <c r="K174" i="2"/>
  <c r="L174" i="2" s="1"/>
  <c r="K85" i="2"/>
  <c r="L85" i="2" s="1"/>
  <c r="K175" i="2"/>
  <c r="L175" i="2" s="1"/>
  <c r="K86" i="2"/>
  <c r="L86" i="2" s="1"/>
  <c r="K176" i="2"/>
  <c r="L176" i="2" s="1"/>
  <c r="K87" i="2"/>
  <c r="L87" i="2" s="1"/>
  <c r="K177" i="2"/>
  <c r="L177" i="2" s="1"/>
  <c r="K88" i="2"/>
  <c r="L88" i="2" s="1"/>
  <c r="K178" i="2"/>
  <c r="L178" i="2" s="1"/>
  <c r="K90" i="2"/>
  <c r="L90" i="2" s="1"/>
  <c r="K179" i="2"/>
  <c r="L179" i="2" s="1"/>
  <c r="K91" i="2"/>
  <c r="L91" i="2" s="1"/>
  <c r="K347" i="2"/>
  <c r="L347" i="2" s="1"/>
  <c r="K259" i="2"/>
  <c r="L259" i="2" s="1"/>
  <c r="K348" i="2"/>
  <c r="L348" i="2" s="1"/>
  <c r="K260" i="2"/>
  <c r="L260" i="2" s="1"/>
  <c r="K349" i="2"/>
  <c r="L349" i="2" s="1"/>
  <c r="K261" i="2"/>
  <c r="L261" i="2" s="1"/>
  <c r="K350" i="2"/>
  <c r="L350" i="2" s="1"/>
  <c r="K262" i="2"/>
  <c r="L262" i="2" s="1"/>
  <c r="K351" i="2"/>
  <c r="L351" i="2" s="1"/>
  <c r="K263" i="2"/>
  <c r="L263" i="2" s="1"/>
  <c r="K352" i="2"/>
  <c r="L352" i="2" s="1"/>
  <c r="K265" i="2"/>
  <c r="L265" i="2" s="1"/>
  <c r="K353" i="2"/>
  <c r="L353" i="2" s="1"/>
  <c r="K266" i="2"/>
  <c r="L266" i="2" s="1"/>
  <c r="K354" i="2"/>
  <c r="L354" i="2" s="1"/>
  <c r="K267" i="2"/>
  <c r="L267" i="2" s="1"/>
  <c r="K355" i="2"/>
  <c r="L355" i="2" s="1"/>
  <c r="K269" i="2"/>
  <c r="L269" i="2" s="1"/>
  <c r="K356" i="2"/>
  <c r="L356" i="2" s="1"/>
  <c r="K271" i="2"/>
  <c r="L271" i="2" s="1"/>
  <c r="K357" i="2"/>
  <c r="L357" i="2" s="1"/>
  <c r="K273" i="2"/>
  <c r="L273" i="2" s="1"/>
  <c r="K155" i="2"/>
  <c r="L155" i="2" s="1"/>
  <c r="K67" i="2"/>
  <c r="L67" i="2" s="1"/>
  <c r="K156" i="2"/>
  <c r="L156" i="2" s="1"/>
  <c r="K68" i="2"/>
  <c r="L68" i="2" s="1"/>
  <c r="K157" i="2"/>
  <c r="L157" i="2" s="1"/>
  <c r="K69" i="2"/>
  <c r="L69" i="2" s="1"/>
  <c r="K159" i="2"/>
  <c r="L159" i="2" s="1"/>
  <c r="K70" i="2"/>
  <c r="L70" i="2" s="1"/>
  <c r="K160" i="2"/>
  <c r="L160" i="2" s="1"/>
  <c r="K71" i="2"/>
  <c r="L71" i="2" s="1"/>
  <c r="K161" i="2"/>
  <c r="L161" i="2" s="1"/>
  <c r="K72" i="2"/>
  <c r="L72" i="2" s="1"/>
  <c r="K162" i="2"/>
  <c r="L162" i="2" s="1"/>
  <c r="K73" i="2"/>
  <c r="L73" i="2" s="1"/>
  <c r="K164" i="2"/>
  <c r="L164" i="2" s="1"/>
  <c r="K74" i="2"/>
  <c r="L74" i="2" s="1"/>
  <c r="K165" i="2"/>
  <c r="L165" i="2" s="1"/>
  <c r="K75" i="2"/>
  <c r="L75" i="2" s="1"/>
  <c r="K166" i="2"/>
  <c r="L166" i="2" s="1"/>
  <c r="K76" i="2"/>
  <c r="L76" i="2" s="1"/>
  <c r="K167" i="2"/>
  <c r="L167" i="2" s="1"/>
  <c r="K77" i="2"/>
  <c r="L77" i="2" s="1"/>
  <c r="K336" i="2"/>
  <c r="L336" i="2" s="1"/>
  <c r="K246" i="2"/>
  <c r="L246" i="2" s="1"/>
  <c r="K337" i="2"/>
  <c r="L337" i="2" s="1"/>
  <c r="K247" i="2"/>
  <c r="L247" i="2" s="1"/>
  <c r="K338" i="2"/>
  <c r="L338" i="2" s="1"/>
  <c r="K248" i="2"/>
  <c r="L248" i="2" s="1"/>
  <c r="K339" i="2"/>
  <c r="L339" i="2" s="1"/>
  <c r="K249" i="2"/>
  <c r="L249" i="2" s="1"/>
  <c r="K340" i="2"/>
  <c r="L340" i="2" s="1"/>
  <c r="K250" i="2"/>
  <c r="L250" i="2" s="1"/>
  <c r="K341" i="2"/>
  <c r="L341" i="2" s="1"/>
  <c r="K253" i="2"/>
  <c r="L253" i="2" s="1"/>
  <c r="K342" i="2"/>
  <c r="L342" i="2" s="1"/>
  <c r="K254" i="2"/>
  <c r="L254" i="2" s="1"/>
  <c r="K343" i="2"/>
  <c r="L343" i="2" s="1"/>
  <c r="K255" i="2"/>
  <c r="L255" i="2" s="1"/>
  <c r="K344" i="2"/>
  <c r="L344" i="2" s="1"/>
  <c r="K256" i="2"/>
  <c r="L256" i="2" s="1"/>
  <c r="K345" i="2"/>
  <c r="L345" i="2" s="1"/>
  <c r="K257" i="2"/>
  <c r="L257" i="2" s="1"/>
  <c r="K346" i="2"/>
  <c r="L346" i="2" s="1"/>
  <c r="K258" i="2"/>
  <c r="L258" i="2" s="1"/>
  <c r="K142" i="2"/>
  <c r="L142" i="2" s="1"/>
  <c r="K56" i="2"/>
  <c r="L56" i="2" s="1"/>
  <c r="K143" i="2"/>
  <c r="L143" i="2" s="1"/>
  <c r="K57" i="2"/>
  <c r="L57" i="2" s="1"/>
  <c r="K144" i="2"/>
  <c r="L144" i="2" s="1"/>
  <c r="K58" i="2"/>
  <c r="L58" i="2" s="1"/>
  <c r="K145" i="2"/>
  <c r="L145" i="2" s="1"/>
  <c r="K59" i="2"/>
  <c r="L59" i="2" s="1"/>
  <c r="K146" i="2"/>
  <c r="L146" i="2" s="1"/>
  <c r="K60" i="2"/>
  <c r="L60" i="2" s="1"/>
  <c r="K147" i="2"/>
  <c r="L147" i="2" s="1"/>
  <c r="K61" i="2"/>
  <c r="L61" i="2" s="1"/>
  <c r="K148" i="2"/>
  <c r="L148" i="2" s="1"/>
  <c r="K62" i="2"/>
  <c r="L62" i="2" s="1"/>
  <c r="K149" i="2"/>
  <c r="L149" i="2" s="1"/>
  <c r="K63" i="2"/>
  <c r="L63" i="2" s="1"/>
  <c r="K151" i="2"/>
  <c r="L151" i="2" s="1"/>
  <c r="K64" i="2"/>
  <c r="L64" i="2" s="1"/>
  <c r="K152" i="2"/>
  <c r="L152" i="2" s="1"/>
  <c r="K65" i="2"/>
  <c r="L65" i="2" s="1"/>
  <c r="K154" i="2"/>
  <c r="L154" i="2" s="1"/>
  <c r="K66" i="2"/>
  <c r="L66" i="2" s="1"/>
  <c r="K324" i="2"/>
  <c r="L324" i="2" s="1"/>
  <c r="K229" i="2"/>
  <c r="L229" i="2" s="1"/>
  <c r="K325" i="2"/>
  <c r="L325" i="2" s="1"/>
  <c r="K230" i="2"/>
  <c r="L230" i="2" s="1"/>
  <c r="K326" i="2"/>
  <c r="L326" i="2" s="1"/>
  <c r="K231" i="2"/>
  <c r="L231" i="2" s="1"/>
  <c r="K327" i="2"/>
  <c r="L327" i="2" s="1"/>
  <c r="K232" i="2"/>
  <c r="L232" i="2" s="1"/>
  <c r="K328" i="2"/>
  <c r="L328" i="2" s="1"/>
  <c r="K234" i="2"/>
  <c r="L234" i="2" s="1"/>
  <c r="K329" i="2"/>
  <c r="L329" i="2" s="1"/>
  <c r="K235" i="2"/>
  <c r="L235" i="2" s="1"/>
  <c r="K330" i="2"/>
  <c r="L330" i="2" s="1"/>
  <c r="K238" i="2"/>
  <c r="L238" i="2" s="1"/>
  <c r="K332" i="2"/>
  <c r="L332" i="2" s="1"/>
  <c r="K240" i="2"/>
  <c r="L240" i="2" s="1"/>
  <c r="K333" i="2"/>
  <c r="L333" i="2" s="1"/>
  <c r="K241" i="2"/>
  <c r="L241" i="2" s="1"/>
  <c r="K334" i="2"/>
  <c r="L334" i="2" s="1"/>
  <c r="K242" i="2"/>
  <c r="L242" i="2" s="1"/>
  <c r="K335" i="2"/>
  <c r="L335" i="2" s="1"/>
  <c r="K245" i="2"/>
  <c r="L245" i="2" s="1"/>
  <c r="K130" i="2"/>
  <c r="L130" i="2" s="1"/>
  <c r="K45" i="2"/>
  <c r="L45" i="2" s="1"/>
  <c r="K131" i="2"/>
  <c r="L131" i="2" s="1"/>
  <c r="K46" i="2"/>
  <c r="L46" i="2" s="1"/>
  <c r="K132" i="2"/>
  <c r="L132" i="2" s="1"/>
  <c r="K47" i="2"/>
  <c r="L47" i="2" s="1"/>
  <c r="K133" i="2"/>
  <c r="L133" i="2" s="1"/>
  <c r="K48" i="2"/>
  <c r="L48" i="2" s="1"/>
  <c r="K134" i="2"/>
  <c r="L134" i="2" s="1"/>
  <c r="K49" i="2"/>
  <c r="L49" i="2" s="1"/>
  <c r="K135" i="2"/>
  <c r="L135" i="2" s="1"/>
  <c r="K50" i="2"/>
  <c r="L50" i="2" s="1"/>
  <c r="K136" i="2"/>
  <c r="L136" i="2" s="1"/>
  <c r="K51" i="2"/>
  <c r="L51" i="2" s="1"/>
  <c r="K137" i="2"/>
  <c r="L137" i="2" s="1"/>
  <c r="K52" i="2"/>
  <c r="L52" i="2" s="1"/>
  <c r="K138" i="2"/>
  <c r="L138" i="2" s="1"/>
  <c r="K53" i="2"/>
  <c r="L53" i="2" s="1"/>
  <c r="K139" i="2"/>
  <c r="L139" i="2" s="1"/>
  <c r="K54" i="2"/>
  <c r="L54" i="2" s="1"/>
  <c r="K140" i="2"/>
  <c r="L140" i="2" s="1"/>
  <c r="K55" i="2"/>
  <c r="L55" i="2" s="1"/>
  <c r="K311" i="2"/>
  <c r="L311" i="2" s="1"/>
  <c r="K217" i="2"/>
  <c r="L217" i="2" s="1"/>
  <c r="K312" i="2"/>
  <c r="K218" i="2"/>
  <c r="L218" i="2" s="1"/>
  <c r="K313" i="2"/>
  <c r="L313" i="2" s="1"/>
  <c r="K220" i="2"/>
  <c r="L220" i="2" s="1"/>
  <c r="K315" i="2"/>
  <c r="L315" i="2" s="1"/>
  <c r="K221" i="2"/>
  <c r="L221" i="2" s="1"/>
  <c r="K316" i="2"/>
  <c r="L316" i="2" s="1"/>
  <c r="K222" i="2"/>
  <c r="L222" i="2" s="1"/>
  <c r="K317" i="2"/>
  <c r="L317" i="2" s="1"/>
  <c r="K223" i="2"/>
  <c r="L223" i="2" s="1"/>
  <c r="K318" i="2"/>
  <c r="L318" i="2" s="1"/>
  <c r="K224" i="2"/>
  <c r="L224" i="2" s="1"/>
  <c r="K319" i="2"/>
  <c r="L319" i="2" s="1"/>
  <c r="K225" i="2"/>
  <c r="L225" i="2" s="1"/>
  <c r="K321" i="2"/>
  <c r="L321" i="2" s="1"/>
  <c r="K226" i="2"/>
  <c r="L226" i="2" s="1"/>
  <c r="K322" i="2"/>
  <c r="L322" i="2" s="1"/>
  <c r="K227" i="2"/>
  <c r="L227" i="2" s="1"/>
  <c r="K323" i="2"/>
  <c r="L323" i="2" s="1"/>
  <c r="K228" i="2"/>
  <c r="L228" i="2" s="1"/>
  <c r="K118" i="2"/>
  <c r="L118" i="2" s="1"/>
  <c r="K29" i="2"/>
  <c r="L29" i="2" s="1"/>
  <c r="K119" i="2"/>
  <c r="L119" i="2" s="1"/>
  <c r="K31" i="2"/>
  <c r="L31" i="2" s="1"/>
  <c r="K120" i="2"/>
  <c r="L120" i="2" s="1"/>
  <c r="K32" i="2"/>
  <c r="L32" i="2" s="1"/>
  <c r="K121" i="2"/>
  <c r="L121" i="2" s="1"/>
  <c r="K34" i="2"/>
  <c r="L34" i="2" s="1"/>
  <c r="K122" i="2"/>
  <c r="L122" i="2" s="1"/>
  <c r="K35" i="2"/>
  <c r="L35" i="2" s="1"/>
  <c r="K124" i="2"/>
  <c r="L124" i="2" s="1"/>
  <c r="K36" i="2"/>
  <c r="L36" i="2" s="1"/>
  <c r="K125" i="2"/>
  <c r="L125" i="2" s="1"/>
  <c r="K38" i="2"/>
  <c r="L38" i="2" s="1"/>
  <c r="K126" i="2"/>
  <c r="L126" i="2" s="1"/>
  <c r="K41" i="2"/>
  <c r="L41" i="2" s="1"/>
  <c r="K127" i="2"/>
  <c r="L127" i="2" s="1"/>
  <c r="K42" i="2"/>
  <c r="L42" i="2" s="1"/>
  <c r="K128" i="2"/>
  <c r="L128" i="2" s="1"/>
  <c r="K43" i="2"/>
  <c r="L43" i="2" s="1"/>
  <c r="K129" i="2"/>
  <c r="L129" i="2" s="1"/>
  <c r="K44" i="2"/>
  <c r="L44" i="2" s="1"/>
  <c r="K298" i="2"/>
  <c r="L298" i="2" s="1"/>
  <c r="K206" i="2"/>
  <c r="L206" i="2" s="1"/>
  <c r="K299" i="2"/>
  <c r="L299" i="2" s="1"/>
  <c r="K207" i="2"/>
  <c r="L207" i="2" s="1"/>
  <c r="K300" i="2"/>
  <c r="L300" i="2" s="1"/>
  <c r="K208" i="2"/>
  <c r="L208" i="2" s="1"/>
  <c r="K301" i="2"/>
  <c r="L301" i="2" s="1"/>
  <c r="K209" i="2"/>
  <c r="L209" i="2" s="1"/>
  <c r="K302" i="2"/>
  <c r="L302" i="2" s="1"/>
  <c r="K210" i="2"/>
  <c r="L210" i="2" s="1"/>
  <c r="K303" i="2"/>
  <c r="L303" i="2" s="1"/>
  <c r="K211" i="2"/>
  <c r="L211" i="2" s="1"/>
  <c r="K305" i="2"/>
  <c r="L305" i="2" s="1"/>
  <c r="K212" i="2"/>
  <c r="L212" i="2" s="1"/>
  <c r="K306" i="2"/>
  <c r="L306" i="2" s="1"/>
  <c r="K213" i="2"/>
  <c r="L213" i="2" s="1"/>
  <c r="K308" i="2"/>
  <c r="L308" i="2" s="1"/>
  <c r="K214" i="2"/>
  <c r="L214" i="2" s="1"/>
  <c r="K309" i="2"/>
  <c r="L309" i="2" s="1"/>
  <c r="K215" i="2"/>
  <c r="L215" i="2" s="1"/>
  <c r="K310" i="2"/>
  <c r="L310" i="2" s="1"/>
  <c r="K216" i="2"/>
  <c r="L216" i="2" s="1"/>
  <c r="K104" i="2"/>
  <c r="L104" i="2" s="1"/>
  <c r="K16" i="2"/>
  <c r="L16" i="2" s="1"/>
  <c r="K105" i="2"/>
  <c r="L105" i="2" s="1"/>
  <c r="K17" i="2"/>
  <c r="L17" i="2" s="1"/>
  <c r="K107" i="2"/>
  <c r="L107" i="2" s="1"/>
  <c r="K18" i="2"/>
  <c r="L18" i="2" s="1"/>
  <c r="K108" i="2"/>
  <c r="L108" i="2" s="1"/>
  <c r="K20" i="2"/>
  <c r="L20" i="2" s="1"/>
  <c r="K109" i="2"/>
  <c r="L109" i="2" s="1"/>
  <c r="K21" i="2"/>
  <c r="L21" i="2" s="1"/>
  <c r="K112" i="2"/>
  <c r="L112" i="2" s="1"/>
  <c r="K23" i="2"/>
  <c r="L23" i="2" s="1"/>
  <c r="K113" i="2"/>
  <c r="L113" i="2" s="1"/>
  <c r="K24" i="2"/>
  <c r="L24" i="2" s="1"/>
  <c r="K114" i="2"/>
  <c r="L114" i="2" s="1"/>
  <c r="K25" i="2"/>
  <c r="L25" i="2" s="1"/>
  <c r="K115" i="2"/>
  <c r="L115" i="2" s="1"/>
  <c r="K26" i="2"/>
  <c r="L26" i="2" s="1"/>
  <c r="K116" i="2"/>
  <c r="L116" i="2" s="1"/>
  <c r="K27" i="2"/>
  <c r="L27" i="2" s="1"/>
  <c r="K117" i="2"/>
  <c r="L117" i="2" s="1"/>
  <c r="K28" i="2"/>
  <c r="L28" i="2" s="1"/>
  <c r="K287" i="2"/>
  <c r="L287" i="2" s="1"/>
  <c r="K193" i="2"/>
  <c r="L193" i="2" s="1"/>
  <c r="K288" i="2"/>
  <c r="L288" i="2" s="1"/>
  <c r="K194" i="2"/>
  <c r="L194" i="2" s="1"/>
  <c r="K289" i="2"/>
  <c r="L289" i="2" s="1"/>
  <c r="K195" i="2"/>
  <c r="L195" i="2" s="1"/>
  <c r="K290" i="2"/>
  <c r="L290" i="2" s="1"/>
  <c r="K196" i="2"/>
  <c r="L196" i="2" s="1"/>
  <c r="K291" i="2"/>
  <c r="L291" i="2" s="1"/>
  <c r="K198" i="2"/>
  <c r="L198" i="2" s="1"/>
  <c r="K292" i="2"/>
  <c r="L292" i="2" s="1"/>
  <c r="K200" i="2"/>
  <c r="L200" i="2" s="1"/>
  <c r="K293" i="2"/>
  <c r="L293" i="2" s="1"/>
  <c r="K201" i="2"/>
  <c r="L201" i="2" s="1"/>
  <c r="K294" i="2"/>
  <c r="L294" i="2" s="1"/>
  <c r="K202" i="2"/>
  <c r="L202" i="2" s="1"/>
  <c r="K295" i="2"/>
  <c r="L295" i="2" s="1"/>
  <c r="K203" i="2"/>
  <c r="L203" i="2" s="1"/>
  <c r="K296" i="2"/>
  <c r="L296" i="2" s="1"/>
  <c r="K204" i="2"/>
  <c r="L204" i="2" s="1"/>
  <c r="K297" i="2"/>
  <c r="L297" i="2" s="1"/>
  <c r="K205" i="2"/>
  <c r="L205" i="2" s="1"/>
  <c r="K92" i="2"/>
  <c r="L92" i="2" s="1"/>
  <c r="K2" i="2"/>
  <c r="L2" i="2" s="1"/>
  <c r="K93" i="2"/>
  <c r="L93" i="2" s="1"/>
  <c r="K3" i="2"/>
  <c r="L3" i="2" s="1"/>
  <c r="K94" i="2"/>
  <c r="L94" i="2" s="1"/>
  <c r="K4" i="2"/>
  <c r="L4" i="2" s="1"/>
  <c r="K95" i="2"/>
  <c r="L95" i="2" s="1"/>
  <c r="K5" i="2"/>
  <c r="L5" i="2" s="1"/>
  <c r="K97" i="2"/>
  <c r="L97" i="2" s="1"/>
  <c r="K6" i="2"/>
  <c r="L6" i="2" s="1"/>
  <c r="K98" i="2"/>
  <c r="L98" i="2" s="1"/>
  <c r="K8" i="2"/>
  <c r="L8" i="2" s="1"/>
  <c r="K99" i="2"/>
  <c r="L99" i="2" s="1"/>
  <c r="K9" i="2"/>
  <c r="L9" i="2" s="1"/>
  <c r="K100" i="2"/>
  <c r="L100" i="2" s="1"/>
  <c r="K11" i="2"/>
  <c r="L11" i="2" s="1"/>
  <c r="K101" i="2"/>
  <c r="L101" i="2" s="1"/>
  <c r="K12" i="2"/>
  <c r="L12" i="2" s="1"/>
  <c r="K102" i="2"/>
  <c r="L102" i="2" s="1"/>
  <c r="K13" i="2"/>
  <c r="L13" i="2" s="1"/>
  <c r="K103" i="2"/>
  <c r="L103" i="2" s="1"/>
  <c r="K15" i="2"/>
  <c r="L15" i="2" s="1"/>
  <c r="K274" i="2"/>
  <c r="L274" i="2" s="1"/>
  <c r="K180" i="2"/>
  <c r="L180" i="2" s="1"/>
  <c r="K275" i="2"/>
  <c r="L275" i="2" s="1"/>
  <c r="K181" i="2"/>
  <c r="L181" i="2" s="1"/>
  <c r="K276" i="2"/>
  <c r="L276" i="2" s="1"/>
  <c r="K182" i="2"/>
  <c r="L182" i="2" s="1"/>
  <c r="K278" i="2"/>
  <c r="L278" i="2" s="1"/>
  <c r="K185" i="2"/>
  <c r="L185" i="2" s="1"/>
  <c r="K279" i="2"/>
  <c r="L279" i="2" s="1"/>
  <c r="K186" i="2"/>
  <c r="L186" i="2" s="1"/>
  <c r="K280" i="2"/>
  <c r="L280" i="2" s="1"/>
  <c r="K187" i="2"/>
  <c r="L187" i="2" s="1"/>
  <c r="K281" i="2"/>
  <c r="L281" i="2" s="1"/>
  <c r="K188" i="2"/>
  <c r="L188" i="2" s="1"/>
  <c r="K282" i="2"/>
  <c r="L282" i="2" s="1"/>
  <c r="K189" i="2"/>
  <c r="L189" i="2" s="1"/>
  <c r="K284" i="2"/>
  <c r="L284" i="2" s="1"/>
  <c r="K190" i="2"/>
  <c r="L190" i="2" s="1"/>
  <c r="K285" i="2"/>
  <c r="L285" i="2" s="1"/>
  <c r="K191" i="2"/>
  <c r="L191" i="2" s="1"/>
  <c r="K286" i="2"/>
  <c r="L286" i="2" s="1"/>
  <c r="K192" i="2"/>
  <c r="L19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878304-B59D-BA4E-ADE8-F732CB1C86C2}" name="platta1811" type="6" refreshedVersion="6" background="1" saveData="1">
    <textPr sourceFile="/Users/katlogg/Desktop/new analysis light paper 2020/platta1.txt" delimited="0" decimal="," thousands=" ">
      <textFields count="10">
        <textField/>
        <textField position="15"/>
        <textField position="34"/>
        <textField position="46"/>
        <textField position="56"/>
        <textField position="63"/>
        <textField position="72"/>
        <textField position="82"/>
        <textField position="91"/>
        <textField position="102"/>
      </textFields>
    </textPr>
  </connection>
</connections>
</file>

<file path=xl/sharedStrings.xml><?xml version="1.0" encoding="utf-8"?>
<sst xmlns="http://schemas.openxmlformats.org/spreadsheetml/2006/main" count="12445" uniqueCount="8565">
  <si>
    <t>gene</t>
  </si>
  <si>
    <t>orf</t>
  </si>
  <si>
    <t>plate</t>
  </si>
  <si>
    <t>row</t>
  </si>
  <si>
    <t>column</t>
  </si>
  <si>
    <t>YBR030W</t>
  </si>
  <si>
    <t>YBR138C</t>
  </si>
  <si>
    <t>YBR028C</t>
  </si>
  <si>
    <t>YBR137W</t>
  </si>
  <si>
    <t>YBR027C</t>
  </si>
  <si>
    <t>YBR134W</t>
  </si>
  <si>
    <t>ETR1</t>
  </si>
  <si>
    <t>YBR026C</t>
  </si>
  <si>
    <t>AGP2</t>
  </si>
  <si>
    <t>YBR132C</t>
  </si>
  <si>
    <t>YBR025C</t>
  </si>
  <si>
    <t>CCZ1</t>
  </si>
  <si>
    <t>YBR131W</t>
  </si>
  <si>
    <t>SCO2</t>
  </si>
  <si>
    <t>YBR024W</t>
  </si>
  <si>
    <t>SHE3</t>
  </si>
  <si>
    <t>YBR130C</t>
  </si>
  <si>
    <t>CHS3</t>
  </si>
  <si>
    <t>YBR023C</t>
  </si>
  <si>
    <t>OPY1</t>
  </si>
  <si>
    <t>YBR129C</t>
  </si>
  <si>
    <t>POA1</t>
  </si>
  <si>
    <t>YBR022W</t>
  </si>
  <si>
    <t>ATG14</t>
  </si>
  <si>
    <t>YBR128C</t>
  </si>
  <si>
    <t>GAL1</t>
  </si>
  <si>
    <t>YBR020W</t>
  </si>
  <si>
    <t>TPS1</t>
  </si>
  <si>
    <t>YBR126C</t>
  </si>
  <si>
    <t>GAL10</t>
  </si>
  <si>
    <t>YBR019C</t>
  </si>
  <si>
    <t>PTC4</t>
  </si>
  <si>
    <t>YBR125C</t>
  </si>
  <si>
    <t>GAL7</t>
  </si>
  <si>
    <t>YBR018C</t>
  </si>
  <si>
    <t>MRPL36</t>
  </si>
  <si>
    <t>YBR122C</t>
  </si>
  <si>
    <t>PSK1</t>
  </si>
  <si>
    <t>YAL017W</t>
  </si>
  <si>
    <t>HEK2</t>
  </si>
  <si>
    <t>YBL032W</t>
  </si>
  <si>
    <t>NTG1</t>
  </si>
  <si>
    <t>YAL015C</t>
  </si>
  <si>
    <t>SHE1</t>
  </si>
  <si>
    <t>YBL031W</t>
  </si>
  <si>
    <t>SYN8</t>
  </si>
  <si>
    <t>YAL014C</t>
  </si>
  <si>
    <t>YBL029W</t>
  </si>
  <si>
    <t>DEP1</t>
  </si>
  <si>
    <t>YAL013W</t>
  </si>
  <si>
    <t>YBL028C</t>
  </si>
  <si>
    <t>SWC3</t>
  </si>
  <si>
    <t>YAL011W</t>
  </si>
  <si>
    <t>RPL19B</t>
  </si>
  <si>
    <t>YBL027W</t>
  </si>
  <si>
    <t>MDM10</t>
  </si>
  <si>
    <t>YAL010C</t>
  </si>
  <si>
    <t>RRN10</t>
  </si>
  <si>
    <t>YBL025W</t>
  </si>
  <si>
    <t>FUN14</t>
  </si>
  <si>
    <t>YAL008W</t>
  </si>
  <si>
    <t>NCL1</t>
  </si>
  <si>
    <t>YBL024W</t>
  </si>
  <si>
    <t>ERP2</t>
  </si>
  <si>
    <t>YAL007C</t>
  </si>
  <si>
    <t>HAP3</t>
  </si>
  <si>
    <t>YBL021C</t>
  </si>
  <si>
    <t>SSA1</t>
  </si>
  <si>
    <t>YAL005C</t>
  </si>
  <si>
    <t>APN2</t>
  </si>
  <si>
    <t>YBL019W</t>
  </si>
  <si>
    <t>YAL004W</t>
  </si>
  <si>
    <t>PEP1</t>
  </si>
  <si>
    <t>YBL017C</t>
  </si>
  <si>
    <t>VPS8</t>
  </si>
  <si>
    <t>YAL002W</t>
  </si>
  <si>
    <t>FUS3</t>
  </si>
  <si>
    <t>YBL016W</t>
  </si>
  <si>
    <t>GIP1</t>
  </si>
  <si>
    <t>YBR045C</t>
  </si>
  <si>
    <t>SLI15</t>
  </si>
  <si>
    <t>YBR156C</t>
  </si>
  <si>
    <t>TCM62</t>
  </si>
  <si>
    <t>YBR044C</t>
  </si>
  <si>
    <t>APD1</t>
  </si>
  <si>
    <t>YBR151W</t>
  </si>
  <si>
    <t>QDR3</t>
  </si>
  <si>
    <t>YBR043C</t>
  </si>
  <si>
    <t>TBS1</t>
  </si>
  <si>
    <t>YBR150C</t>
  </si>
  <si>
    <t>YBR042C</t>
  </si>
  <si>
    <t>ARA1</t>
  </si>
  <si>
    <t>YBR149W</t>
  </si>
  <si>
    <t>FAT1</t>
  </si>
  <si>
    <t>YBR041W</t>
  </si>
  <si>
    <t>YSW1</t>
  </si>
  <si>
    <t>YBR148W</t>
  </si>
  <si>
    <t>FIG1</t>
  </si>
  <si>
    <t>YBR040W</t>
  </si>
  <si>
    <t>YBR147W</t>
  </si>
  <si>
    <t>CSG2</t>
  </si>
  <si>
    <t>YBR036C</t>
  </si>
  <si>
    <t>MRPS9</t>
  </si>
  <si>
    <t>YBR146W</t>
  </si>
  <si>
    <t>HMT1</t>
  </si>
  <si>
    <t>YBR034C</t>
  </si>
  <si>
    <t>ADH5</t>
  </si>
  <si>
    <t>YBR145W</t>
  </si>
  <si>
    <t>EDS1</t>
  </si>
  <si>
    <t>YBR033W</t>
  </si>
  <si>
    <t>YBR144C</t>
  </si>
  <si>
    <t>YBR032W</t>
  </si>
  <si>
    <t>YBR141C</t>
  </si>
  <si>
    <t>RPL4A</t>
  </si>
  <si>
    <t>YBR031W</t>
  </si>
  <si>
    <t>YBR139W</t>
  </si>
  <si>
    <t>YAL031C</t>
  </si>
  <si>
    <t>SAS3</t>
  </si>
  <si>
    <t>YBL052C</t>
  </si>
  <si>
    <t>SNC1</t>
  </si>
  <si>
    <t>YAL030W</t>
  </si>
  <si>
    <t>PIN4</t>
  </si>
  <si>
    <t>YBL051C</t>
  </si>
  <si>
    <t>MYO4</t>
  </si>
  <si>
    <t>YAL029C</t>
  </si>
  <si>
    <t>MOH1</t>
  </si>
  <si>
    <t>YBL049W</t>
  </si>
  <si>
    <t>FRT2</t>
  </si>
  <si>
    <t>YAL028W</t>
  </si>
  <si>
    <t>YBL048W</t>
  </si>
  <si>
    <t>YAL027W</t>
  </si>
  <si>
    <t>EDE1</t>
  </si>
  <si>
    <t>YBL047C</t>
  </si>
  <si>
    <t>DRS2</t>
  </si>
  <si>
    <t>YAL026C</t>
  </si>
  <si>
    <t>YBL046W</t>
  </si>
  <si>
    <t>PMT2</t>
  </si>
  <si>
    <t>YAL023C</t>
  </si>
  <si>
    <t>ECM13</t>
  </si>
  <si>
    <t>YBL043W</t>
  </si>
  <si>
    <t>FUN26</t>
  </si>
  <si>
    <t>YAL022C</t>
  </si>
  <si>
    <t>FUI1</t>
  </si>
  <si>
    <t>YBL042C</t>
  </si>
  <si>
    <t>ATS1</t>
  </si>
  <si>
    <t>YAL020C</t>
  </si>
  <si>
    <t>URA7</t>
  </si>
  <si>
    <t>YBL039C</t>
  </si>
  <si>
    <t>FUN30</t>
  </si>
  <si>
    <t>YAL019W</t>
  </si>
  <si>
    <t>APL3</t>
  </si>
  <si>
    <t>YBL037W</t>
  </si>
  <si>
    <t>YAL018C</t>
  </si>
  <si>
    <t>YBL036C</t>
  </si>
  <si>
    <t>UBP14</t>
  </si>
  <si>
    <t>YBR058C</t>
  </si>
  <si>
    <t>SSE2</t>
  </si>
  <si>
    <t>YBR169C</t>
  </si>
  <si>
    <t>MUM2</t>
  </si>
  <si>
    <t>YBR057C</t>
  </si>
  <si>
    <t>PEX32</t>
  </si>
  <si>
    <t>YBR168W</t>
  </si>
  <si>
    <t>YBR056W</t>
  </si>
  <si>
    <t>TYR1</t>
  </si>
  <si>
    <t>YBR166C</t>
  </si>
  <si>
    <t>YRO2</t>
  </si>
  <si>
    <t>YBR054W</t>
  </si>
  <si>
    <t>UBS1</t>
  </si>
  <si>
    <t>YBR165W</t>
  </si>
  <si>
    <t>YBR053C</t>
  </si>
  <si>
    <t>ARL1</t>
  </si>
  <si>
    <t>YBR164C</t>
  </si>
  <si>
    <t>YBR052C</t>
  </si>
  <si>
    <t>YSY6</t>
  </si>
  <si>
    <t>YBR162W-A</t>
  </si>
  <si>
    <t>YBR051W</t>
  </si>
  <si>
    <t>TOS1</t>
  </si>
  <si>
    <t>YBR162C</t>
  </si>
  <si>
    <t>REG2</t>
  </si>
  <si>
    <t>YBR050C</t>
  </si>
  <si>
    <t>CSH1</t>
  </si>
  <si>
    <t>YBR161W</t>
  </si>
  <si>
    <t>RPS11B</t>
  </si>
  <si>
    <t>YBR048W</t>
  </si>
  <si>
    <t>YBR159W</t>
  </si>
  <si>
    <t>FMP23</t>
  </si>
  <si>
    <t>YBR047W</t>
  </si>
  <si>
    <t>AMN1</t>
  </si>
  <si>
    <t>YBR158W</t>
  </si>
  <si>
    <t>ZTA1</t>
  </si>
  <si>
    <t>YBR046C</t>
  </si>
  <si>
    <t>ICS2</t>
  </si>
  <si>
    <t>YBR157C</t>
  </si>
  <si>
    <t>ACS1</t>
  </si>
  <si>
    <t>YAL054C</t>
  </si>
  <si>
    <t>PRX1</t>
  </si>
  <si>
    <t>YBL064C</t>
  </si>
  <si>
    <t>YAL053W</t>
  </si>
  <si>
    <t>KIP1</t>
  </si>
  <si>
    <t>YBL063W</t>
  </si>
  <si>
    <t>OAF1</t>
  </si>
  <si>
    <t>YAL051W</t>
  </si>
  <si>
    <t>YBL062W</t>
  </si>
  <si>
    <t>YAL049C</t>
  </si>
  <si>
    <t>SKT5</t>
  </si>
  <si>
    <t>YBL061C</t>
  </si>
  <si>
    <t>YAL045C</t>
  </si>
  <si>
    <t>YBL060W</t>
  </si>
  <si>
    <t>YAL043C-A</t>
  </si>
  <si>
    <t>YBL059W</t>
  </si>
  <si>
    <t>ERV46</t>
  </si>
  <si>
    <t>YAL042W</t>
  </si>
  <si>
    <t>PTH2</t>
  </si>
  <si>
    <t>YBL057C</t>
  </si>
  <si>
    <t>CLN3</t>
  </si>
  <si>
    <t>YAL040C</t>
  </si>
  <si>
    <t>PTC3</t>
  </si>
  <si>
    <t>YBL056W</t>
  </si>
  <si>
    <t>YAL037W</t>
  </si>
  <si>
    <t>YBL055C</t>
  </si>
  <si>
    <t>RBG1</t>
  </si>
  <si>
    <t>YAL036C</t>
  </si>
  <si>
    <t>YBL054W</t>
  </si>
  <si>
    <t>FUN19</t>
  </si>
  <si>
    <t>YAL034C</t>
  </si>
  <si>
    <t>YBL053W</t>
  </si>
  <si>
    <t>YBR071W</t>
  </si>
  <si>
    <t>SMP1</t>
  </si>
  <si>
    <t>YBR182C</t>
  </si>
  <si>
    <t>TAT1</t>
  </si>
  <si>
    <t>YBR069C</t>
  </si>
  <si>
    <t>RPS6B</t>
  </si>
  <si>
    <t>YBR181C</t>
  </si>
  <si>
    <t>BAP2</t>
  </si>
  <si>
    <t>YBR068C</t>
  </si>
  <si>
    <t>DTR1</t>
  </si>
  <si>
    <t>YBR180W</t>
  </si>
  <si>
    <t>TIP1</t>
  </si>
  <si>
    <t>YBR067C</t>
  </si>
  <si>
    <t>YBR178W</t>
  </si>
  <si>
    <t>NRG2</t>
  </si>
  <si>
    <t>YBR066C</t>
  </si>
  <si>
    <t>EHT1</t>
  </si>
  <si>
    <t>YBR177C</t>
  </si>
  <si>
    <t>ECM2</t>
  </si>
  <si>
    <t>YBR065C</t>
  </si>
  <si>
    <t>ECM31</t>
  </si>
  <si>
    <t>YBR176W</t>
  </si>
  <si>
    <t>YBR064W</t>
  </si>
  <si>
    <t>SWD3</t>
  </si>
  <si>
    <t>YBR175W</t>
  </si>
  <si>
    <t>YBR063C</t>
  </si>
  <si>
    <t>YBR174C</t>
  </si>
  <si>
    <t>YBR062C</t>
  </si>
  <si>
    <t>SMY2</t>
  </si>
  <si>
    <t>YBR172C</t>
  </si>
  <si>
    <t>TRM7</t>
  </si>
  <si>
    <t>YBR061C</t>
  </si>
  <si>
    <t>SEC66</t>
  </si>
  <si>
    <t>YBR171W</t>
  </si>
  <si>
    <t>AKL1</t>
  </si>
  <si>
    <t>YBR059C</t>
  </si>
  <si>
    <t>NPL4</t>
  </si>
  <si>
    <t>YBR170C</t>
  </si>
  <si>
    <t>YAL066W</t>
  </si>
  <si>
    <t>NUP170</t>
  </si>
  <si>
    <t>YBL079W</t>
  </si>
  <si>
    <t>YAL065C</t>
  </si>
  <si>
    <t>ATG8</t>
  </si>
  <si>
    <t>YBL078C</t>
  </si>
  <si>
    <t>YAL064C-A</t>
  </si>
  <si>
    <t>SSA3</t>
  </si>
  <si>
    <t>YBL075C</t>
  </si>
  <si>
    <t>GDH3</t>
  </si>
  <si>
    <t>YAL062W</t>
  </si>
  <si>
    <t>RPS8A</t>
  </si>
  <si>
    <t>YBL072C</t>
  </si>
  <si>
    <t>YAL061W</t>
  </si>
  <si>
    <t>YBL071C</t>
  </si>
  <si>
    <t>BDH1</t>
  </si>
  <si>
    <t>YAL060W</t>
  </si>
  <si>
    <t>YBL070C</t>
  </si>
  <si>
    <t>ECM1</t>
  </si>
  <si>
    <t>YAL059W</t>
  </si>
  <si>
    <t>AST1</t>
  </si>
  <si>
    <t>YBL069W</t>
  </si>
  <si>
    <t>CNE1</t>
  </si>
  <si>
    <t>YAL058W</t>
  </si>
  <si>
    <t>PRS4</t>
  </si>
  <si>
    <t>YBL068W</t>
  </si>
  <si>
    <t>YAL058C-A</t>
  </si>
  <si>
    <t>UBP13</t>
  </si>
  <si>
    <t>YBL067C</t>
  </si>
  <si>
    <t>GPB2</t>
  </si>
  <si>
    <t>YAL056W</t>
  </si>
  <si>
    <t>SEF1</t>
  </si>
  <si>
    <t>YBL066C</t>
  </si>
  <si>
    <t>PEX22</t>
  </si>
  <si>
    <t>YAL055W</t>
  </si>
  <si>
    <t>YBL065W</t>
  </si>
  <si>
    <t>YBR090C</t>
  </si>
  <si>
    <t>KTR4</t>
  </si>
  <si>
    <t>YBR199W</t>
  </si>
  <si>
    <t>MIS1</t>
  </si>
  <si>
    <t>YBR084W</t>
  </si>
  <si>
    <t>YBR197C</t>
  </si>
  <si>
    <t>RPL19A</t>
  </si>
  <si>
    <t>YBR084C-A</t>
  </si>
  <si>
    <t>MSI1</t>
  </si>
  <si>
    <t>YBR195C</t>
  </si>
  <si>
    <t>TEC1</t>
  </si>
  <si>
    <t>YBR083W</t>
  </si>
  <si>
    <t>YBR194W</t>
  </si>
  <si>
    <t>UBC4</t>
  </si>
  <si>
    <t>YBR082C</t>
  </si>
  <si>
    <t>RPS9B</t>
  </si>
  <si>
    <t>YBR189W</t>
  </si>
  <si>
    <t>SLM4</t>
  </si>
  <si>
    <t>YBR077C</t>
  </si>
  <si>
    <t>NTC20</t>
  </si>
  <si>
    <t>YBR188C</t>
  </si>
  <si>
    <t>ECM8</t>
  </si>
  <si>
    <t>YBR076W</t>
  </si>
  <si>
    <t>YBR187W</t>
  </si>
  <si>
    <t>YBR075W</t>
  </si>
  <si>
    <t>PCH2</t>
  </si>
  <si>
    <t>YBR186W</t>
  </si>
  <si>
    <t>YBR074W</t>
  </si>
  <si>
    <t>MBA1</t>
  </si>
  <si>
    <t>YBR185C</t>
  </si>
  <si>
    <t>RDH54</t>
  </si>
  <si>
    <t>YBR073W</t>
  </si>
  <si>
    <t>YBR184W</t>
  </si>
  <si>
    <t>HSP26</t>
  </si>
  <si>
    <t>YBR072W</t>
  </si>
  <si>
    <t>YPC1</t>
  </si>
  <si>
    <t>YBR183W</t>
  </si>
  <si>
    <t>UIP3</t>
  </si>
  <si>
    <t>YAR027W</t>
  </si>
  <si>
    <t>YBL094C</t>
  </si>
  <si>
    <t>YAR023C</t>
  </si>
  <si>
    <t>SCS22</t>
  </si>
  <si>
    <t>YBL091C-A</t>
  </si>
  <si>
    <t>PAU7</t>
  </si>
  <si>
    <t>YAR020C</t>
  </si>
  <si>
    <t>MAP2</t>
  </si>
  <si>
    <t>YBL091C</t>
  </si>
  <si>
    <t>KIN3</t>
  </si>
  <si>
    <t>YAR018C</t>
  </si>
  <si>
    <t>AVT5</t>
  </si>
  <si>
    <t>YBL089W</t>
  </si>
  <si>
    <t>ADE1</t>
  </si>
  <si>
    <t>YAR015W</t>
  </si>
  <si>
    <t>TEL1</t>
  </si>
  <si>
    <t>YBL088C</t>
  </si>
  <si>
    <t>BUD14</t>
  </si>
  <si>
    <t>YAR014C</t>
  </si>
  <si>
    <t>RPL23A</t>
  </si>
  <si>
    <t>YBL087C</t>
  </si>
  <si>
    <t>SWD1</t>
  </si>
  <si>
    <t>YAR003W</t>
  </si>
  <si>
    <t>YBL086C</t>
  </si>
  <si>
    <t>NUP60</t>
  </si>
  <si>
    <t>YAR002W</t>
  </si>
  <si>
    <t>BOI1</t>
  </si>
  <si>
    <t>YBL085W</t>
  </si>
  <si>
    <t>ERP1</t>
  </si>
  <si>
    <t>YAR002C-A</t>
  </si>
  <si>
    <t>YBL083C</t>
  </si>
  <si>
    <t>YAL068C</t>
  </si>
  <si>
    <t>YBL082C</t>
  </si>
  <si>
    <t>SEO1</t>
  </si>
  <si>
    <t>YAL067C</t>
  </si>
  <si>
    <t>YBL081W</t>
  </si>
  <si>
    <t>YMC2</t>
  </si>
  <si>
    <t>YBR104W</t>
  </si>
  <si>
    <t>NGR1</t>
  </si>
  <si>
    <t>YBR212W</t>
  </si>
  <si>
    <t>SIF2</t>
  </si>
  <si>
    <t>YBR103W</t>
  </si>
  <si>
    <t>ERV15</t>
  </si>
  <si>
    <t>YBR210W</t>
  </si>
  <si>
    <t>FES1</t>
  </si>
  <si>
    <t>YBR101C</t>
  </si>
  <si>
    <t>YBR209W</t>
  </si>
  <si>
    <t>YBR100W</t>
  </si>
  <si>
    <t>DUR1,2</t>
  </si>
  <si>
    <t>YBR208C</t>
  </si>
  <si>
    <t>YBR099C</t>
  </si>
  <si>
    <t>FTH1</t>
  </si>
  <si>
    <t>YBR207W</t>
  </si>
  <si>
    <t>MMS4</t>
  </si>
  <si>
    <t>YBR098W</t>
  </si>
  <si>
    <t>YBR206W</t>
  </si>
  <si>
    <t>RXT2</t>
  </si>
  <si>
    <t>YBR095C</t>
  </si>
  <si>
    <t>KTR3</t>
  </si>
  <si>
    <t>YBR205W</t>
  </si>
  <si>
    <t>YBR094W</t>
  </si>
  <si>
    <t>YBR204C</t>
  </si>
  <si>
    <t>PHO5</t>
  </si>
  <si>
    <t>YBR093C</t>
  </si>
  <si>
    <t>COS111</t>
  </si>
  <si>
    <t>YBR203W</t>
  </si>
  <si>
    <t>PHO3</t>
  </si>
  <si>
    <t>YBR092C</t>
  </si>
  <si>
    <t>DER1</t>
  </si>
  <si>
    <t>YBR201W</t>
  </si>
  <si>
    <t>YBR090C-A</t>
  </si>
  <si>
    <t>BEM1</t>
  </si>
  <si>
    <t>YBR200W</t>
  </si>
  <si>
    <t>YAR047C</t>
  </si>
  <si>
    <t>NTH2</t>
  </si>
  <si>
    <t>YBR001C</t>
  </si>
  <si>
    <t>YAR044W</t>
  </si>
  <si>
    <t>YBL107C</t>
  </si>
  <si>
    <t>YAR043C</t>
  </si>
  <si>
    <t>SRO77</t>
  </si>
  <si>
    <t>YBL106C</t>
  </si>
  <si>
    <t>SWH1</t>
  </si>
  <si>
    <t>YAR042W</t>
  </si>
  <si>
    <t>YBL104C</t>
  </si>
  <si>
    <t>YAR040C</t>
  </si>
  <si>
    <t>RTG3</t>
  </si>
  <si>
    <t>YBL103C</t>
  </si>
  <si>
    <t>YAR037W</t>
  </si>
  <si>
    <t>SFT2</t>
  </si>
  <si>
    <t>YBL102W</t>
  </si>
  <si>
    <t>YAT1</t>
  </si>
  <si>
    <t>YAR035W</t>
  </si>
  <si>
    <t>ECM21</t>
  </si>
  <si>
    <t>YBL101C</t>
  </si>
  <si>
    <t>PRM9</t>
  </si>
  <si>
    <t>YAR031W</t>
  </si>
  <si>
    <t>YBL100C</t>
  </si>
  <si>
    <t>YAR030C</t>
  </si>
  <si>
    <t>BNA4</t>
  </si>
  <si>
    <t>YBL098W</t>
  </si>
  <si>
    <t>YAR029W</t>
  </si>
  <si>
    <t>YBL096C</t>
  </si>
  <si>
    <t>YAR028W</t>
  </si>
  <si>
    <t>YBL095W</t>
  </si>
  <si>
    <t>GRS1</t>
  </si>
  <si>
    <t>YBR121C</t>
  </si>
  <si>
    <t>TDP1</t>
  </si>
  <si>
    <t>YBR223C</t>
  </si>
  <si>
    <t>MUD1</t>
  </si>
  <si>
    <t>YBR119W</t>
  </si>
  <si>
    <t>PCS60</t>
  </si>
  <si>
    <t>YBR222C</t>
  </si>
  <si>
    <t>YBR116C</t>
  </si>
  <si>
    <t>PDB1</t>
  </si>
  <si>
    <t>YBR221C</t>
  </si>
  <si>
    <t>LYS2</t>
  </si>
  <si>
    <t>YBR115C</t>
  </si>
  <si>
    <t>YBR220C</t>
  </si>
  <si>
    <t>RAD16</t>
  </si>
  <si>
    <t>YBR114W</t>
  </si>
  <si>
    <t>YBR219C</t>
  </si>
  <si>
    <t>YBR113W</t>
  </si>
  <si>
    <t>PYC2</t>
  </si>
  <si>
    <t>YBR218C</t>
  </si>
  <si>
    <t>YSA1</t>
  </si>
  <si>
    <t>YBR111C</t>
  </si>
  <si>
    <t>ATG12</t>
  </si>
  <si>
    <t>YBR217W</t>
  </si>
  <si>
    <t>YBR108W</t>
  </si>
  <si>
    <t>YBP1</t>
  </si>
  <si>
    <t>YBR216C</t>
  </si>
  <si>
    <t>IML3</t>
  </si>
  <si>
    <t>YBR107C</t>
  </si>
  <si>
    <t>HPC2</t>
  </si>
  <si>
    <t>YBR215W</t>
  </si>
  <si>
    <t>YBR106W</t>
  </si>
  <si>
    <t>SDS24</t>
  </si>
  <si>
    <t>YBR214W</t>
  </si>
  <si>
    <t>VID24</t>
  </si>
  <si>
    <t>YBR105C</t>
  </si>
  <si>
    <t>MET8</t>
  </si>
  <si>
    <t>YBR213W</t>
  </si>
  <si>
    <t>ACH1</t>
  </si>
  <si>
    <t>YBL015W</t>
  </si>
  <si>
    <t>YBR016W</t>
  </si>
  <si>
    <t>FMT1</t>
  </si>
  <si>
    <t>YBL013W</t>
  </si>
  <si>
    <t>MNN2</t>
  </si>
  <si>
    <t>YBR015C</t>
  </si>
  <si>
    <t>SCT1</t>
  </si>
  <si>
    <t>YBL011W</t>
  </si>
  <si>
    <t>YBR014C</t>
  </si>
  <si>
    <t>YBL010C</t>
  </si>
  <si>
    <t>YBR013C</t>
  </si>
  <si>
    <t>YBL009W</t>
  </si>
  <si>
    <t>YBR012C</t>
  </si>
  <si>
    <t>HIR1</t>
  </si>
  <si>
    <t>YBL008W</t>
  </si>
  <si>
    <t>HHT1</t>
  </si>
  <si>
    <t>YBR010W</t>
  </si>
  <si>
    <t>SLA1</t>
  </si>
  <si>
    <t>YBL007C</t>
  </si>
  <si>
    <t>HHF1</t>
  </si>
  <si>
    <t>YBR009C</t>
  </si>
  <si>
    <t>PDR3</t>
  </si>
  <si>
    <t>YBL005W</t>
  </si>
  <si>
    <t>FLR1</t>
  </si>
  <si>
    <t>YBR008C</t>
  </si>
  <si>
    <t>HTA2</t>
  </si>
  <si>
    <t>YBL003C</t>
  </si>
  <si>
    <t>DSF2</t>
  </si>
  <si>
    <t>YBR007C</t>
  </si>
  <si>
    <t>ECM15</t>
  </si>
  <si>
    <t>YBL001C</t>
  </si>
  <si>
    <t>UGA2</t>
  </si>
  <si>
    <t>YBR006W</t>
  </si>
  <si>
    <t>FLO1</t>
  </si>
  <si>
    <t>YAR050W</t>
  </si>
  <si>
    <t>RCR1</t>
  </si>
  <si>
    <t>YBR005W</t>
  </si>
  <si>
    <t>YCR076C</t>
  </si>
  <si>
    <t>RAM1</t>
  </si>
  <si>
    <t>YDL090C</t>
  </si>
  <si>
    <t>ERS1</t>
  </si>
  <si>
    <t>YCR075C</t>
  </si>
  <si>
    <t>YDL089W</t>
  </si>
  <si>
    <t>SOL2</t>
  </si>
  <si>
    <t>YCR073W-A</t>
  </si>
  <si>
    <t>ASM4</t>
  </si>
  <si>
    <t>YDL088C</t>
  </si>
  <si>
    <t>SSK22</t>
  </si>
  <si>
    <t>YCR073C</t>
  </si>
  <si>
    <t>YDL086W</t>
  </si>
  <si>
    <t>IMG2</t>
  </si>
  <si>
    <t>YCR071C</t>
  </si>
  <si>
    <t>NDE2</t>
  </si>
  <si>
    <t>YDL085W</t>
  </si>
  <si>
    <t>CPR4</t>
  </si>
  <si>
    <t>YCR069W</t>
  </si>
  <si>
    <t>RPS16B</t>
  </si>
  <si>
    <t>YDL083C</t>
  </si>
  <si>
    <t>ATG15</t>
  </si>
  <si>
    <t>YCR068W</t>
  </si>
  <si>
    <t>RPL13A</t>
  </si>
  <si>
    <t>YDL082W</t>
  </si>
  <si>
    <t>SED4</t>
  </si>
  <si>
    <t>YCR067C</t>
  </si>
  <si>
    <t>RPP1A</t>
  </si>
  <si>
    <t>YDL081C</t>
  </si>
  <si>
    <t>HCM1</t>
  </si>
  <si>
    <t>YCR065W</t>
  </si>
  <si>
    <t>THI3</t>
  </si>
  <si>
    <t>YDL080C</t>
  </si>
  <si>
    <t>BUD31</t>
  </si>
  <si>
    <t>YCR063W</t>
  </si>
  <si>
    <t>MRK1</t>
  </si>
  <si>
    <t>YDL079C</t>
  </si>
  <si>
    <t>YCR062W</t>
  </si>
  <si>
    <t>MDH3</t>
  </si>
  <si>
    <t>YDL078C</t>
  </si>
  <si>
    <t>YBR235W</t>
  </si>
  <si>
    <t>GFD2</t>
  </si>
  <si>
    <t>YCL036W</t>
  </si>
  <si>
    <t>PBP2</t>
  </si>
  <si>
    <t>YBR233W</t>
  </si>
  <si>
    <t>GRX1</t>
  </si>
  <si>
    <t>YCL035C</t>
  </si>
  <si>
    <t>YBR232C</t>
  </si>
  <si>
    <t>LSB5</t>
  </si>
  <si>
    <t>YCL034W</t>
  </si>
  <si>
    <t>SWC5</t>
  </si>
  <si>
    <t>YBR231C</t>
  </si>
  <si>
    <t>YCL033C</t>
  </si>
  <si>
    <t>YBR230C</t>
  </si>
  <si>
    <t>STE50</t>
  </si>
  <si>
    <t>YCL032W</t>
  </si>
  <si>
    <t>ROT2</t>
  </si>
  <si>
    <t>YBR229C</t>
  </si>
  <si>
    <t>HIS4</t>
  </si>
  <si>
    <t>YCL030C</t>
  </si>
  <si>
    <t>SLX1</t>
  </si>
  <si>
    <t>YBR228W</t>
  </si>
  <si>
    <t>BIK1</t>
  </si>
  <si>
    <t>YCL029C</t>
  </si>
  <si>
    <t>MCX1</t>
  </si>
  <si>
    <t>YBR227C</t>
  </si>
  <si>
    <t>RNQ1</t>
  </si>
  <si>
    <t>YCL028W</t>
  </si>
  <si>
    <t>YBR226C</t>
  </si>
  <si>
    <t>FUS1</t>
  </si>
  <si>
    <t>YCL027W</t>
  </si>
  <si>
    <t>YBR225W</t>
  </si>
  <si>
    <t>FRM2</t>
  </si>
  <si>
    <t>YCL026C-A</t>
  </si>
  <si>
    <t>YBR224W</t>
  </si>
  <si>
    <t>YCL026C</t>
  </si>
  <si>
    <t>FIG2</t>
  </si>
  <si>
    <t>YCR089W</t>
  </si>
  <si>
    <t>YDL110C</t>
  </si>
  <si>
    <t>ABP1</t>
  </si>
  <si>
    <t>YCR088W</t>
  </si>
  <si>
    <t>YDL109C</t>
  </si>
  <si>
    <t>YCR087W</t>
  </si>
  <si>
    <t>PHO2</t>
  </si>
  <si>
    <t>YDL106C</t>
  </si>
  <si>
    <t>YCR087C-A</t>
  </si>
  <si>
    <t>QRI7</t>
  </si>
  <si>
    <t>YDL104C</t>
  </si>
  <si>
    <t>CSM1</t>
  </si>
  <si>
    <t>YCR086W</t>
  </si>
  <si>
    <t>YDL100C</t>
  </si>
  <si>
    <t>YCR085W</t>
  </si>
  <si>
    <t>YDL099W</t>
  </si>
  <si>
    <t>TRX3</t>
  </si>
  <si>
    <t>YCR083W</t>
  </si>
  <si>
    <t>YDL096C</t>
  </si>
  <si>
    <t>AHC2</t>
  </si>
  <si>
    <t>YCR082W</t>
  </si>
  <si>
    <t>PMT1</t>
  </si>
  <si>
    <t>YDL095W</t>
  </si>
  <si>
    <t>SRB8</t>
  </si>
  <si>
    <t>YCR081W</t>
  </si>
  <si>
    <t>YDL094C</t>
  </si>
  <si>
    <t>YCR079W</t>
  </si>
  <si>
    <t>PMT5</t>
  </si>
  <si>
    <t>YDL093W</t>
  </si>
  <si>
    <t>PAT1</t>
  </si>
  <si>
    <t>YCR077C</t>
  </si>
  <si>
    <t>UBX3</t>
  </si>
  <si>
    <t>YDL091C</t>
  </si>
  <si>
    <t>YBR250W</t>
  </si>
  <si>
    <t>YCL049C</t>
  </si>
  <si>
    <t>ARO4</t>
  </si>
  <si>
    <t>YBR249C</t>
  </si>
  <si>
    <t>SPS22</t>
  </si>
  <si>
    <t>YCL048W</t>
  </si>
  <si>
    <t>HIS7</t>
  </si>
  <si>
    <t>YBR248C</t>
  </si>
  <si>
    <t>YCL047C</t>
  </si>
  <si>
    <t>YBR246W</t>
  </si>
  <si>
    <t>YCL046W</t>
  </si>
  <si>
    <t>ISW1</t>
  </si>
  <si>
    <t>YBR245C</t>
  </si>
  <si>
    <t>YCL045C</t>
  </si>
  <si>
    <t>GPX2</t>
  </si>
  <si>
    <t>YBR244W</t>
  </si>
  <si>
    <t>YCL044C</t>
  </si>
  <si>
    <t>YBR242W</t>
  </si>
  <si>
    <t>YCL042W</t>
  </si>
  <si>
    <t>YBR241C</t>
  </si>
  <si>
    <t>GLK1</t>
  </si>
  <si>
    <t>YCL040W</t>
  </si>
  <si>
    <t>THI2</t>
  </si>
  <si>
    <t>YBR240C</t>
  </si>
  <si>
    <t>GID7</t>
  </si>
  <si>
    <t>YCL039W</t>
  </si>
  <si>
    <t>YBR239C</t>
  </si>
  <si>
    <t>ATG22</t>
  </si>
  <si>
    <t>YCL038C</t>
  </si>
  <si>
    <t>YBR238C</t>
  </si>
  <si>
    <t>SRO9</t>
  </si>
  <si>
    <t>YCL037C</t>
  </si>
  <si>
    <t>ADH7</t>
  </si>
  <si>
    <t>YCR105W</t>
  </si>
  <si>
    <t>HNT1</t>
  </si>
  <si>
    <t>YDL125C</t>
  </si>
  <si>
    <t>YCR102W-A</t>
  </si>
  <si>
    <t>YDL124W</t>
  </si>
  <si>
    <t>YCR102C</t>
  </si>
  <si>
    <t>SNA4</t>
  </si>
  <si>
    <t>YDL123W</t>
  </si>
  <si>
    <t>YCR101C</t>
  </si>
  <si>
    <t>UBP1</t>
  </si>
  <si>
    <t>YDL122W</t>
  </si>
  <si>
    <t>YCR100C</t>
  </si>
  <si>
    <t>YDL121C</t>
  </si>
  <si>
    <t>YCR099C</t>
  </si>
  <si>
    <t>YDL119C</t>
  </si>
  <si>
    <t>GIT1</t>
  </si>
  <si>
    <t>YCR098C</t>
  </si>
  <si>
    <t>YDL118W</t>
  </si>
  <si>
    <t>YCR095C</t>
  </si>
  <si>
    <t>CYK3</t>
  </si>
  <si>
    <t>YDL117W</t>
  </si>
  <si>
    <t>MSH3</t>
  </si>
  <si>
    <t>YCR092C</t>
  </si>
  <si>
    <t>YDL114W</t>
  </si>
  <si>
    <t>KIN82</t>
  </si>
  <si>
    <t>YCR091W</t>
  </si>
  <si>
    <t>ATG20</t>
  </si>
  <si>
    <t>YDL113C</t>
  </si>
  <si>
    <t>YCR090C</t>
  </si>
  <si>
    <t>TRM3</t>
  </si>
  <si>
    <t>YDL112W</t>
  </si>
  <si>
    <t>YBR269C</t>
  </si>
  <si>
    <t>VBA3</t>
  </si>
  <si>
    <t>YCL069W</t>
  </si>
  <si>
    <t>REI1</t>
  </si>
  <si>
    <t>YBR267W</t>
  </si>
  <si>
    <t>CHA1</t>
  </si>
  <si>
    <t>YCL064C</t>
  </si>
  <si>
    <t>YBR266C</t>
  </si>
  <si>
    <t>VAC17</t>
  </si>
  <si>
    <t>YCL063W</t>
  </si>
  <si>
    <t>YPT10</t>
  </si>
  <si>
    <t>YBR264C</t>
  </si>
  <si>
    <t>YCL062W</t>
  </si>
  <si>
    <t>SHM1</t>
  </si>
  <si>
    <t>YBR263W</t>
  </si>
  <si>
    <t>MRC1</t>
  </si>
  <si>
    <t>YCL061C</t>
  </si>
  <si>
    <t>YBR262C</t>
  </si>
  <si>
    <t>YCL060C</t>
  </si>
  <si>
    <t>YBR261C</t>
  </si>
  <si>
    <t>PRD1</t>
  </si>
  <si>
    <t>YCL057W</t>
  </si>
  <si>
    <t>RGD1</t>
  </si>
  <si>
    <t>YBR260C</t>
  </si>
  <si>
    <t>YCL056C</t>
  </si>
  <si>
    <t>YBR259W</t>
  </si>
  <si>
    <t>KAR4</t>
  </si>
  <si>
    <t>YCL055W</t>
  </si>
  <si>
    <t>SHG1</t>
  </si>
  <si>
    <t>YBR258C</t>
  </si>
  <si>
    <t>LRE1</t>
  </si>
  <si>
    <t>YCL051W</t>
  </si>
  <si>
    <t>YBR255W</t>
  </si>
  <si>
    <t>APA1</t>
  </si>
  <si>
    <t>YCL050C</t>
  </si>
  <si>
    <t>RPN4</t>
  </si>
  <si>
    <t>YDL020C</t>
  </si>
  <si>
    <t>RDI1</t>
  </si>
  <si>
    <t>YDL135C</t>
  </si>
  <si>
    <t>OSH2</t>
  </si>
  <si>
    <t>YDL019C</t>
  </si>
  <si>
    <t>YDL134C-A</t>
  </si>
  <si>
    <t>ERP3</t>
  </si>
  <si>
    <t>YDL018C</t>
  </si>
  <si>
    <t>PPH21</t>
  </si>
  <si>
    <t>YDL134C</t>
  </si>
  <si>
    <t>YDL013W</t>
  </si>
  <si>
    <t>YDL133W</t>
  </si>
  <si>
    <t>YDL012C</t>
  </si>
  <si>
    <t>RPL41B</t>
  </si>
  <si>
    <t>YDL133C-A</t>
  </si>
  <si>
    <t>YDL011C</t>
  </si>
  <si>
    <t>LYS21</t>
  </si>
  <si>
    <t>YDL131W</t>
  </si>
  <si>
    <t>YDL010W</t>
  </si>
  <si>
    <t>STF1</t>
  </si>
  <si>
    <t>YDL130W-A</t>
  </si>
  <si>
    <t>PTC1</t>
  </si>
  <si>
    <t>YDL006W</t>
  </si>
  <si>
    <t>RPP1B</t>
  </si>
  <si>
    <t>YDL130W</t>
  </si>
  <si>
    <t>NHP10</t>
  </si>
  <si>
    <t>YDL002C</t>
  </si>
  <si>
    <t>YDL129W</t>
  </si>
  <si>
    <t>RMD1</t>
  </si>
  <si>
    <t>YDL001W</t>
  </si>
  <si>
    <t>VCX1</t>
  </si>
  <si>
    <t>YDL128W</t>
  </si>
  <si>
    <t>RDS1</t>
  </si>
  <si>
    <t>YCR106W</t>
  </si>
  <si>
    <t>PCL2</t>
  </si>
  <si>
    <t>YDL127W</t>
  </si>
  <si>
    <t>YBR281C</t>
  </si>
  <si>
    <t>ADP1</t>
  </si>
  <si>
    <t>YCR011C</t>
  </si>
  <si>
    <t>YBR280C</t>
  </si>
  <si>
    <t>ADY2</t>
  </si>
  <si>
    <t>YCR010C</t>
  </si>
  <si>
    <t>DPB3</t>
  </si>
  <si>
    <t>YBR278W</t>
  </si>
  <si>
    <t>RVS161</t>
  </si>
  <si>
    <t>YCR009C</t>
  </si>
  <si>
    <t>YBR277C</t>
  </si>
  <si>
    <t>SAT4</t>
  </si>
  <si>
    <t>YCR008W</t>
  </si>
  <si>
    <t>PPS1</t>
  </si>
  <si>
    <t>YBR276C</t>
  </si>
  <si>
    <t>YCR007C</t>
  </si>
  <si>
    <t>RIF1</t>
  </si>
  <si>
    <t>YBR275C</t>
  </si>
  <si>
    <t>YCR006C</t>
  </si>
  <si>
    <t>CHK1</t>
  </si>
  <si>
    <t>YBR274W</t>
  </si>
  <si>
    <t>CIT2</t>
  </si>
  <si>
    <t>YCR005C</t>
  </si>
  <si>
    <t>UBX7</t>
  </si>
  <si>
    <t>YBR273C</t>
  </si>
  <si>
    <t>YCR001W</t>
  </si>
  <si>
    <t>HSM3</t>
  </si>
  <si>
    <t>YBR272C</t>
  </si>
  <si>
    <t>YCL076W</t>
  </si>
  <si>
    <t>YBR271W</t>
  </si>
  <si>
    <t>YCL075W</t>
  </si>
  <si>
    <t>BIT2</t>
  </si>
  <si>
    <t>YBR270C</t>
  </si>
  <si>
    <t>YCL074W</t>
  </si>
  <si>
    <t>YDL038C</t>
  </si>
  <si>
    <t>YDL157C</t>
  </si>
  <si>
    <t>BSC1</t>
  </si>
  <si>
    <t>YDL037C</t>
  </si>
  <si>
    <t>YDL156W</t>
  </si>
  <si>
    <t>YDL036C</t>
  </si>
  <si>
    <t>CLB3</t>
  </si>
  <si>
    <t>YDL155W</t>
  </si>
  <si>
    <t>GPR1</t>
  </si>
  <si>
    <t>YDL035C</t>
  </si>
  <si>
    <t>MSH5</t>
  </si>
  <si>
    <t>YDL154W</t>
  </si>
  <si>
    <t>YDL034W</t>
  </si>
  <si>
    <t>ATG9</t>
  </si>
  <si>
    <t>YDL149W</t>
  </si>
  <si>
    <t>SLM3</t>
  </si>
  <si>
    <t>YDL033C</t>
  </si>
  <si>
    <t>YDL146W</t>
  </si>
  <si>
    <t>YDL027C</t>
  </si>
  <si>
    <t>YDL144C</t>
  </si>
  <si>
    <t>YDL026W</t>
  </si>
  <si>
    <t>CRD1</t>
  </si>
  <si>
    <t>YDL142C</t>
  </si>
  <si>
    <t>YDL025C</t>
  </si>
  <si>
    <t>RGT2</t>
  </si>
  <si>
    <t>YDL138W</t>
  </si>
  <si>
    <t>DIA3</t>
  </si>
  <si>
    <t>YDL024C</t>
  </si>
  <si>
    <t>ARF2</t>
  </si>
  <si>
    <t>YDL137W</t>
  </si>
  <si>
    <t>YDL023C</t>
  </si>
  <si>
    <t>RPL35B</t>
  </si>
  <si>
    <t>YDL136W</t>
  </si>
  <si>
    <t>VBA2</t>
  </si>
  <si>
    <t>YBR293W</t>
  </si>
  <si>
    <t>PMP1</t>
  </si>
  <si>
    <t>YCR024C-A</t>
  </si>
  <si>
    <t>YBR292C</t>
  </si>
  <si>
    <t>YCR023C</t>
  </si>
  <si>
    <t>CTP1</t>
  </si>
  <si>
    <t>YBR291C</t>
  </si>
  <si>
    <t>YCR022C</t>
  </si>
  <si>
    <t>BSD2</t>
  </si>
  <si>
    <t>YBR290W</t>
  </si>
  <si>
    <t>HSP30</t>
  </si>
  <si>
    <t>YCR021C</t>
  </si>
  <si>
    <t>SNF5</t>
  </si>
  <si>
    <t>YBR289W</t>
  </si>
  <si>
    <t>MAK31</t>
  </si>
  <si>
    <t>YCR020C-A</t>
  </si>
  <si>
    <t>APM3</t>
  </si>
  <si>
    <t>YBR288C</t>
  </si>
  <si>
    <t>PET18</t>
  </si>
  <si>
    <t>YCR020C</t>
  </si>
  <si>
    <t>YBR287W</t>
  </si>
  <si>
    <t>MAK32</t>
  </si>
  <si>
    <t>YCR019W</t>
  </si>
  <si>
    <t>APE3</t>
  </si>
  <si>
    <t>YBR286W</t>
  </si>
  <si>
    <t>CWH43</t>
  </si>
  <si>
    <t>YCR017C</t>
  </si>
  <si>
    <t>YBR285W</t>
  </si>
  <si>
    <t>YCR016W</t>
  </si>
  <si>
    <t>YBR284W</t>
  </si>
  <si>
    <t>YCR015C</t>
  </si>
  <si>
    <t>SSH1</t>
  </si>
  <si>
    <t>YBR283C</t>
  </si>
  <si>
    <t>POL4</t>
  </si>
  <si>
    <t>YCR014C</t>
  </si>
  <si>
    <t>MCH1</t>
  </si>
  <si>
    <t>YDL054C</t>
  </si>
  <si>
    <t>YDL173W</t>
  </si>
  <si>
    <t>PBP4</t>
  </si>
  <si>
    <t>YDL053C</t>
  </si>
  <si>
    <t>YDL172C</t>
  </si>
  <si>
    <t>SIR2</t>
  </si>
  <si>
    <t>YDL042C</t>
  </si>
  <si>
    <t>GLT1</t>
  </si>
  <si>
    <t>YDL171C</t>
  </si>
  <si>
    <t>SLC1</t>
  </si>
  <si>
    <t>YDL052C</t>
  </si>
  <si>
    <t>UGA3</t>
  </si>
  <si>
    <t>YDL170W</t>
  </si>
  <si>
    <t>LHP1</t>
  </si>
  <si>
    <t>YDL051W</t>
  </si>
  <si>
    <t>UGX2</t>
  </si>
  <si>
    <t>YDL169C</t>
  </si>
  <si>
    <t>STP4</t>
  </si>
  <si>
    <t>YDL048C</t>
  </si>
  <si>
    <t>SFA1</t>
  </si>
  <si>
    <t>YDL168W</t>
  </si>
  <si>
    <t>YDL050C</t>
  </si>
  <si>
    <t>NRP1</t>
  </si>
  <si>
    <t>YDL167C</t>
  </si>
  <si>
    <t>NPC2</t>
  </si>
  <si>
    <t>YDL046W</t>
  </si>
  <si>
    <t>YDL162C</t>
  </si>
  <si>
    <t>YDL041W</t>
  </si>
  <si>
    <t>ENT1</t>
  </si>
  <si>
    <t>YDL161W</t>
  </si>
  <si>
    <t>NAT1</t>
  </si>
  <si>
    <t>YDL040C</t>
  </si>
  <si>
    <t>DHH1</t>
  </si>
  <si>
    <t>YDL160C</t>
  </si>
  <si>
    <t>PRM7</t>
  </si>
  <si>
    <t>YDL039C</t>
  </si>
  <si>
    <t>STE7</t>
  </si>
  <si>
    <t>YDL159W</t>
  </si>
  <si>
    <t>YCL006C</t>
  </si>
  <si>
    <t>PHO87</t>
  </si>
  <si>
    <t>YCR037C</t>
  </si>
  <si>
    <t>YCL002C</t>
  </si>
  <si>
    <t>RBK1</t>
  </si>
  <si>
    <t>YCR036W</t>
  </si>
  <si>
    <t>YCL001W-A</t>
  </si>
  <si>
    <t>YCR034W</t>
  </si>
  <si>
    <t>RER1</t>
  </si>
  <si>
    <t>YCL001W</t>
  </si>
  <si>
    <t>SNT1</t>
  </si>
  <si>
    <t>YCR033W</t>
  </si>
  <si>
    <t>YBR301W</t>
  </si>
  <si>
    <t>BPH1</t>
  </si>
  <si>
    <t>YCR032W</t>
  </si>
  <si>
    <t>YBR300C</t>
  </si>
  <si>
    <t>RPS14A</t>
  </si>
  <si>
    <t>YCR031C</t>
  </si>
  <si>
    <t>MAL31</t>
  </si>
  <si>
    <t>YBR298C</t>
  </si>
  <si>
    <t>SYP1</t>
  </si>
  <si>
    <t>YCR030C</t>
  </si>
  <si>
    <t>MAL33</t>
  </si>
  <si>
    <t>YBR297W</t>
  </si>
  <si>
    <t>RIM1</t>
  </si>
  <si>
    <t>YCR028C-A</t>
  </si>
  <si>
    <t>PHO89</t>
  </si>
  <si>
    <t>YBR296C</t>
  </si>
  <si>
    <t>RHB1</t>
  </si>
  <si>
    <t>YCR027C</t>
  </si>
  <si>
    <t>PCA1</t>
  </si>
  <si>
    <t>YBR295W</t>
  </si>
  <si>
    <t>NPP1</t>
  </si>
  <si>
    <t>YCR026C</t>
  </si>
  <si>
    <t>SUL1</t>
  </si>
  <si>
    <t>YBR294W</t>
  </si>
  <si>
    <t>YCR025C</t>
  </si>
  <si>
    <t>VAM6</t>
  </si>
  <si>
    <t>YDL077C</t>
  </si>
  <si>
    <t>RPL41A</t>
  </si>
  <si>
    <t>YDL184C</t>
  </si>
  <si>
    <t>RXT3</t>
  </si>
  <si>
    <t>YDL076C</t>
  </si>
  <si>
    <t>YDL183C</t>
  </si>
  <si>
    <t>BRE1</t>
  </si>
  <si>
    <t>YDL074C</t>
  </si>
  <si>
    <t>LYS20</t>
  </si>
  <si>
    <t>YDL182W</t>
  </si>
  <si>
    <t>YDL071C</t>
  </si>
  <si>
    <t>INH1</t>
  </si>
  <si>
    <t>YDL181W</t>
  </si>
  <si>
    <t>BDF2</t>
  </si>
  <si>
    <t>YDL070W</t>
  </si>
  <si>
    <t>YDL180W</t>
  </si>
  <si>
    <t>IDP1</t>
  </si>
  <si>
    <t>YDL066W</t>
  </si>
  <si>
    <t>PCL9</t>
  </si>
  <si>
    <t>YDL179W</t>
  </si>
  <si>
    <t>PEX19</t>
  </si>
  <si>
    <t>YDL065C</t>
  </si>
  <si>
    <t>DLD2</t>
  </si>
  <si>
    <t>YDL178W</t>
  </si>
  <si>
    <t>YDL062W</t>
  </si>
  <si>
    <t>YDL177C</t>
  </si>
  <si>
    <t>RPS29B</t>
  </si>
  <si>
    <t>YDL061C</t>
  </si>
  <si>
    <t>YDL176W</t>
  </si>
  <si>
    <t>RAD59</t>
  </si>
  <si>
    <t>YDL059C</t>
  </si>
  <si>
    <t>AIR2</t>
  </si>
  <si>
    <t>YDL175C</t>
  </si>
  <si>
    <t>MBP1</t>
  </si>
  <si>
    <t>YDL056W</t>
  </si>
  <si>
    <t>DLD1</t>
  </si>
  <si>
    <t>YDL174C</t>
  </si>
  <si>
    <t>AGP1</t>
  </si>
  <si>
    <t>YCL025C</t>
  </si>
  <si>
    <t>YCR061W</t>
  </si>
  <si>
    <t>KCC4</t>
  </si>
  <si>
    <t>YCL024W</t>
  </si>
  <si>
    <t>TAH1</t>
  </si>
  <si>
    <t>YCR060W</t>
  </si>
  <si>
    <t>YCL023C</t>
  </si>
  <si>
    <t>YIH1</t>
  </si>
  <si>
    <t>YCR059C</t>
  </si>
  <si>
    <t>YCL022C</t>
  </si>
  <si>
    <t>THR4</t>
  </si>
  <si>
    <t>YCR053W</t>
  </si>
  <si>
    <t>DCC1</t>
  </si>
  <si>
    <t>YCL016C</t>
  </si>
  <si>
    <t>YCR051W</t>
  </si>
  <si>
    <t>BUD3</t>
  </si>
  <si>
    <t>YCL014W</t>
  </si>
  <si>
    <t>YCR050C</t>
  </si>
  <si>
    <t>YCL013W</t>
  </si>
  <si>
    <t>YCR049C</t>
  </si>
  <si>
    <t>YCL012W</t>
  </si>
  <si>
    <t>ARE1</t>
  </si>
  <si>
    <t>YCR048W</t>
  </si>
  <si>
    <t>GBP2</t>
  </si>
  <si>
    <t>YCL011C</t>
  </si>
  <si>
    <t>YCR045C</t>
  </si>
  <si>
    <t>SGF29</t>
  </si>
  <si>
    <t>YCL010C</t>
  </si>
  <si>
    <t>PER1</t>
  </si>
  <si>
    <t>YCR044C</t>
  </si>
  <si>
    <t>ILV6</t>
  </si>
  <si>
    <t>YCL009C</t>
  </si>
  <si>
    <t>YCR043C</t>
  </si>
  <si>
    <t>YDR199W</t>
  </si>
  <si>
    <t>OMS1</t>
  </si>
  <si>
    <t>YDR316W</t>
  </si>
  <si>
    <t>YDR198C</t>
  </si>
  <si>
    <t>IPK1</t>
  </si>
  <si>
    <t>YDR315C</t>
  </si>
  <si>
    <t>YDR193W</t>
  </si>
  <si>
    <t>YDR314C</t>
  </si>
  <si>
    <t>NUP42</t>
  </si>
  <si>
    <t>YDR192C</t>
  </si>
  <si>
    <t>PIB1</t>
  </si>
  <si>
    <t>YDR313C</t>
  </si>
  <si>
    <t>HST4</t>
  </si>
  <si>
    <t>YDR191W</t>
  </si>
  <si>
    <t>SSF2</t>
  </si>
  <si>
    <t>YDR312W</t>
  </si>
  <si>
    <t>YDR186C</t>
  </si>
  <si>
    <t>SUM1</t>
  </si>
  <si>
    <t>YDR310C</t>
  </si>
  <si>
    <t>YDR185C</t>
  </si>
  <si>
    <t>GIC2</t>
  </si>
  <si>
    <t>YDR309C</t>
  </si>
  <si>
    <t>ATC1</t>
  </si>
  <si>
    <t>YDR184C</t>
  </si>
  <si>
    <t>YDR307W</t>
  </si>
  <si>
    <t>PLP1</t>
  </si>
  <si>
    <t>YDR183W</t>
  </si>
  <si>
    <t>YDR306C</t>
  </si>
  <si>
    <t>SAS4</t>
  </si>
  <si>
    <t>YDR181C</t>
  </si>
  <si>
    <t>HNT2</t>
  </si>
  <si>
    <t>YDR305C</t>
  </si>
  <si>
    <t>YDR179W-A</t>
  </si>
  <si>
    <t>CPR5</t>
  </si>
  <si>
    <t>YDR304C</t>
  </si>
  <si>
    <t>YDL199C</t>
  </si>
  <si>
    <t>YDR090C</t>
  </si>
  <si>
    <t>ASF2</t>
  </si>
  <si>
    <t>YDL197C</t>
  </si>
  <si>
    <t>YDR089W</t>
  </si>
  <si>
    <t>SNF3</t>
  </si>
  <si>
    <t>YDL194W</t>
  </si>
  <si>
    <t>AFR1</t>
  </si>
  <si>
    <t>YDR085C</t>
  </si>
  <si>
    <t>ARF1</t>
  </si>
  <si>
    <t>YDL192W</t>
  </si>
  <si>
    <t>TVP23</t>
  </si>
  <si>
    <t>YDR084C</t>
  </si>
  <si>
    <t>RPL35A</t>
  </si>
  <si>
    <t>YDL191W</t>
  </si>
  <si>
    <t>RRP8</t>
  </si>
  <si>
    <t>YDR083W</t>
  </si>
  <si>
    <t>UFD2</t>
  </si>
  <si>
    <t>YDL190C</t>
  </si>
  <si>
    <t>VPS41</t>
  </si>
  <si>
    <t>YDR080W</t>
  </si>
  <si>
    <t>RBS1</t>
  </si>
  <si>
    <t>YDL189W</t>
  </si>
  <si>
    <t>SED1</t>
  </si>
  <si>
    <t>YDR077W</t>
  </si>
  <si>
    <t>PPH22</t>
  </si>
  <si>
    <t>YDL188C</t>
  </si>
  <si>
    <t>RAD55</t>
  </si>
  <si>
    <t>YDR076W</t>
  </si>
  <si>
    <t>YDL187C</t>
  </si>
  <si>
    <t>PPH3</t>
  </si>
  <si>
    <t>YDR075W</t>
  </si>
  <si>
    <t>YDL186W</t>
  </si>
  <si>
    <t>TPS2</t>
  </si>
  <si>
    <t>YDR074W</t>
  </si>
  <si>
    <t>YDL185W</t>
  </si>
  <si>
    <t>SNF11</t>
  </si>
  <si>
    <t>YDR073W</t>
  </si>
  <si>
    <t>ADR1</t>
  </si>
  <si>
    <t>YDR216W</t>
  </si>
  <si>
    <t>MSN5</t>
  </si>
  <si>
    <t>YDR335W</t>
  </si>
  <si>
    <t>YDR215C</t>
  </si>
  <si>
    <t>SWR1</t>
  </si>
  <si>
    <t>YDR334W</t>
  </si>
  <si>
    <t>AHA1</t>
  </si>
  <si>
    <t>YDR214W</t>
  </si>
  <si>
    <t>YDR333C</t>
  </si>
  <si>
    <t>UPC2</t>
  </si>
  <si>
    <t>YDR213W</t>
  </si>
  <si>
    <t>YDR332W</t>
  </si>
  <si>
    <t>YDR210W</t>
  </si>
  <si>
    <t>UBX5</t>
  </si>
  <si>
    <t>YDR330W</t>
  </si>
  <si>
    <t>YDR209C</t>
  </si>
  <si>
    <t>PEX3</t>
  </si>
  <si>
    <t>YDR329C</t>
  </si>
  <si>
    <t>UME6</t>
  </si>
  <si>
    <t>YDR207C</t>
  </si>
  <si>
    <t>ASP1</t>
  </si>
  <si>
    <t>YDR321W</t>
  </si>
  <si>
    <t>EBS1</t>
  </si>
  <si>
    <t>YDR206W</t>
  </si>
  <si>
    <t>SWA2</t>
  </si>
  <si>
    <t>YDR320C</t>
  </si>
  <si>
    <t>MSC2</t>
  </si>
  <si>
    <t>YDR205W</t>
  </si>
  <si>
    <t>YDR319C</t>
  </si>
  <si>
    <t>YDR203W</t>
  </si>
  <si>
    <t>MCM21</t>
  </si>
  <si>
    <t>YDR318W</t>
  </si>
  <si>
    <t>RAV2</t>
  </si>
  <si>
    <t>YDR202C</t>
  </si>
  <si>
    <t>YDR317W</t>
  </si>
  <si>
    <t>RRI1</t>
  </si>
  <si>
    <t>YDL216C</t>
  </si>
  <si>
    <t>YDR102C</t>
  </si>
  <si>
    <t>GDH2</t>
  </si>
  <si>
    <t>YDL215C</t>
  </si>
  <si>
    <t>ARX1</t>
  </si>
  <si>
    <t>YDR101C</t>
  </si>
  <si>
    <t>PRR2</t>
  </si>
  <si>
    <t>YDL214C</t>
  </si>
  <si>
    <t>TVP15</t>
  </si>
  <si>
    <t>YDR100W</t>
  </si>
  <si>
    <t>NOP6</t>
  </si>
  <si>
    <t>YDL213C</t>
  </si>
  <si>
    <t>BMH2</t>
  </si>
  <si>
    <t>YDR099W</t>
  </si>
  <si>
    <t>YDL211C</t>
  </si>
  <si>
    <t>GRX3</t>
  </si>
  <si>
    <t>YDR098C</t>
  </si>
  <si>
    <t>UGA4</t>
  </si>
  <si>
    <t>YDL210W</t>
  </si>
  <si>
    <t>MSH6</t>
  </si>
  <si>
    <t>YDR097C</t>
  </si>
  <si>
    <t>YDL206W</t>
  </si>
  <si>
    <t>GIS1</t>
  </si>
  <si>
    <t>YDR096W</t>
  </si>
  <si>
    <t>RTN2</t>
  </si>
  <si>
    <t>YDL204W</t>
  </si>
  <si>
    <t>YDR095C</t>
  </si>
  <si>
    <t>YDL203C</t>
  </si>
  <si>
    <t>YDR094W</t>
  </si>
  <si>
    <t>TRM8</t>
  </si>
  <si>
    <t>YDL201W</t>
  </si>
  <si>
    <t>DNF2</t>
  </si>
  <si>
    <t>YDR093W</t>
  </si>
  <si>
    <t>MGT1</t>
  </si>
  <si>
    <t>YDL200C</t>
  </si>
  <si>
    <t>UBC13</t>
  </si>
  <si>
    <t>YDR092W</t>
  </si>
  <si>
    <t>RTN1</t>
  </si>
  <si>
    <t>YDR233C</t>
  </si>
  <si>
    <t>TRP4</t>
  </si>
  <si>
    <t>YDR354W</t>
  </si>
  <si>
    <t>IVY1</t>
  </si>
  <si>
    <t>YDR229W</t>
  </si>
  <si>
    <t>YDR352W</t>
  </si>
  <si>
    <t>SIR4</t>
  </si>
  <si>
    <t>YDR227W</t>
  </si>
  <si>
    <t>SBE2</t>
  </si>
  <si>
    <t>YDR351W</t>
  </si>
  <si>
    <t>HTA1</t>
  </si>
  <si>
    <t>YDR225W</t>
  </si>
  <si>
    <t>YPS7</t>
  </si>
  <si>
    <t>YDR349C</t>
  </si>
  <si>
    <t>CRF1</t>
  </si>
  <si>
    <t>YDR223W</t>
  </si>
  <si>
    <t>YDR348C</t>
  </si>
  <si>
    <t>YDR222W</t>
  </si>
  <si>
    <t>SVF1</t>
  </si>
  <si>
    <t>YDR346C</t>
  </si>
  <si>
    <t>YDR221W</t>
  </si>
  <si>
    <t>HXT3</t>
  </si>
  <si>
    <t>YDR345C</t>
  </si>
  <si>
    <t>YDR220C</t>
  </si>
  <si>
    <t>YDR344C</t>
  </si>
  <si>
    <t>YDR219C</t>
  </si>
  <si>
    <t>YDR340W</t>
  </si>
  <si>
    <t>SPR28</t>
  </si>
  <si>
    <t>YDR218C</t>
  </si>
  <si>
    <t>YDR338C</t>
  </si>
  <si>
    <t>RAD9</t>
  </si>
  <si>
    <t>YDR217C</t>
  </si>
  <si>
    <t>YDR336W</t>
  </si>
  <si>
    <t>OST4</t>
  </si>
  <si>
    <t>YDL232W</t>
  </si>
  <si>
    <t>YDR117C</t>
  </si>
  <si>
    <t>BRE4</t>
  </si>
  <si>
    <t>YDL231C</t>
  </si>
  <si>
    <t>MRPL1</t>
  </si>
  <si>
    <t>YDR116C</t>
  </si>
  <si>
    <t>PTP1</t>
  </si>
  <si>
    <t>YDL230W</t>
  </si>
  <si>
    <t>YDR112W</t>
  </si>
  <si>
    <t>SSB1</t>
  </si>
  <si>
    <t>YDL229W</t>
  </si>
  <si>
    <t>ALT2</t>
  </si>
  <si>
    <t>YDR111C</t>
  </si>
  <si>
    <t>HO</t>
  </si>
  <si>
    <t>YDL227C</t>
  </si>
  <si>
    <t>FOB1</t>
  </si>
  <si>
    <t>YDR110W</t>
  </si>
  <si>
    <t>GCS1</t>
  </si>
  <si>
    <t>YDL226C</t>
  </si>
  <si>
    <t>STE5</t>
  </si>
  <si>
    <t>YDR103W</t>
  </si>
  <si>
    <t>WHI4</t>
  </si>
  <si>
    <t>YDL224C</t>
  </si>
  <si>
    <t>YDR109C</t>
  </si>
  <si>
    <t>HBT1</t>
  </si>
  <si>
    <t>YDL223C</t>
  </si>
  <si>
    <t>YDR108W</t>
  </si>
  <si>
    <t>FMP45</t>
  </si>
  <si>
    <t>YDL222C</t>
  </si>
  <si>
    <t>YDR107C</t>
  </si>
  <si>
    <t>DTD1</t>
  </si>
  <si>
    <t>YDL219W</t>
  </si>
  <si>
    <t>TMS1</t>
  </si>
  <si>
    <t>YDR105C</t>
  </si>
  <si>
    <t>YDL218W</t>
  </si>
  <si>
    <t>SPO71</t>
  </si>
  <si>
    <t>YDR104C</t>
  </si>
  <si>
    <t>BTT1</t>
  </si>
  <si>
    <t>YDR252W</t>
  </si>
  <si>
    <t>VPS74</t>
  </si>
  <si>
    <t>YDR372C</t>
  </si>
  <si>
    <t>PAM1</t>
  </si>
  <si>
    <t>YDR251W</t>
  </si>
  <si>
    <t>CTS2</t>
  </si>
  <si>
    <t>YDR371W</t>
  </si>
  <si>
    <t>YDR250C</t>
  </si>
  <si>
    <t>YDR370C</t>
  </si>
  <si>
    <t>YDR249C</t>
  </si>
  <si>
    <t>XRS2</t>
  </si>
  <si>
    <t>YDR369C</t>
  </si>
  <si>
    <t>YDR248C</t>
  </si>
  <si>
    <t>YPR1</t>
  </si>
  <si>
    <t>YDR368W</t>
  </si>
  <si>
    <t>VHS1</t>
  </si>
  <si>
    <t>YDR247W</t>
  </si>
  <si>
    <t>SEM1</t>
  </si>
  <si>
    <t>YDR363W-A</t>
  </si>
  <si>
    <t>MNN10</t>
  </si>
  <si>
    <t>YDR245W</t>
  </si>
  <si>
    <t>ESC2</t>
  </si>
  <si>
    <t>YDR363W</t>
  </si>
  <si>
    <t>PEX5</t>
  </si>
  <si>
    <t>YDR244W</t>
  </si>
  <si>
    <t>YDR360W</t>
  </si>
  <si>
    <t>BUD26</t>
  </si>
  <si>
    <t>YDR241W</t>
  </si>
  <si>
    <t>YDR359C</t>
  </si>
  <si>
    <t>YDR239C</t>
  </si>
  <si>
    <t>GGA1</t>
  </si>
  <si>
    <t>YDR358W</t>
  </si>
  <si>
    <t>LYS4</t>
  </si>
  <si>
    <t>YDR234W</t>
  </si>
  <si>
    <t>YDR357C</t>
  </si>
  <si>
    <t>NTH1</t>
  </si>
  <si>
    <t>YDR001C</t>
  </si>
  <si>
    <t>FIN1</t>
  </si>
  <si>
    <t>YDR130C</t>
  </si>
  <si>
    <t>AAD4</t>
  </si>
  <si>
    <t>YDL243C</t>
  </si>
  <si>
    <t>YDR128W</t>
  </si>
  <si>
    <t>YDL242W</t>
  </si>
  <si>
    <t>ARO1</t>
  </si>
  <si>
    <t>YDR127W</t>
  </si>
  <si>
    <t>YDL241W</t>
  </si>
  <si>
    <t>SWF1</t>
  </si>
  <si>
    <t>YDR126W</t>
  </si>
  <si>
    <t>LRG1</t>
  </si>
  <si>
    <t>YDL240W</t>
  </si>
  <si>
    <t>ECM18</t>
  </si>
  <si>
    <t>YDR125C</t>
  </si>
  <si>
    <t>ADY3</t>
  </si>
  <si>
    <t>YDL239C</t>
  </si>
  <si>
    <t>YDR124W</t>
  </si>
  <si>
    <t>GUD1</t>
  </si>
  <si>
    <t>YDL238C</t>
  </si>
  <si>
    <t>INO2</t>
  </si>
  <si>
    <t>YDR123C</t>
  </si>
  <si>
    <t>YDL237W</t>
  </si>
  <si>
    <t>KIN1</t>
  </si>
  <si>
    <t>YDR122W</t>
  </si>
  <si>
    <t>PHO13</t>
  </si>
  <si>
    <t>YDL236W</t>
  </si>
  <si>
    <t>DPB4</t>
  </si>
  <si>
    <t>YDR121W</t>
  </si>
  <si>
    <t>GYP7</t>
  </si>
  <si>
    <t>YDL234C</t>
  </si>
  <si>
    <t>TRM1</t>
  </si>
  <si>
    <t>YDR120C</t>
  </si>
  <si>
    <t>YDL233W</t>
  </si>
  <si>
    <t>YDR119W</t>
  </si>
  <si>
    <t>DIN7</t>
  </si>
  <si>
    <t>YDR263C</t>
  </si>
  <si>
    <t>YDR387C</t>
  </si>
  <si>
    <t>YDR262W</t>
  </si>
  <si>
    <t>MUS81</t>
  </si>
  <si>
    <t>YDR386W</t>
  </si>
  <si>
    <t>EXG2</t>
  </si>
  <si>
    <t>YDR261C</t>
  </si>
  <si>
    <t>EFT2</t>
  </si>
  <si>
    <t>YDR385W</t>
  </si>
  <si>
    <t>SWM1</t>
  </si>
  <si>
    <t>YDR260C</t>
  </si>
  <si>
    <t>ATO3</t>
  </si>
  <si>
    <t>YDR384C</t>
  </si>
  <si>
    <t>YAP6</t>
  </si>
  <si>
    <t>YDR259C</t>
  </si>
  <si>
    <t>NKP1</t>
  </si>
  <si>
    <t>YDR383C</t>
  </si>
  <si>
    <t>HSP78</t>
  </si>
  <si>
    <t>YDR258C</t>
  </si>
  <si>
    <t>RPP2B</t>
  </si>
  <si>
    <t>YDR382W</t>
  </si>
  <si>
    <t>YDR257C</t>
  </si>
  <si>
    <t>ARO10</t>
  </si>
  <si>
    <t>YDR380W</t>
  </si>
  <si>
    <t>CTA1</t>
  </si>
  <si>
    <t>YDR256C</t>
  </si>
  <si>
    <t>RGA2</t>
  </si>
  <si>
    <t>YDR379W</t>
  </si>
  <si>
    <t>RMD5</t>
  </si>
  <si>
    <t>YDR255C</t>
  </si>
  <si>
    <t>LSM6</t>
  </si>
  <si>
    <t>YDR378C</t>
  </si>
  <si>
    <t>CHL4</t>
  </si>
  <si>
    <t>YDR254W</t>
  </si>
  <si>
    <t>BCS1</t>
  </si>
  <si>
    <t>YDR375C</t>
  </si>
  <si>
    <t>MET32</t>
  </si>
  <si>
    <t>YDR253C</t>
  </si>
  <si>
    <t>YDR374C</t>
  </si>
  <si>
    <t>YDR015C</t>
  </si>
  <si>
    <t>EKI1</t>
  </si>
  <si>
    <t>YDR147W</t>
  </si>
  <si>
    <t>RAD61</t>
  </si>
  <si>
    <t>YDR014W</t>
  </si>
  <si>
    <t>SWI5</t>
  </si>
  <si>
    <t>YDR146C</t>
  </si>
  <si>
    <t>SNQ2</t>
  </si>
  <si>
    <t>YDR011W</t>
  </si>
  <si>
    <t>MKC7</t>
  </si>
  <si>
    <t>YDR144C</t>
  </si>
  <si>
    <t>YDR010C</t>
  </si>
  <si>
    <t>SAN1</t>
  </si>
  <si>
    <t>YDR143C</t>
  </si>
  <si>
    <t>GAL3</t>
  </si>
  <si>
    <t>YDR009W</t>
  </si>
  <si>
    <t>PEX7</t>
  </si>
  <si>
    <t>YDR142C</t>
  </si>
  <si>
    <t>YDR008C</t>
  </si>
  <si>
    <t>RUB1</t>
  </si>
  <si>
    <t>YDR139C</t>
  </si>
  <si>
    <t>TRP1</t>
  </si>
  <si>
    <t>YDR007W</t>
  </si>
  <si>
    <t>YCF1</t>
  </si>
  <si>
    <t>YDR135C</t>
  </si>
  <si>
    <t>SOK1</t>
  </si>
  <si>
    <t>YDR006C</t>
  </si>
  <si>
    <t>YDR134C</t>
  </si>
  <si>
    <t>MAF1</t>
  </si>
  <si>
    <t>YDR005C</t>
  </si>
  <si>
    <t>YDR133C</t>
  </si>
  <si>
    <t>RAD57</t>
  </si>
  <si>
    <t>YDR004W</t>
  </si>
  <si>
    <t>YDR132C</t>
  </si>
  <si>
    <t>RCR2</t>
  </si>
  <si>
    <t>YDR003W</t>
  </si>
  <si>
    <t>YDR131C</t>
  </si>
  <si>
    <t>RNH202</t>
  </si>
  <si>
    <t>YDR279W</t>
  </si>
  <si>
    <t>DIT1</t>
  </si>
  <si>
    <t>YDR403W</t>
  </si>
  <si>
    <t>YDR278C</t>
  </si>
  <si>
    <t>DIT2</t>
  </si>
  <si>
    <t>YDR402C</t>
  </si>
  <si>
    <t>MTH1</t>
  </si>
  <si>
    <t>YDR277C</t>
  </si>
  <si>
    <t>YDR401W</t>
  </si>
  <si>
    <t>PMP3</t>
  </si>
  <si>
    <t>YDR276C</t>
  </si>
  <si>
    <t>URH1</t>
  </si>
  <si>
    <t>YDR400W</t>
  </si>
  <si>
    <t>BSC2</t>
  </si>
  <si>
    <t>YDR275W</t>
  </si>
  <si>
    <t>HPT1</t>
  </si>
  <si>
    <t>YDR399W</t>
  </si>
  <si>
    <t>YDR274C</t>
  </si>
  <si>
    <t>SXM1</t>
  </si>
  <si>
    <t>YDR395W</t>
  </si>
  <si>
    <t>DON1</t>
  </si>
  <si>
    <t>YDR273W</t>
  </si>
  <si>
    <t>SHE9</t>
  </si>
  <si>
    <t>YDR393W</t>
  </si>
  <si>
    <t>GLO2</t>
  </si>
  <si>
    <t>YDR272W</t>
  </si>
  <si>
    <t>SPT3</t>
  </si>
  <si>
    <t>YDR392W</t>
  </si>
  <si>
    <t>CCC2</t>
  </si>
  <si>
    <t>YDR270W</t>
  </si>
  <si>
    <t>YDR391C</t>
  </si>
  <si>
    <t>YDR266C</t>
  </si>
  <si>
    <t>SAC7</t>
  </si>
  <si>
    <t>YDR389W</t>
  </si>
  <si>
    <t>PEX10</t>
  </si>
  <si>
    <t>YDR265W</t>
  </si>
  <si>
    <t>RVS167</t>
  </si>
  <si>
    <t>YDR388W</t>
  </si>
  <si>
    <t>YDR056C</t>
  </si>
  <si>
    <t>HOM2</t>
  </si>
  <si>
    <t>YDR158W</t>
  </si>
  <si>
    <t>PST1</t>
  </si>
  <si>
    <t>YDR055W</t>
  </si>
  <si>
    <t>YDR157W</t>
  </si>
  <si>
    <t>YDR051C</t>
  </si>
  <si>
    <t>RPA14</t>
  </si>
  <si>
    <t>YDR156W</t>
  </si>
  <si>
    <t>YDR049W</t>
  </si>
  <si>
    <t>CPR1</t>
  </si>
  <si>
    <t>YDR155C</t>
  </si>
  <si>
    <t>YDR048C</t>
  </si>
  <si>
    <t>YDR154C</t>
  </si>
  <si>
    <t>RPS11A</t>
  </si>
  <si>
    <t>YDR025W</t>
  </si>
  <si>
    <t>ENT5</t>
  </si>
  <si>
    <t>YDR153C</t>
  </si>
  <si>
    <t>FYV1</t>
  </si>
  <si>
    <t>YDR024W</t>
  </si>
  <si>
    <t>GIR2</t>
  </si>
  <si>
    <t>YDR152W</t>
  </si>
  <si>
    <t>CIS1</t>
  </si>
  <si>
    <t>YDR022C</t>
  </si>
  <si>
    <t>CTH1</t>
  </si>
  <si>
    <t>YDR151C</t>
  </si>
  <si>
    <t>YDR020C</t>
  </si>
  <si>
    <t>NUM1</t>
  </si>
  <si>
    <t>YDR150W</t>
  </si>
  <si>
    <t>GCV1</t>
  </si>
  <si>
    <t>YDR019C</t>
  </si>
  <si>
    <t>YDR149C</t>
  </si>
  <si>
    <t>YDR018C</t>
  </si>
  <si>
    <t>KGD2</t>
  </si>
  <si>
    <t>YDR148C</t>
  </si>
  <si>
    <t>SUR2</t>
  </si>
  <si>
    <t>YDR297W</t>
  </si>
  <si>
    <t>SIP1</t>
  </si>
  <si>
    <t>YDR422C</t>
  </si>
  <si>
    <t>DPL1</t>
  </si>
  <si>
    <t>YDR294C</t>
  </si>
  <si>
    <t>ARO80</t>
  </si>
  <si>
    <t>YDR421W</t>
  </si>
  <si>
    <t>SSD1</t>
  </si>
  <si>
    <t>YDR293C</t>
  </si>
  <si>
    <t>HKR1</t>
  </si>
  <si>
    <t>YDR420W</t>
  </si>
  <si>
    <t>YDR291W</t>
  </si>
  <si>
    <t>RAD30</t>
  </si>
  <si>
    <t>YDR419W</t>
  </si>
  <si>
    <t>RTT103</t>
  </si>
  <si>
    <t>YDR289C</t>
  </si>
  <si>
    <t>YDR415C</t>
  </si>
  <si>
    <t>YDR287W</t>
  </si>
  <si>
    <t>ERD1</t>
  </si>
  <si>
    <t>YDR414C</t>
  </si>
  <si>
    <t>YDR286C</t>
  </si>
  <si>
    <t>DFM1</t>
  </si>
  <si>
    <t>YDR411C</t>
  </si>
  <si>
    <t>ZIP1</t>
  </si>
  <si>
    <t>YDR285W</t>
  </si>
  <si>
    <t>STE14</t>
  </si>
  <si>
    <t>YDR410C</t>
  </si>
  <si>
    <t>DPP1</t>
  </si>
  <si>
    <t>YDR284C</t>
  </si>
  <si>
    <t>SIZ1</t>
  </si>
  <si>
    <t>YDR409W</t>
  </si>
  <si>
    <t>YDR282C</t>
  </si>
  <si>
    <t>ADE8</t>
  </si>
  <si>
    <t>YDR408C</t>
  </si>
  <si>
    <t>PHM6</t>
  </si>
  <si>
    <t>YDR281C</t>
  </si>
  <si>
    <t>PDR15</t>
  </si>
  <si>
    <t>YDR406W</t>
  </si>
  <si>
    <t>IPT1</t>
  </si>
  <si>
    <t>YDR072C</t>
  </si>
  <si>
    <t>CSN9</t>
  </si>
  <si>
    <t>YDR179C</t>
  </si>
  <si>
    <t>PAA1</t>
  </si>
  <si>
    <t>YDR071C</t>
  </si>
  <si>
    <t>SDH4</t>
  </si>
  <si>
    <t>YDR178W</t>
  </si>
  <si>
    <t>FMP16</t>
  </si>
  <si>
    <t>YDR070C</t>
  </si>
  <si>
    <t>HMO1</t>
  </si>
  <si>
    <t>YDR174W</t>
  </si>
  <si>
    <t>DOS2</t>
  </si>
  <si>
    <t>YDR068W</t>
  </si>
  <si>
    <t>ARG82</t>
  </si>
  <si>
    <t>YDR173C</t>
  </si>
  <si>
    <t>YDR067C</t>
  </si>
  <si>
    <t>HSP42</t>
  </si>
  <si>
    <t>YDR171W</t>
  </si>
  <si>
    <t>YDR066C</t>
  </si>
  <si>
    <t>STB3</t>
  </si>
  <si>
    <t>YDR169C</t>
  </si>
  <si>
    <t>YDR063W</t>
  </si>
  <si>
    <t>TRM82</t>
  </si>
  <si>
    <t>YDR165W</t>
  </si>
  <si>
    <t>YDR061W</t>
  </si>
  <si>
    <t>CWC15</t>
  </si>
  <si>
    <t>YDR163W</t>
  </si>
  <si>
    <t>UBC5</t>
  </si>
  <si>
    <t>YDR059C</t>
  </si>
  <si>
    <t>NBP2</t>
  </si>
  <si>
    <t>YDR162C</t>
  </si>
  <si>
    <t>TGL2</t>
  </si>
  <si>
    <t>YDR058C</t>
  </si>
  <si>
    <t>YDR161W</t>
  </si>
  <si>
    <t>YOS9</t>
  </si>
  <si>
    <t>YDR057W</t>
  </si>
  <si>
    <t>SAC3</t>
  </si>
  <si>
    <t>YDR159W</t>
  </si>
  <si>
    <t>RPL34A</t>
  </si>
  <si>
    <t>YER056C-A</t>
  </si>
  <si>
    <t>YER158C</t>
  </si>
  <si>
    <t>FCY2</t>
  </si>
  <si>
    <t>YER056C</t>
  </si>
  <si>
    <t>YER156C</t>
  </si>
  <si>
    <t>HIS1</t>
  </si>
  <si>
    <t>YER055C</t>
  </si>
  <si>
    <t>BEM2</t>
  </si>
  <si>
    <t>YER155C</t>
  </si>
  <si>
    <t>GIP2</t>
  </si>
  <si>
    <t>YER054C</t>
  </si>
  <si>
    <t>PET122</t>
  </si>
  <si>
    <t>YER153C</t>
  </si>
  <si>
    <t>PIC2</t>
  </si>
  <si>
    <t>YER053C</t>
  </si>
  <si>
    <t>YER152C</t>
  </si>
  <si>
    <t>HOM3</t>
  </si>
  <si>
    <t>YER052C</t>
  </si>
  <si>
    <t>UBP3</t>
  </si>
  <si>
    <t>YER151C</t>
  </si>
  <si>
    <t>YER051W</t>
  </si>
  <si>
    <t>SPI1</t>
  </si>
  <si>
    <t>YER150W</t>
  </si>
  <si>
    <t>YER049W</t>
  </si>
  <si>
    <t>PEA2</t>
  </si>
  <si>
    <t>YER149C</t>
  </si>
  <si>
    <t>CAJ1</t>
  </si>
  <si>
    <t>YER048C</t>
  </si>
  <si>
    <t>FTR1</t>
  </si>
  <si>
    <t>YER145C</t>
  </si>
  <si>
    <t>SAP1</t>
  </si>
  <si>
    <t>YER047C</t>
  </si>
  <si>
    <t>UBP5</t>
  </si>
  <si>
    <t>YER144C</t>
  </si>
  <si>
    <t>YER046W-A</t>
  </si>
  <si>
    <t>DDI1</t>
  </si>
  <si>
    <t>YER143W</t>
  </si>
  <si>
    <t>LRS4</t>
  </si>
  <si>
    <t>YDR439W</t>
  </si>
  <si>
    <t>VAC8</t>
  </si>
  <si>
    <t>YEL013W</t>
  </si>
  <si>
    <t>YDR438W</t>
  </si>
  <si>
    <t>UBC8</t>
  </si>
  <si>
    <t>YEL012W</t>
  </si>
  <si>
    <t>PPZ2</t>
  </si>
  <si>
    <t>YDR436W</t>
  </si>
  <si>
    <t>GLC3</t>
  </si>
  <si>
    <t>YEL011W</t>
  </si>
  <si>
    <t>PPM1</t>
  </si>
  <si>
    <t>YDR435C</t>
  </si>
  <si>
    <t>YEL010W</t>
  </si>
  <si>
    <t>YDR431W</t>
  </si>
  <si>
    <t>YEL008W</t>
  </si>
  <si>
    <t>CYM1</t>
  </si>
  <si>
    <t>YDR430C</t>
  </si>
  <si>
    <t>YEL007W</t>
  </si>
  <si>
    <t>YDR428C</t>
  </si>
  <si>
    <t>YEL006W</t>
  </si>
  <si>
    <t>YDR426C</t>
  </si>
  <si>
    <t>VAB2</t>
  </si>
  <si>
    <t>YEL005C</t>
  </si>
  <si>
    <t>SNX41</t>
  </si>
  <si>
    <t>YDR425W</t>
  </si>
  <si>
    <t>YEA4</t>
  </si>
  <si>
    <t>YEL004W</t>
  </si>
  <si>
    <t>DYN2</t>
  </si>
  <si>
    <t>YDR424C</t>
  </si>
  <si>
    <t>GIM4</t>
  </si>
  <si>
    <t>YEL003W</t>
  </si>
  <si>
    <t>CAD1</t>
  </si>
  <si>
    <t>YDR423C</t>
  </si>
  <si>
    <t>YEL001C</t>
  </si>
  <si>
    <t>YER066W</t>
  </si>
  <si>
    <t>ECM32</t>
  </si>
  <si>
    <t>YER176W</t>
  </si>
  <si>
    <t>YER066C-A</t>
  </si>
  <si>
    <t>TMT1</t>
  </si>
  <si>
    <t>YER175C</t>
  </si>
  <si>
    <t>ICL1</t>
  </si>
  <si>
    <t>YER065C</t>
  </si>
  <si>
    <t>GRX4</t>
  </si>
  <si>
    <t>YER174C</t>
  </si>
  <si>
    <t>YER064C</t>
  </si>
  <si>
    <t>RAD24</t>
  </si>
  <si>
    <t>YER173W</t>
  </si>
  <si>
    <t>THO1</t>
  </si>
  <si>
    <t>YER063W</t>
  </si>
  <si>
    <t>ADK2</t>
  </si>
  <si>
    <t>YER170W</t>
  </si>
  <si>
    <t>YER062C</t>
  </si>
  <si>
    <t>BCK2</t>
  </si>
  <si>
    <t>YER167W</t>
  </si>
  <si>
    <t>CEM1</t>
  </si>
  <si>
    <t>YER061C</t>
  </si>
  <si>
    <t>DNF1</t>
  </si>
  <si>
    <t>YER166W</t>
  </si>
  <si>
    <t>FCY22</t>
  </si>
  <si>
    <t>YER060W-A</t>
  </si>
  <si>
    <t>CHD1</t>
  </si>
  <si>
    <t>YER164W</t>
  </si>
  <si>
    <t>FCY21</t>
  </si>
  <si>
    <t>YER060W</t>
  </si>
  <si>
    <t>YER163C</t>
  </si>
  <si>
    <t>PCL6</t>
  </si>
  <si>
    <t>YER059W</t>
  </si>
  <si>
    <t>RAD4</t>
  </si>
  <si>
    <t>YER162C</t>
  </si>
  <si>
    <t>HMF1</t>
  </si>
  <si>
    <t>YER057C</t>
  </si>
  <si>
    <t>SPT2</t>
  </si>
  <si>
    <t>YER161C</t>
  </si>
  <si>
    <t>YDR459C</t>
  </si>
  <si>
    <t>SPF1</t>
  </si>
  <si>
    <t>YEL031W</t>
  </si>
  <si>
    <t>YDR458C</t>
  </si>
  <si>
    <t>ECM10</t>
  </si>
  <si>
    <t>YEL030W</t>
  </si>
  <si>
    <t>YDR455C</t>
  </si>
  <si>
    <t>YEL028W</t>
  </si>
  <si>
    <t>TSA2</t>
  </si>
  <si>
    <t>YDR453C</t>
  </si>
  <si>
    <t>YEL025C</t>
  </si>
  <si>
    <t>PPN1</t>
  </si>
  <si>
    <t>YDR452W</t>
  </si>
  <si>
    <t>YEL023C</t>
  </si>
  <si>
    <t>YHP1</t>
  </si>
  <si>
    <t>YDR451C</t>
  </si>
  <si>
    <t>YEL020C</t>
  </si>
  <si>
    <t>RPS17B</t>
  </si>
  <si>
    <t>YDR447C</t>
  </si>
  <si>
    <t>GTT3</t>
  </si>
  <si>
    <t>YEL017W</t>
  </si>
  <si>
    <t>ECM11</t>
  </si>
  <si>
    <t>YDR446W</t>
  </si>
  <si>
    <t>PMP2</t>
  </si>
  <si>
    <t>YEL017C-A</t>
  </si>
  <si>
    <t>YDR445C</t>
  </si>
  <si>
    <t>NPP2</t>
  </si>
  <si>
    <t>YEL016C</t>
  </si>
  <si>
    <t>APT2</t>
  </si>
  <si>
    <t>YDR441C</t>
  </si>
  <si>
    <t>EDC3</t>
  </si>
  <si>
    <t>YEL015W</t>
  </si>
  <si>
    <t>DOT1</t>
  </si>
  <si>
    <t>YDR440W</t>
  </si>
  <si>
    <t>YEL014C</t>
  </si>
  <si>
    <t>YER079W</t>
  </si>
  <si>
    <t>YER187W</t>
  </si>
  <si>
    <t>YER078C</t>
  </si>
  <si>
    <t>YER186C</t>
  </si>
  <si>
    <t>YER077C</t>
  </si>
  <si>
    <t>YER185W</t>
  </si>
  <si>
    <t>PTP3</t>
  </si>
  <si>
    <t>YER075C</t>
  </si>
  <si>
    <t>YER184C</t>
  </si>
  <si>
    <t>RPS24A</t>
  </si>
  <si>
    <t>YER074W</t>
  </si>
  <si>
    <t>FAU1</t>
  </si>
  <si>
    <t>YER183C</t>
  </si>
  <si>
    <t>ALD5</t>
  </si>
  <si>
    <t>YER073W</t>
  </si>
  <si>
    <t>FMP10</t>
  </si>
  <si>
    <t>YER182W</t>
  </si>
  <si>
    <t>VTC1</t>
  </si>
  <si>
    <t>YER072W</t>
  </si>
  <si>
    <t>YER181C</t>
  </si>
  <si>
    <t>YER071C</t>
  </si>
  <si>
    <t>ISC10</t>
  </si>
  <si>
    <t>YER180C</t>
  </si>
  <si>
    <t>ARG5,6</t>
  </si>
  <si>
    <t>YER069W</t>
  </si>
  <si>
    <t>DMC1</t>
  </si>
  <si>
    <t>YER179W</t>
  </si>
  <si>
    <t>YER067W</t>
  </si>
  <si>
    <t>PDA1</t>
  </si>
  <si>
    <t>YER178W</t>
  </si>
  <si>
    <t>YER067C-A</t>
  </si>
  <si>
    <t>BMH1</t>
  </si>
  <si>
    <t>YER177W</t>
  </si>
  <si>
    <t>DIG2</t>
  </si>
  <si>
    <t>YDR480W</t>
  </si>
  <si>
    <t>PAU2</t>
  </si>
  <si>
    <t>YEL049W</t>
  </si>
  <si>
    <t>PEX29</t>
  </si>
  <si>
    <t>YDR479C</t>
  </si>
  <si>
    <t>YEL048C</t>
  </si>
  <si>
    <t>YDR476C</t>
  </si>
  <si>
    <t>YEL047C</t>
  </si>
  <si>
    <t>JIP4</t>
  </si>
  <si>
    <t>YDR475C</t>
  </si>
  <si>
    <t>YEL043W</t>
  </si>
  <si>
    <t>YDR474C</t>
  </si>
  <si>
    <t>GDA1</t>
  </si>
  <si>
    <t>YEL042W</t>
  </si>
  <si>
    <t>RPL27B</t>
  </si>
  <si>
    <t>YDR471W</t>
  </si>
  <si>
    <t>YEL041W</t>
  </si>
  <si>
    <t>SDC1</t>
  </si>
  <si>
    <t>YDR469W</t>
  </si>
  <si>
    <t>UTR2</t>
  </si>
  <si>
    <t>YEL040W</t>
  </si>
  <si>
    <t>YDR467C</t>
  </si>
  <si>
    <t>CYC7</t>
  </si>
  <si>
    <t>YEL039C</t>
  </si>
  <si>
    <t>PKH3</t>
  </si>
  <si>
    <t>YDR466W</t>
  </si>
  <si>
    <t>UTR4</t>
  </si>
  <si>
    <t>YEL038W</t>
  </si>
  <si>
    <t>RMT2</t>
  </si>
  <si>
    <t>YDR465C</t>
  </si>
  <si>
    <t>RAD23</t>
  </si>
  <si>
    <t>YEL037C</t>
  </si>
  <si>
    <t>STP1</t>
  </si>
  <si>
    <t>YDR463W</t>
  </si>
  <si>
    <t>YEL033W</t>
  </si>
  <si>
    <t>IES5</t>
  </si>
  <si>
    <t>YER092W</t>
  </si>
  <si>
    <t>BUD27</t>
  </si>
  <si>
    <t>YFL023W</t>
  </si>
  <si>
    <t>YER091C-A</t>
  </si>
  <si>
    <t>GAT1</t>
  </si>
  <si>
    <t>YFL021W</t>
  </si>
  <si>
    <t>MET6</t>
  </si>
  <si>
    <t>YER091C</t>
  </si>
  <si>
    <t>PAU5</t>
  </si>
  <si>
    <t>YFL020C</t>
  </si>
  <si>
    <t>TRP2</t>
  </si>
  <si>
    <t>YER090W</t>
  </si>
  <si>
    <t>YFL019C</t>
  </si>
  <si>
    <t>DOT6</t>
  </si>
  <si>
    <t>YER088C</t>
  </si>
  <si>
    <t>LPD1</t>
  </si>
  <si>
    <t>YFL018C</t>
  </si>
  <si>
    <t>YER087C-A</t>
  </si>
  <si>
    <t>YFL015C</t>
  </si>
  <si>
    <t>YER085C</t>
  </si>
  <si>
    <t>HSP12</t>
  </si>
  <si>
    <t>YFL014W</t>
  </si>
  <si>
    <t>YER084W</t>
  </si>
  <si>
    <t>YFL013W-A</t>
  </si>
  <si>
    <t>YER083C</t>
  </si>
  <si>
    <t>HXT10</t>
  </si>
  <si>
    <t>YFL011W</t>
  </si>
  <si>
    <t>SER3</t>
  </si>
  <si>
    <t>YER081W</t>
  </si>
  <si>
    <t>YFL006W</t>
  </si>
  <si>
    <t>YER080W</t>
  </si>
  <si>
    <t>YER188W</t>
  </si>
  <si>
    <t>PUF6</t>
  </si>
  <si>
    <t>YDR496C</t>
  </si>
  <si>
    <t>SIT1</t>
  </si>
  <si>
    <t>YEL065W</t>
  </si>
  <si>
    <t>RSM28</t>
  </si>
  <si>
    <t>YDR494W</t>
  </si>
  <si>
    <t>AVT2</t>
  </si>
  <si>
    <t>YEL064C</t>
  </si>
  <si>
    <t>IZH1</t>
  </si>
  <si>
    <t>YDR492W</t>
  </si>
  <si>
    <t>CAN1</t>
  </si>
  <si>
    <t>YEL063C</t>
  </si>
  <si>
    <t>YDR491C</t>
  </si>
  <si>
    <t>NPR2</t>
  </si>
  <si>
    <t>YEL062W</t>
  </si>
  <si>
    <t>PKH1</t>
  </si>
  <si>
    <t>YDR490C</t>
  </si>
  <si>
    <t>CIN8</t>
  </si>
  <si>
    <t>YEL061C</t>
  </si>
  <si>
    <t>PAC11</t>
  </si>
  <si>
    <t>YDR488C</t>
  </si>
  <si>
    <t>PRB1</t>
  </si>
  <si>
    <t>YEL060C</t>
  </si>
  <si>
    <t>VPS60</t>
  </si>
  <si>
    <t>YDR486C</t>
  </si>
  <si>
    <t>YEL059W</t>
  </si>
  <si>
    <t>VPS72</t>
  </si>
  <si>
    <t>YDR485C</t>
  </si>
  <si>
    <t>YEL057C</t>
  </si>
  <si>
    <t>KRE2</t>
  </si>
  <si>
    <t>YDR483W</t>
  </si>
  <si>
    <t>HAT2</t>
  </si>
  <si>
    <t>YEL056W</t>
  </si>
  <si>
    <t>CWC21</t>
  </si>
  <si>
    <t>YDR482C</t>
  </si>
  <si>
    <t>MAK10</t>
  </si>
  <si>
    <t>YEL053C</t>
  </si>
  <si>
    <t>PHO8</t>
  </si>
  <si>
    <t>YDR481C</t>
  </si>
  <si>
    <t>AFG1</t>
  </si>
  <si>
    <t>YEL052W</t>
  </si>
  <si>
    <t>YER113C</t>
  </si>
  <si>
    <t>RPO41</t>
  </si>
  <si>
    <t>YFL036W</t>
  </si>
  <si>
    <t>SWI4</t>
  </si>
  <si>
    <t>YER111C</t>
  </si>
  <si>
    <t>YFL035C-B</t>
  </si>
  <si>
    <t>YER109C</t>
  </si>
  <si>
    <t>YFL034W</t>
  </si>
  <si>
    <t>YER108C</t>
  </si>
  <si>
    <t>RPL22B</t>
  </si>
  <si>
    <t>YFL034C-A</t>
  </si>
  <si>
    <t>MAM1</t>
  </si>
  <si>
    <t>YER106W</t>
  </si>
  <si>
    <t>YFL032W</t>
  </si>
  <si>
    <t>AST2</t>
  </si>
  <si>
    <t>YER101C</t>
  </si>
  <si>
    <t>HAC1</t>
  </si>
  <si>
    <t>YFL031W</t>
  </si>
  <si>
    <t>UBP9</t>
  </si>
  <si>
    <t>YER098W</t>
  </si>
  <si>
    <t>AGX1</t>
  </si>
  <si>
    <t>YFL030W</t>
  </si>
  <si>
    <t>YER097W</t>
  </si>
  <si>
    <t>CAF16</t>
  </si>
  <si>
    <t>YFL028C</t>
  </si>
  <si>
    <t>SHC1</t>
  </si>
  <si>
    <t>YER096W</t>
  </si>
  <si>
    <t>GYP8</t>
  </si>
  <si>
    <t>YFL027C</t>
  </si>
  <si>
    <t>RAD51</t>
  </si>
  <si>
    <t>YER095W</t>
  </si>
  <si>
    <t>STE2</t>
  </si>
  <si>
    <t>YFL026W</t>
  </si>
  <si>
    <t>YER093C-A</t>
  </si>
  <si>
    <t>BST1</t>
  </si>
  <si>
    <t>YFL025C</t>
  </si>
  <si>
    <t>EMI1</t>
  </si>
  <si>
    <t>YDR512C</t>
  </si>
  <si>
    <t>YER010C</t>
  </si>
  <si>
    <t>YDR511W</t>
  </si>
  <si>
    <t>PAC2</t>
  </si>
  <si>
    <t>YER007W</t>
  </si>
  <si>
    <t>YDR509W</t>
  </si>
  <si>
    <t>YER007C-A</t>
  </si>
  <si>
    <t>GNP1</t>
  </si>
  <si>
    <t>YDR508C</t>
  </si>
  <si>
    <t>YND1</t>
  </si>
  <si>
    <t>YER005W</t>
  </si>
  <si>
    <t>YDR506C</t>
  </si>
  <si>
    <t>FMP52</t>
  </si>
  <si>
    <t>YER004W</t>
  </si>
  <si>
    <t>PSP1</t>
  </si>
  <si>
    <t>YDR505C</t>
  </si>
  <si>
    <t>NOP16</t>
  </si>
  <si>
    <t>YER002W</t>
  </si>
  <si>
    <t>SPG3</t>
  </si>
  <si>
    <t>YDR504C</t>
  </si>
  <si>
    <t>MNN1</t>
  </si>
  <si>
    <t>YER001W</t>
  </si>
  <si>
    <t>LPP1</t>
  </si>
  <si>
    <t>YDR503C</t>
  </si>
  <si>
    <t>DLD3</t>
  </si>
  <si>
    <t>YEL071W</t>
  </si>
  <si>
    <t>PLM2</t>
  </si>
  <si>
    <t>YDR501W</t>
  </si>
  <si>
    <t>YEL068C</t>
  </si>
  <si>
    <t>RPL37B</t>
  </si>
  <si>
    <t>YDR500C</t>
  </si>
  <si>
    <t>YEL067C</t>
  </si>
  <si>
    <t>ITR1</t>
  </si>
  <si>
    <t>YDR497C</t>
  </si>
  <si>
    <t>HPA3</t>
  </si>
  <si>
    <t>YEL066W</t>
  </si>
  <si>
    <t>DSE1</t>
  </si>
  <si>
    <t>YER124C</t>
  </si>
  <si>
    <t>YFL051C</t>
  </si>
  <si>
    <t>YCK3</t>
  </si>
  <si>
    <t>YER123W</t>
  </si>
  <si>
    <t>ALR2</t>
  </si>
  <si>
    <t>YFL050C</t>
  </si>
  <si>
    <t>YER121W</t>
  </si>
  <si>
    <t>YFL049W</t>
  </si>
  <si>
    <t>SCS2</t>
  </si>
  <si>
    <t>YER120W</t>
  </si>
  <si>
    <t>EMP47</t>
  </si>
  <si>
    <t>YFL048C</t>
  </si>
  <si>
    <t>YER119C-A</t>
  </si>
  <si>
    <t>RGD2</t>
  </si>
  <si>
    <t>YFL047W</t>
  </si>
  <si>
    <t>AVT6</t>
  </si>
  <si>
    <t>YER119C</t>
  </si>
  <si>
    <t>FMP32</t>
  </si>
  <si>
    <t>YFL046W</t>
  </si>
  <si>
    <t>SHO1</t>
  </si>
  <si>
    <t>YER118C</t>
  </si>
  <si>
    <t>YFL044C</t>
  </si>
  <si>
    <t>RPL23B</t>
  </si>
  <si>
    <t>YER117W</t>
  </si>
  <si>
    <t>YFL043C</t>
  </si>
  <si>
    <t>SLX8</t>
  </si>
  <si>
    <t>YER116C</t>
  </si>
  <si>
    <t>YFL042C</t>
  </si>
  <si>
    <t>SPR6</t>
  </si>
  <si>
    <t>YER115C</t>
  </si>
  <si>
    <t>FET5</t>
  </si>
  <si>
    <t>YFL041W</t>
  </si>
  <si>
    <t>BOI2</t>
  </si>
  <si>
    <t>YER114C</t>
  </si>
  <si>
    <t>YFL040W</t>
  </si>
  <si>
    <t>HLR1</t>
  </si>
  <si>
    <t>YDR528W</t>
  </si>
  <si>
    <t>FIR1</t>
  </si>
  <si>
    <t>YER032W</t>
  </si>
  <si>
    <t>SNA2</t>
  </si>
  <si>
    <t>YDR525W-A</t>
  </si>
  <si>
    <t>YPT31</t>
  </si>
  <si>
    <t>YER031C</t>
  </si>
  <si>
    <t>API2</t>
  </si>
  <si>
    <t>YDR525W</t>
  </si>
  <si>
    <t>YER030W</t>
  </si>
  <si>
    <t>AGE1</t>
  </si>
  <si>
    <t>YDR524C</t>
  </si>
  <si>
    <t>MIG3</t>
  </si>
  <si>
    <t>YER028C</t>
  </si>
  <si>
    <t>SPS2</t>
  </si>
  <si>
    <t>YDR522C</t>
  </si>
  <si>
    <t>GAL83</t>
  </si>
  <si>
    <t>YER027C</t>
  </si>
  <si>
    <t>YDR520C</t>
  </si>
  <si>
    <t>YAT2</t>
  </si>
  <si>
    <t>YER024W</t>
  </si>
  <si>
    <t>FPR2</t>
  </si>
  <si>
    <t>YDR519W</t>
  </si>
  <si>
    <t>GPA2</t>
  </si>
  <si>
    <t>YER020W</t>
  </si>
  <si>
    <t>GRH1</t>
  </si>
  <si>
    <t>YDR517W</t>
  </si>
  <si>
    <t>ISC1</t>
  </si>
  <si>
    <t>YER019W</t>
  </si>
  <si>
    <t>EMI2</t>
  </si>
  <si>
    <t>YDR516C</t>
  </si>
  <si>
    <t>SBH2</t>
  </si>
  <si>
    <t>YER019C-A</t>
  </si>
  <si>
    <t>YDR514C</t>
  </si>
  <si>
    <t>BIM1</t>
  </si>
  <si>
    <t>YER016W</t>
  </si>
  <si>
    <t>YDR513W</t>
  </si>
  <si>
    <t>TIR1</t>
  </si>
  <si>
    <t>YER011W</t>
  </si>
  <si>
    <t>MAG1</t>
  </si>
  <si>
    <t>YER142C</t>
  </si>
  <si>
    <t>YFR011C</t>
  </si>
  <si>
    <t>YER140W</t>
  </si>
  <si>
    <t>UBP6</t>
  </si>
  <si>
    <t>YFR010W</t>
  </si>
  <si>
    <t>YER139C</t>
  </si>
  <si>
    <t>GCN20</t>
  </si>
  <si>
    <t>YFR009W</t>
  </si>
  <si>
    <t>YER137C</t>
  </si>
  <si>
    <t>FAR7</t>
  </si>
  <si>
    <t>YFR008W</t>
  </si>
  <si>
    <t>YER135C</t>
  </si>
  <si>
    <t>YFR007W</t>
  </si>
  <si>
    <t>YER134C</t>
  </si>
  <si>
    <t>YFR006W</t>
  </si>
  <si>
    <t>PMD1</t>
  </si>
  <si>
    <t>YER132C</t>
  </si>
  <si>
    <t>YFL056C</t>
  </si>
  <si>
    <t>RPS26B</t>
  </si>
  <si>
    <t>YER131W</t>
  </si>
  <si>
    <t>AGP3</t>
  </si>
  <si>
    <t>YFL055W</t>
  </si>
  <si>
    <t>YER130C</t>
  </si>
  <si>
    <t>YFL054C</t>
  </si>
  <si>
    <t>YER129W</t>
  </si>
  <si>
    <t>DAK2</t>
  </si>
  <si>
    <t>YFL053W</t>
  </si>
  <si>
    <t>YER128W</t>
  </si>
  <si>
    <t>YFL052W</t>
  </si>
  <si>
    <t>YDR541C</t>
  </si>
  <si>
    <t>SPO73</t>
  </si>
  <si>
    <t>YER046W</t>
  </si>
  <si>
    <t>YDR540C</t>
  </si>
  <si>
    <t>ACA1</t>
  </si>
  <si>
    <t>YER045C</t>
  </si>
  <si>
    <t>YDR539W</t>
  </si>
  <si>
    <t>MEI4</t>
  </si>
  <si>
    <t>YER044C-A</t>
  </si>
  <si>
    <t>PAD1</t>
  </si>
  <si>
    <t>YDR538W</t>
  </si>
  <si>
    <t>MXR1</t>
  </si>
  <si>
    <t>YER042W</t>
  </si>
  <si>
    <t>YDR537C</t>
  </si>
  <si>
    <t>YER039C-A</t>
  </si>
  <si>
    <t>STL1</t>
  </si>
  <si>
    <t>YDR536W</t>
  </si>
  <si>
    <t>YEN1</t>
  </si>
  <si>
    <t>YER041W</t>
  </si>
  <si>
    <t>YDR535C</t>
  </si>
  <si>
    <t>HVG1</t>
  </si>
  <si>
    <t>YER039C</t>
  </si>
  <si>
    <t>FIT1</t>
  </si>
  <si>
    <t>YDR534C</t>
  </si>
  <si>
    <t>FMP49</t>
  </si>
  <si>
    <t>YER038W-A</t>
  </si>
  <si>
    <t>HSP31</t>
  </si>
  <si>
    <t>YDR533C</t>
  </si>
  <si>
    <t>EDC2</t>
  </si>
  <si>
    <t>YER035W</t>
  </si>
  <si>
    <t>YDR532C</t>
  </si>
  <si>
    <t>YER034W</t>
  </si>
  <si>
    <t>APA2</t>
  </si>
  <si>
    <t>YDR530C</t>
  </si>
  <si>
    <t>ZRG8</t>
  </si>
  <si>
    <t>YER033C</t>
  </si>
  <si>
    <t>CLG1</t>
  </si>
  <si>
    <t>YGL215W</t>
  </si>
  <si>
    <t>YGR051C</t>
  </si>
  <si>
    <t>YGL214W</t>
  </si>
  <si>
    <t>YGR050C</t>
  </si>
  <si>
    <t>SKI8</t>
  </si>
  <si>
    <t>YGL213C</t>
  </si>
  <si>
    <t>SCM4</t>
  </si>
  <si>
    <t>YGR049W</t>
  </si>
  <si>
    <t>VAM7</t>
  </si>
  <si>
    <t>YGL212W</t>
  </si>
  <si>
    <t>YGR045C</t>
  </si>
  <si>
    <t>NCS6</t>
  </si>
  <si>
    <t>YGL211W</t>
  </si>
  <si>
    <t>RME1</t>
  </si>
  <si>
    <t>YGR044C</t>
  </si>
  <si>
    <t>YPT32</t>
  </si>
  <si>
    <t>YGL210W</t>
  </si>
  <si>
    <t>YGR043C</t>
  </si>
  <si>
    <t>MIG2</t>
  </si>
  <si>
    <t>YGL209W</t>
  </si>
  <si>
    <t>YGR042W</t>
  </si>
  <si>
    <t>SIP2</t>
  </si>
  <si>
    <t>YGL208W</t>
  </si>
  <si>
    <t>BUD9</t>
  </si>
  <si>
    <t>YGR041W</t>
  </si>
  <si>
    <t>POX1</t>
  </si>
  <si>
    <t>YGL205W</t>
  </si>
  <si>
    <t>KSS1</t>
  </si>
  <si>
    <t>YGR040W</t>
  </si>
  <si>
    <t>KEX1</t>
  </si>
  <si>
    <t>YGL203C</t>
  </si>
  <si>
    <t>YGR039W</t>
  </si>
  <si>
    <t>ARO8</t>
  </si>
  <si>
    <t>YGL202W</t>
  </si>
  <si>
    <t>ORM1</t>
  </si>
  <si>
    <t>YGR038W</t>
  </si>
  <si>
    <t>YFR022W</t>
  </si>
  <si>
    <t>SCY1</t>
  </si>
  <si>
    <t>YGL083W</t>
  </si>
  <si>
    <t>ATG18</t>
  </si>
  <si>
    <t>YFR021W</t>
  </si>
  <si>
    <t>YGL082W</t>
  </si>
  <si>
    <t>YFR020W</t>
  </si>
  <si>
    <t>YGL081W</t>
  </si>
  <si>
    <t>FAB1</t>
  </si>
  <si>
    <t>YFR019W</t>
  </si>
  <si>
    <t>YGL080W</t>
  </si>
  <si>
    <t>YFR018C</t>
  </si>
  <si>
    <t>YGL079W</t>
  </si>
  <si>
    <t>YFR017C</t>
  </si>
  <si>
    <t>DBP3</t>
  </si>
  <si>
    <t>YGL078C</t>
  </si>
  <si>
    <t>YFR016C</t>
  </si>
  <si>
    <t>HNM1</t>
  </si>
  <si>
    <t>YGL077C</t>
  </si>
  <si>
    <t>GSY1</t>
  </si>
  <si>
    <t>YFR015C</t>
  </si>
  <si>
    <t>NPY1</t>
  </si>
  <si>
    <t>YGL067W</t>
  </si>
  <si>
    <t>CMK1</t>
  </si>
  <si>
    <t>YFR014C</t>
  </si>
  <si>
    <t>SGF73</t>
  </si>
  <si>
    <t>YGL066W</t>
  </si>
  <si>
    <t>IOC3</t>
  </si>
  <si>
    <t>YFR013W</t>
  </si>
  <si>
    <t>PYC1</t>
  </si>
  <si>
    <t>YGL062W</t>
  </si>
  <si>
    <t>YFR012W</t>
  </si>
  <si>
    <t>YBP2</t>
  </si>
  <si>
    <t>YGL060W</t>
  </si>
  <si>
    <t>SHE10</t>
  </si>
  <si>
    <t>YGL228W</t>
  </si>
  <si>
    <t>PEX8</t>
  </si>
  <si>
    <t>YGR077C</t>
  </si>
  <si>
    <t>VID30</t>
  </si>
  <si>
    <t>YGL227W</t>
  </si>
  <si>
    <t>UPF3</t>
  </si>
  <si>
    <t>YGR072W</t>
  </si>
  <si>
    <t>YGL226W</t>
  </si>
  <si>
    <t>YGR071C</t>
  </si>
  <si>
    <t>OST5</t>
  </si>
  <si>
    <t>YGL226C-A</t>
  </si>
  <si>
    <t>ROM1</t>
  </si>
  <si>
    <t>YGR070W</t>
  </si>
  <si>
    <t>SDT1</t>
  </si>
  <si>
    <t>YGL224C</t>
  </si>
  <si>
    <t>YGR069W</t>
  </si>
  <si>
    <t>EDC1</t>
  </si>
  <si>
    <t>YGL222C</t>
  </si>
  <si>
    <t>YGR066C</t>
  </si>
  <si>
    <t>NIF3</t>
  </si>
  <si>
    <t>YGL221C</t>
  </si>
  <si>
    <t>SPR3</t>
  </si>
  <si>
    <t>YGR059W</t>
  </si>
  <si>
    <t>MDM34</t>
  </si>
  <si>
    <t>YGL219C</t>
  </si>
  <si>
    <t>YGR058W</t>
  </si>
  <si>
    <t>YGL218W</t>
  </si>
  <si>
    <t>YGR054W</t>
  </si>
  <si>
    <t>YGL217C</t>
  </si>
  <si>
    <t>YGR053C</t>
  </si>
  <si>
    <t>KIP3</t>
  </si>
  <si>
    <t>YGL216W</t>
  </si>
  <si>
    <t>FMP48</t>
  </si>
  <si>
    <t>YGR052W</t>
  </si>
  <si>
    <t>PHO4</t>
  </si>
  <si>
    <t>YFR034C</t>
  </si>
  <si>
    <t>YGL109W</t>
  </si>
  <si>
    <t>QCR6</t>
  </si>
  <si>
    <t>YFR033C</t>
  </si>
  <si>
    <t>YGL108C</t>
  </si>
  <si>
    <t>RPL29</t>
  </si>
  <si>
    <t>YFR032C-A</t>
  </si>
  <si>
    <t>ARC1</t>
  </si>
  <si>
    <t>YGL105W</t>
  </si>
  <si>
    <t>YFR032C</t>
  </si>
  <si>
    <t>VPS73</t>
  </si>
  <si>
    <t>YGL104C</t>
  </si>
  <si>
    <t>RPL2A</t>
  </si>
  <si>
    <t>YFR031C-A</t>
  </si>
  <si>
    <t>YGL101W</t>
  </si>
  <si>
    <t>MET10</t>
  </si>
  <si>
    <t>YFR030W</t>
  </si>
  <si>
    <t>LIF1</t>
  </si>
  <si>
    <t>YGL090W</t>
  </si>
  <si>
    <t>YFR026C</t>
  </si>
  <si>
    <t>MF(ALPHA)2</t>
  </si>
  <si>
    <t>YGL089C</t>
  </si>
  <si>
    <t>HIS2</t>
  </si>
  <si>
    <t>YFR025C</t>
  </si>
  <si>
    <t>MMS2</t>
  </si>
  <si>
    <t>YGL087C</t>
  </si>
  <si>
    <t>LSB3</t>
  </si>
  <si>
    <t>YFR024C-A</t>
  </si>
  <si>
    <t>MAD1</t>
  </si>
  <si>
    <t>YGL086W</t>
  </si>
  <si>
    <t>YFR024C</t>
  </si>
  <si>
    <t>YGL085W</t>
  </si>
  <si>
    <t>PES4</t>
  </si>
  <si>
    <t>YFR023W</t>
  </si>
  <si>
    <t>GUP1</t>
  </si>
  <si>
    <t>YGL084C</t>
  </si>
  <si>
    <t>TAD1</t>
  </si>
  <si>
    <t>YGL243W</t>
  </si>
  <si>
    <t>DBF2</t>
  </si>
  <si>
    <t>YGR092W</t>
  </si>
  <si>
    <t>YGL242C</t>
  </si>
  <si>
    <t>NNF2</t>
  </si>
  <si>
    <t>YGR089W</t>
  </si>
  <si>
    <t>KAP114</t>
  </si>
  <si>
    <t>YGL241W</t>
  </si>
  <si>
    <t>CTT1</t>
  </si>
  <si>
    <t>YGR088W</t>
  </si>
  <si>
    <t>HAP2</t>
  </si>
  <si>
    <t>YGL237C</t>
  </si>
  <si>
    <t>PDC6</t>
  </si>
  <si>
    <t>YGR087C</t>
  </si>
  <si>
    <t>MTO1</t>
  </si>
  <si>
    <t>YGL236C</t>
  </si>
  <si>
    <t>PIL1</t>
  </si>
  <si>
    <t>YGR086C</t>
  </si>
  <si>
    <t>YGL235W</t>
  </si>
  <si>
    <t>RPL11B</t>
  </si>
  <si>
    <t>YGR085C</t>
  </si>
  <si>
    <t>ADE5,7</t>
  </si>
  <si>
    <t>YGL234W</t>
  </si>
  <si>
    <t>MRP13</t>
  </si>
  <si>
    <t>YGR084C</t>
  </si>
  <si>
    <t>TAN1</t>
  </si>
  <si>
    <t>YGL232W</t>
  </si>
  <si>
    <t>SLX9</t>
  </si>
  <si>
    <t>YGR081C</t>
  </si>
  <si>
    <t>YGL231C</t>
  </si>
  <si>
    <t>TWF1</t>
  </si>
  <si>
    <t>YGR080W</t>
  </si>
  <si>
    <t>YGL230C</t>
  </si>
  <si>
    <t>YGR079W</t>
  </si>
  <si>
    <t>SAP4</t>
  </si>
  <si>
    <t>YGL229C</t>
  </si>
  <si>
    <t>PAC10</t>
  </si>
  <si>
    <t>YGR078C</t>
  </si>
  <si>
    <t>RMD8</t>
  </si>
  <si>
    <t>YFR048W</t>
  </si>
  <si>
    <t>SNT2</t>
  </si>
  <si>
    <t>YGL131C</t>
  </si>
  <si>
    <t>BNA6</t>
  </si>
  <si>
    <t>YFR047C</t>
  </si>
  <si>
    <t>SOH1</t>
  </si>
  <si>
    <t>YGL127C</t>
  </si>
  <si>
    <t>CNN1</t>
  </si>
  <si>
    <t>YFR046C</t>
  </si>
  <si>
    <t>SCS3</t>
  </si>
  <si>
    <t>YGL126W</t>
  </si>
  <si>
    <t>YFR045W</t>
  </si>
  <si>
    <t>MET13</t>
  </si>
  <si>
    <t>YGL125W</t>
  </si>
  <si>
    <t>YFR044C</t>
  </si>
  <si>
    <t>MON1</t>
  </si>
  <si>
    <t>YGL124C</t>
  </si>
  <si>
    <t>YFR043C</t>
  </si>
  <si>
    <t>GPG1</t>
  </si>
  <si>
    <t>YGL121C</t>
  </si>
  <si>
    <t>ERJ5</t>
  </si>
  <si>
    <t>YFR041C</t>
  </si>
  <si>
    <t>YGL118C</t>
  </si>
  <si>
    <t>SAP155</t>
  </si>
  <si>
    <t>YFR040W</t>
  </si>
  <si>
    <t>YGL117W</t>
  </si>
  <si>
    <t>YFR039C</t>
  </si>
  <si>
    <t>SNF4</t>
  </si>
  <si>
    <t>YGL115W</t>
  </si>
  <si>
    <t>YFR038W</t>
  </si>
  <si>
    <t>YGL114W</t>
  </si>
  <si>
    <t>YFR035C</t>
  </si>
  <si>
    <t>CUE3</t>
  </si>
  <si>
    <t>YGL110C</t>
  </si>
  <si>
    <t>MNT2</t>
  </si>
  <si>
    <t>YGL257C</t>
  </si>
  <si>
    <t>YGR110W</t>
  </si>
  <si>
    <t>ADH4</t>
  </si>
  <si>
    <t>YGL256W</t>
  </si>
  <si>
    <t>CLB6</t>
  </si>
  <si>
    <t>YGR109C</t>
  </si>
  <si>
    <t>ZRT1</t>
  </si>
  <si>
    <t>YGL255W</t>
  </si>
  <si>
    <t>CLB1</t>
  </si>
  <si>
    <t>YGR108W</t>
  </si>
  <si>
    <t>FZF1</t>
  </si>
  <si>
    <t>YGL254W</t>
  </si>
  <si>
    <t>YGR107W</t>
  </si>
  <si>
    <t>HXK2</t>
  </si>
  <si>
    <t>YGL253W</t>
  </si>
  <si>
    <t>YGR106C</t>
  </si>
  <si>
    <t>RTG2</t>
  </si>
  <si>
    <t>YGL252C</t>
  </si>
  <si>
    <t>VMA21</t>
  </si>
  <si>
    <t>YGR105W</t>
  </si>
  <si>
    <t>HFM1</t>
  </si>
  <si>
    <t>YGL251C</t>
  </si>
  <si>
    <t>PCP1</t>
  </si>
  <si>
    <t>YGR101W</t>
  </si>
  <si>
    <t>YGL250W</t>
  </si>
  <si>
    <t>MDR1</t>
  </si>
  <si>
    <t>YGR100W</t>
  </si>
  <si>
    <t>ZIP2</t>
  </si>
  <si>
    <t>YGL249W</t>
  </si>
  <si>
    <t>ASK10</t>
  </si>
  <si>
    <t>YGR097W</t>
  </si>
  <si>
    <t>PDE1</t>
  </si>
  <si>
    <t>YGL248W</t>
  </si>
  <si>
    <t>TPC1</t>
  </si>
  <si>
    <t>YGR096W</t>
  </si>
  <si>
    <t>RTF1</t>
  </si>
  <si>
    <t>YGL244W</t>
  </si>
  <si>
    <t>YGR093W</t>
  </si>
  <si>
    <t>YGL007W</t>
  </si>
  <si>
    <t>ARO2</t>
  </si>
  <si>
    <t>YGL148W</t>
  </si>
  <si>
    <t>PMC1</t>
  </si>
  <si>
    <t>YGL006W</t>
  </si>
  <si>
    <t>RPL9A</t>
  </si>
  <si>
    <t>YGL147C</t>
  </si>
  <si>
    <t>COG7</t>
  </si>
  <si>
    <t>YGL005C</t>
  </si>
  <si>
    <t>YGL146C</t>
  </si>
  <si>
    <t>RPN14</t>
  </si>
  <si>
    <t>YGL004C</t>
  </si>
  <si>
    <t>ROG1</t>
  </si>
  <si>
    <t>YGL144C</t>
  </si>
  <si>
    <t>ERP6</t>
  </si>
  <si>
    <t>YGL002W</t>
  </si>
  <si>
    <t>HUL5</t>
  </si>
  <si>
    <t>YGL141W</t>
  </si>
  <si>
    <t>YFR057W</t>
  </si>
  <si>
    <t>YGL140C</t>
  </si>
  <si>
    <t>YFR056C</t>
  </si>
  <si>
    <t>YGL139W</t>
  </si>
  <si>
    <t>YFR055W</t>
  </si>
  <si>
    <t>YGL138C</t>
  </si>
  <si>
    <t>YFR054C</t>
  </si>
  <si>
    <t>MRM2</t>
  </si>
  <si>
    <t>YGL136C</t>
  </si>
  <si>
    <t>HXK1</t>
  </si>
  <si>
    <t>YFR053C</t>
  </si>
  <si>
    <t>ITC1</t>
  </si>
  <si>
    <t>YGL133W</t>
  </si>
  <si>
    <t>YMR31</t>
  </si>
  <si>
    <t>YFR049W</t>
  </si>
  <si>
    <t>YGL132W</t>
  </si>
  <si>
    <t>STF2</t>
  </si>
  <si>
    <t>YGR008C</t>
  </si>
  <si>
    <t>YGR130C</t>
  </si>
  <si>
    <t>YGR007W</t>
  </si>
  <si>
    <t>SYF2</t>
  </si>
  <si>
    <t>YGR129W</t>
  </si>
  <si>
    <t>PEX31</t>
  </si>
  <si>
    <t>YGR004W</t>
  </si>
  <si>
    <t>YGR127W</t>
  </si>
  <si>
    <t>CUL3</t>
  </si>
  <si>
    <t>YGR003W</t>
  </si>
  <si>
    <t>YGR126W</t>
  </si>
  <si>
    <t>YGR001C</t>
  </si>
  <si>
    <t>YGR125W</t>
  </si>
  <si>
    <t>COS12</t>
  </si>
  <si>
    <t>YGL263W</t>
  </si>
  <si>
    <t>ASN2</t>
  </si>
  <si>
    <t>YGR124W</t>
  </si>
  <si>
    <t>YGL262W</t>
  </si>
  <si>
    <t>PPT1</t>
  </si>
  <si>
    <t>YGR123C</t>
  </si>
  <si>
    <t>YGL261C</t>
  </si>
  <si>
    <t>MEP1</t>
  </si>
  <si>
    <t>YGR121C</t>
  </si>
  <si>
    <t>YGL260W</t>
  </si>
  <si>
    <t>RPS23A</t>
  </si>
  <si>
    <t>YGR118W</t>
  </si>
  <si>
    <t>YPS5</t>
  </si>
  <si>
    <t>YGL259W</t>
  </si>
  <si>
    <t>YGR117C</t>
  </si>
  <si>
    <t>VEL1</t>
  </si>
  <si>
    <t>YGL258W</t>
  </si>
  <si>
    <t>YGR111W</t>
  </si>
  <si>
    <t>PIB2</t>
  </si>
  <si>
    <t>YGL023C</t>
  </si>
  <si>
    <t>YIP5</t>
  </si>
  <si>
    <t>YGL161C</t>
  </si>
  <si>
    <t>ALK1</t>
  </si>
  <si>
    <t>YGL021W</t>
  </si>
  <si>
    <t>YGL160W</t>
  </si>
  <si>
    <t>YGL020C</t>
  </si>
  <si>
    <t>YGL159W</t>
  </si>
  <si>
    <t>CKB1</t>
  </si>
  <si>
    <t>YGL019W</t>
  </si>
  <si>
    <t>RCK1</t>
  </si>
  <si>
    <t>YGL158W</t>
  </si>
  <si>
    <t>ATE1</t>
  </si>
  <si>
    <t>YGL017W</t>
  </si>
  <si>
    <t>YGL157W</t>
  </si>
  <si>
    <t>KAP122</t>
  </si>
  <si>
    <t>YGL016W</t>
  </si>
  <si>
    <t>AMS1</t>
  </si>
  <si>
    <t>YGL156W</t>
  </si>
  <si>
    <t>YGL015C</t>
  </si>
  <si>
    <t>LYS5</t>
  </si>
  <si>
    <t>YGL154C</t>
  </si>
  <si>
    <t>PUF4</t>
  </si>
  <si>
    <t>YGL014W</t>
  </si>
  <si>
    <t>PEX14</t>
  </si>
  <si>
    <t>YGL153W</t>
  </si>
  <si>
    <t>PDR1</t>
  </si>
  <si>
    <t>YGL013C</t>
  </si>
  <si>
    <t>YGL152C</t>
  </si>
  <si>
    <t>YGL010W</t>
  </si>
  <si>
    <t>NUT1</t>
  </si>
  <si>
    <t>YGL151W</t>
  </si>
  <si>
    <t>LEU1</t>
  </si>
  <si>
    <t>YGL009C</t>
  </si>
  <si>
    <t>YGL149W</t>
  </si>
  <si>
    <t>YGR022C</t>
  </si>
  <si>
    <t>BTN2</t>
  </si>
  <si>
    <t>YGR142W</t>
  </si>
  <si>
    <t>YGR021W</t>
  </si>
  <si>
    <t>VPS62</t>
  </si>
  <si>
    <t>YGR141W</t>
  </si>
  <si>
    <t>UGA1</t>
  </si>
  <si>
    <t>YGR019W</t>
  </si>
  <si>
    <t>YGR139W</t>
  </si>
  <si>
    <t>YGR018C</t>
  </si>
  <si>
    <t>TPO2</t>
  </si>
  <si>
    <t>YGR138C</t>
  </si>
  <si>
    <t>YGR017W</t>
  </si>
  <si>
    <t>YGR137W</t>
  </si>
  <si>
    <t>YGR016W</t>
  </si>
  <si>
    <t>LSB1</t>
  </si>
  <si>
    <t>YGR136W</t>
  </si>
  <si>
    <t>YGR015C</t>
  </si>
  <si>
    <t>PRE9</t>
  </si>
  <si>
    <t>YGR135W</t>
  </si>
  <si>
    <t>MSB2</t>
  </si>
  <si>
    <t>YGR014W</t>
  </si>
  <si>
    <t>CAF130</t>
  </si>
  <si>
    <t>YGR134W</t>
  </si>
  <si>
    <t>YGR012W</t>
  </si>
  <si>
    <t>PEX4</t>
  </si>
  <si>
    <t>YGR133W</t>
  </si>
  <si>
    <t>YGR011W</t>
  </si>
  <si>
    <t>PHB1</t>
  </si>
  <si>
    <t>YGR132C</t>
  </si>
  <si>
    <t>NMA2</t>
  </si>
  <si>
    <t>YGR010W</t>
  </si>
  <si>
    <t>YGR131W</t>
  </si>
  <si>
    <t>YGL041C</t>
  </si>
  <si>
    <t>SAE2</t>
  </si>
  <si>
    <t>YGL175C</t>
  </si>
  <si>
    <t>YGL039W</t>
  </si>
  <si>
    <t>BUD13</t>
  </si>
  <si>
    <t>YGL174W</t>
  </si>
  <si>
    <t>YGL036W</t>
  </si>
  <si>
    <t>YGL173C</t>
  </si>
  <si>
    <t>MIG1</t>
  </si>
  <si>
    <t>YGL035C</t>
  </si>
  <si>
    <t>SPO74</t>
  </si>
  <si>
    <t>YGL170C</t>
  </si>
  <si>
    <t>YGL034C</t>
  </si>
  <si>
    <t>HUR1</t>
  </si>
  <si>
    <t>YGL168W</t>
  </si>
  <si>
    <t>AGA2</t>
  </si>
  <si>
    <t>YGL032C</t>
  </si>
  <si>
    <t>PMR1</t>
  </si>
  <si>
    <t>YGL167C</t>
  </si>
  <si>
    <t>RPL24A</t>
  </si>
  <si>
    <t>YGL031C</t>
  </si>
  <si>
    <t>CUP2</t>
  </si>
  <si>
    <t>YGL166W</t>
  </si>
  <si>
    <t>SCW11</t>
  </si>
  <si>
    <t>YGL028C</t>
  </si>
  <si>
    <t>YGL165C</t>
  </si>
  <si>
    <t>CWH41</t>
  </si>
  <si>
    <t>YGL027C</t>
  </si>
  <si>
    <t>YRB30</t>
  </si>
  <si>
    <t>YGL164C</t>
  </si>
  <si>
    <t>TRP5</t>
  </si>
  <si>
    <t>YGL026C</t>
  </si>
  <si>
    <t>RAD54</t>
  </si>
  <si>
    <t>YGL163C</t>
  </si>
  <si>
    <t>YGL024W</t>
  </si>
  <si>
    <t>SUT1</t>
  </si>
  <si>
    <t>YGL162W</t>
  </si>
  <si>
    <t>ACB1</t>
  </si>
  <si>
    <t>YGR037C</t>
  </si>
  <si>
    <t>RTS3</t>
  </si>
  <si>
    <t>YGR161C</t>
  </si>
  <si>
    <t>YGR035C</t>
  </si>
  <si>
    <t>CHO2</t>
  </si>
  <si>
    <t>YGR157W</t>
  </si>
  <si>
    <t>RPL26B</t>
  </si>
  <si>
    <t>YGR034W</t>
  </si>
  <si>
    <t>YGR154C</t>
  </si>
  <si>
    <t>YGR033C</t>
  </si>
  <si>
    <t>YGR153W</t>
  </si>
  <si>
    <t>GSC2</t>
  </si>
  <si>
    <t>YGR032W</t>
  </si>
  <si>
    <t>RSR1</t>
  </si>
  <si>
    <t>YGR152C</t>
  </si>
  <si>
    <t>YGR031W</t>
  </si>
  <si>
    <t>YGR151C</t>
  </si>
  <si>
    <t>MSP1</t>
  </si>
  <si>
    <t>YGR028W</t>
  </si>
  <si>
    <t>YGR149W</t>
  </si>
  <si>
    <t>RPS25A</t>
  </si>
  <si>
    <t>YGR027C</t>
  </si>
  <si>
    <t>RPL24B</t>
  </si>
  <si>
    <t>YGR148C</t>
  </si>
  <si>
    <t>YGR026W</t>
  </si>
  <si>
    <t>YGR146C</t>
  </si>
  <si>
    <t>YGR025W</t>
  </si>
  <si>
    <t>THI4</t>
  </si>
  <si>
    <t>YGR144W</t>
  </si>
  <si>
    <t>MTL1</t>
  </si>
  <si>
    <t>YGR023W</t>
  </si>
  <si>
    <t>SKN1</t>
  </si>
  <si>
    <t>YGR143W</t>
  </si>
  <si>
    <t>YGL059W</t>
  </si>
  <si>
    <t>YGL199C</t>
  </si>
  <si>
    <t>RAD6</t>
  </si>
  <si>
    <t>YGL058W</t>
  </si>
  <si>
    <t>YIP4</t>
  </si>
  <si>
    <t>YGL198W</t>
  </si>
  <si>
    <t>YGL057C</t>
  </si>
  <si>
    <t>MDS3</t>
  </si>
  <si>
    <t>YGL197W</t>
  </si>
  <si>
    <t>SDS23</t>
  </si>
  <si>
    <t>YGL056C</t>
  </si>
  <si>
    <t>YGL196W</t>
  </si>
  <si>
    <t>ERV14</t>
  </si>
  <si>
    <t>YGL054C</t>
  </si>
  <si>
    <t>GCN1</t>
  </si>
  <si>
    <t>YGL195W</t>
  </si>
  <si>
    <t>PRM8</t>
  </si>
  <si>
    <t>YGL053W</t>
  </si>
  <si>
    <t>HOS2</t>
  </si>
  <si>
    <t>YGL194C</t>
  </si>
  <si>
    <t>MST27</t>
  </si>
  <si>
    <t>YGL051W</t>
  </si>
  <si>
    <t>GTS1</t>
  </si>
  <si>
    <t>YGL181W</t>
  </si>
  <si>
    <t>YGL050W</t>
  </si>
  <si>
    <t>ATG1</t>
  </si>
  <si>
    <t>YGL180W</t>
  </si>
  <si>
    <t>YGL046W</t>
  </si>
  <si>
    <t>TOS3</t>
  </si>
  <si>
    <t>YGL179C</t>
  </si>
  <si>
    <t>RIM8</t>
  </si>
  <si>
    <t>YGL045W</t>
  </si>
  <si>
    <t>YGL177W</t>
  </si>
  <si>
    <t>DST1</t>
  </si>
  <si>
    <t>YGL043W</t>
  </si>
  <si>
    <t>YGL176C</t>
  </si>
  <si>
    <t>SSF1</t>
  </si>
  <si>
    <t>YHR066W</t>
  </si>
  <si>
    <t>SVP26</t>
  </si>
  <si>
    <t>YHR181W</t>
  </si>
  <si>
    <t>GIC1</t>
  </si>
  <si>
    <t>YHR061C</t>
  </si>
  <si>
    <t>YHR180W</t>
  </si>
  <si>
    <t>FYV4</t>
  </si>
  <si>
    <t>YHR059W</t>
  </si>
  <si>
    <t>OYE2</t>
  </si>
  <si>
    <t>YHR179W</t>
  </si>
  <si>
    <t>CPR2</t>
  </si>
  <si>
    <t>YHR057C</t>
  </si>
  <si>
    <t>STB5</t>
  </si>
  <si>
    <t>YHR178W</t>
  </si>
  <si>
    <t>SMF2</t>
  </si>
  <si>
    <t>YHR050W</t>
  </si>
  <si>
    <t>FMO1</t>
  </si>
  <si>
    <t>YHR176W</t>
  </si>
  <si>
    <t>FSH1</t>
  </si>
  <si>
    <t>YHR049W</t>
  </si>
  <si>
    <t>ATG7</t>
  </si>
  <si>
    <t>YHR171W</t>
  </si>
  <si>
    <t>YHR049C-A</t>
  </si>
  <si>
    <t>THP2</t>
  </si>
  <si>
    <t>YHR167W</t>
  </si>
  <si>
    <t>YHR048W</t>
  </si>
  <si>
    <t>SOL3</t>
  </si>
  <si>
    <t>YHR163W</t>
  </si>
  <si>
    <t>AAP1</t>
  </si>
  <si>
    <t>YHR047C</t>
  </si>
  <si>
    <t>YHR162W</t>
  </si>
  <si>
    <t>INM1</t>
  </si>
  <si>
    <t>YHR046C</t>
  </si>
  <si>
    <t>YAP1801</t>
  </si>
  <si>
    <t>YHR161C</t>
  </si>
  <si>
    <t>YHR045W</t>
  </si>
  <si>
    <t>PEX18</t>
  </si>
  <si>
    <t>YHR160C</t>
  </si>
  <si>
    <t>PBP1</t>
  </si>
  <si>
    <t>YGR178C</t>
  </si>
  <si>
    <t>SHU1</t>
  </si>
  <si>
    <t>YHL006C</t>
  </si>
  <si>
    <t>ATF2</t>
  </si>
  <si>
    <t>YGR177C</t>
  </si>
  <si>
    <t>YHL005C</t>
  </si>
  <si>
    <t>YGR176W</t>
  </si>
  <si>
    <t>LAG1</t>
  </si>
  <si>
    <t>YHL003C</t>
  </si>
  <si>
    <t>CBP4</t>
  </si>
  <si>
    <t>YGR174C</t>
  </si>
  <si>
    <t>HSE1</t>
  </si>
  <si>
    <t>YHL002W</t>
  </si>
  <si>
    <t>RBG2</t>
  </si>
  <si>
    <t>YGR173W</t>
  </si>
  <si>
    <t>COS6</t>
  </si>
  <si>
    <t>YGR295C</t>
  </si>
  <si>
    <t>PSD2</t>
  </si>
  <si>
    <t>YGR170W</t>
  </si>
  <si>
    <t>YGR290W</t>
  </si>
  <si>
    <t>PUS6</t>
  </si>
  <si>
    <t>YGR169C</t>
  </si>
  <si>
    <t>MAL13</t>
  </si>
  <si>
    <t>YGR288W</t>
  </si>
  <si>
    <t>YGR168C</t>
  </si>
  <si>
    <t>YGR287C</t>
  </si>
  <si>
    <t>YGR166W</t>
  </si>
  <si>
    <t>BIO2</t>
  </si>
  <si>
    <t>YGR286C</t>
  </si>
  <si>
    <t>YGR164W</t>
  </si>
  <si>
    <t>ERV29</t>
  </si>
  <si>
    <t>YGR284C</t>
  </si>
  <si>
    <t>GTR2</t>
  </si>
  <si>
    <t>YGR163W</t>
  </si>
  <si>
    <t>YGR283C</t>
  </si>
  <si>
    <t>KSP1</t>
  </si>
  <si>
    <t>YHR082C</t>
  </si>
  <si>
    <t>RPN10</t>
  </si>
  <si>
    <t>YHR200W</t>
  </si>
  <si>
    <t>LRP1</t>
  </si>
  <si>
    <t>YHR081W</t>
  </si>
  <si>
    <t>YHR199C</t>
  </si>
  <si>
    <t>YHR080C</t>
  </si>
  <si>
    <t>YHR198C</t>
  </si>
  <si>
    <t>YHR079C-B</t>
  </si>
  <si>
    <t>NVJ1</t>
  </si>
  <si>
    <t>YHR195W</t>
  </si>
  <si>
    <t>IRE1</t>
  </si>
  <si>
    <t>YHR079C</t>
  </si>
  <si>
    <t>MDM31</t>
  </si>
  <si>
    <t>YHR194W</t>
  </si>
  <si>
    <t>YHR078W</t>
  </si>
  <si>
    <t>EGD2</t>
  </si>
  <si>
    <t>YHR193C</t>
  </si>
  <si>
    <t>NMD2</t>
  </si>
  <si>
    <t>YHR077C</t>
  </si>
  <si>
    <t>CTF8</t>
  </si>
  <si>
    <t>YHR191C</t>
  </si>
  <si>
    <t>PTC7</t>
  </si>
  <si>
    <t>YHR076W</t>
  </si>
  <si>
    <t>PTH1</t>
  </si>
  <si>
    <t>YHR189W</t>
  </si>
  <si>
    <t>PPE1</t>
  </si>
  <si>
    <t>YHR075C</t>
  </si>
  <si>
    <t>PFS1</t>
  </si>
  <si>
    <t>YHR185C</t>
  </si>
  <si>
    <t>OSH3</t>
  </si>
  <si>
    <t>YHR073W</t>
  </si>
  <si>
    <t>SSP1</t>
  </si>
  <si>
    <t>YHR184W</t>
  </si>
  <si>
    <t>HTD2</t>
  </si>
  <si>
    <t>YHR067W</t>
  </si>
  <si>
    <t>YHR182W</t>
  </si>
  <si>
    <t>FYV8</t>
  </si>
  <si>
    <t>YGR196C</t>
  </si>
  <si>
    <t>OPI1</t>
  </si>
  <si>
    <t>YHL020C</t>
  </si>
  <si>
    <t>XKS1</t>
  </si>
  <si>
    <t>YGR194C</t>
  </si>
  <si>
    <t>APM2</t>
  </si>
  <si>
    <t>YHL019C</t>
  </si>
  <si>
    <t>PDX1</t>
  </si>
  <si>
    <t>YGR193C</t>
  </si>
  <si>
    <t>YHL017W</t>
  </si>
  <si>
    <t>TDH3</t>
  </si>
  <si>
    <t>YGR192C</t>
  </si>
  <si>
    <t>DUR3</t>
  </si>
  <si>
    <t>YHL016C</t>
  </si>
  <si>
    <t>CRH1</t>
  </si>
  <si>
    <t>YGR189C</t>
  </si>
  <si>
    <t>YLF2</t>
  </si>
  <si>
    <t>YHL014C</t>
  </si>
  <si>
    <t>BUB1</t>
  </si>
  <si>
    <t>YGR188C</t>
  </si>
  <si>
    <t>YHL013C</t>
  </si>
  <si>
    <t>HGH1</t>
  </si>
  <si>
    <t>YGR187C</t>
  </si>
  <si>
    <t>YHL012W</t>
  </si>
  <si>
    <t>UBR1</t>
  </si>
  <si>
    <t>YGR184C</t>
  </si>
  <si>
    <t>YHL010C</t>
  </si>
  <si>
    <t>QCR9</t>
  </si>
  <si>
    <t>YGR183C</t>
  </si>
  <si>
    <t>YAP3</t>
  </si>
  <si>
    <t>YHL009C</t>
  </si>
  <si>
    <t>YGR182C</t>
  </si>
  <si>
    <t>YHL008C</t>
  </si>
  <si>
    <t>TIM13</t>
  </si>
  <si>
    <t>YGR181W</t>
  </si>
  <si>
    <t>STE20</t>
  </si>
  <si>
    <t>YHL007C</t>
  </si>
  <si>
    <t>YPT35</t>
  </si>
  <si>
    <t>YHR105W</t>
  </si>
  <si>
    <t>YIL006W</t>
  </si>
  <si>
    <t>GRE3</t>
  </si>
  <si>
    <t>YHR104W</t>
  </si>
  <si>
    <t>EPS1</t>
  </si>
  <si>
    <t>YIL005W</t>
  </si>
  <si>
    <t>SBE22</t>
  </si>
  <si>
    <t>YHR103W</t>
  </si>
  <si>
    <t>INP51</t>
  </si>
  <si>
    <t>YIL002C</t>
  </si>
  <si>
    <t>YHR097C</t>
  </si>
  <si>
    <t>YIL001W</t>
  </si>
  <si>
    <t>HXT5</t>
  </si>
  <si>
    <t>YHR096C</t>
  </si>
  <si>
    <t>YHR210C</t>
  </si>
  <si>
    <t>YHR095W</t>
  </si>
  <si>
    <t>YHR209W</t>
  </si>
  <si>
    <t>HXT1</t>
  </si>
  <si>
    <t>YHR094C</t>
  </si>
  <si>
    <t>SET5</t>
  </si>
  <si>
    <t>YHR207C</t>
  </si>
  <si>
    <t>AHT1</t>
  </si>
  <si>
    <t>YHR093W</t>
  </si>
  <si>
    <t>SKN7</t>
  </si>
  <si>
    <t>YHR206W</t>
  </si>
  <si>
    <t>HXT4</t>
  </si>
  <si>
    <t>YHR092C</t>
  </si>
  <si>
    <t>MNL1</t>
  </si>
  <si>
    <t>YHR204W</t>
  </si>
  <si>
    <t>YHR087W</t>
  </si>
  <si>
    <t>RPS4B</t>
  </si>
  <si>
    <t>YHR203C</t>
  </si>
  <si>
    <t>NAM8</t>
  </si>
  <si>
    <t>YHR086W</t>
  </si>
  <si>
    <t>YHR202W</t>
  </si>
  <si>
    <t>TRX2</t>
  </si>
  <si>
    <t>YGR209C</t>
  </si>
  <si>
    <t>GOS1</t>
  </si>
  <si>
    <t>YHL031C</t>
  </si>
  <si>
    <t>SER2</t>
  </si>
  <si>
    <t>YGR208W</t>
  </si>
  <si>
    <t>ECM29</t>
  </si>
  <si>
    <t>YHL030W</t>
  </si>
  <si>
    <t>YGR207C</t>
  </si>
  <si>
    <t>YHL029C</t>
  </si>
  <si>
    <t>YGR206W</t>
  </si>
  <si>
    <t>WSC4</t>
  </si>
  <si>
    <t>YHL028W</t>
  </si>
  <si>
    <t>YGR205W</t>
  </si>
  <si>
    <t>RIM101</t>
  </si>
  <si>
    <t>YHL027W</t>
  </si>
  <si>
    <t>YGR203W</t>
  </si>
  <si>
    <t>YHL026C</t>
  </si>
  <si>
    <t>PCT1</t>
  </si>
  <si>
    <t>YGR202C</t>
  </si>
  <si>
    <t>SNF6</t>
  </si>
  <si>
    <t>YHL025W</t>
  </si>
  <si>
    <t>YGR201C</t>
  </si>
  <si>
    <t>RIM4</t>
  </si>
  <si>
    <t>YHL024W</t>
  </si>
  <si>
    <t>ELP2</t>
  </si>
  <si>
    <t>YGR200C</t>
  </si>
  <si>
    <t>YHL023C</t>
  </si>
  <si>
    <t>PMT6</t>
  </si>
  <si>
    <t>YGR199W</t>
  </si>
  <si>
    <t>SPO11</t>
  </si>
  <si>
    <t>YHL022C</t>
  </si>
  <si>
    <t>SNG1</t>
  </si>
  <si>
    <t>YGR197C</t>
  </si>
  <si>
    <t>YHL021C</t>
  </si>
  <si>
    <t>TOM71</t>
  </si>
  <si>
    <t>YHR117W</t>
  </si>
  <si>
    <t>SNL1</t>
  </si>
  <si>
    <t>YIL016W</t>
  </si>
  <si>
    <t>COX23</t>
  </si>
  <si>
    <t>YHR116W</t>
  </si>
  <si>
    <t>BAR1</t>
  </si>
  <si>
    <t>YIL015W</t>
  </si>
  <si>
    <t>DMA1</t>
  </si>
  <si>
    <t>YHR115C</t>
  </si>
  <si>
    <t>YIL015C-A</t>
  </si>
  <si>
    <t>BZZ1</t>
  </si>
  <si>
    <t>YHR114W</t>
  </si>
  <si>
    <t>MNT3</t>
  </si>
  <si>
    <t>YIL014W</t>
  </si>
  <si>
    <t>YHR113W</t>
  </si>
  <si>
    <t>PDR11</t>
  </si>
  <si>
    <t>YIL013C</t>
  </si>
  <si>
    <t>YHR112C</t>
  </si>
  <si>
    <t>YIL012W</t>
  </si>
  <si>
    <t>UBA4</t>
  </si>
  <si>
    <t>YHR111W</t>
  </si>
  <si>
    <t>TIR3</t>
  </si>
  <si>
    <t>YIL011W</t>
  </si>
  <si>
    <t>ERP5</t>
  </si>
  <si>
    <t>YHR110W</t>
  </si>
  <si>
    <t>DOT5</t>
  </si>
  <si>
    <t>YIL010W</t>
  </si>
  <si>
    <t>CTM1</t>
  </si>
  <si>
    <t>YHR109W</t>
  </si>
  <si>
    <t>EST3</t>
  </si>
  <si>
    <t>YIL009C-A</t>
  </si>
  <si>
    <t>GGA2</t>
  </si>
  <si>
    <t>YHR108W</t>
  </si>
  <si>
    <t>URM1</t>
  </si>
  <si>
    <t>YIL008W</t>
  </si>
  <si>
    <t>TRR2</t>
  </si>
  <si>
    <t>YHR106W</t>
  </si>
  <si>
    <t>NAS2</t>
  </si>
  <si>
    <t>YIL007C</t>
  </si>
  <si>
    <t>DIE2</t>
  </si>
  <si>
    <t>YGR227W</t>
  </si>
  <si>
    <t>ECM34</t>
  </si>
  <si>
    <t>YHL043W</t>
  </si>
  <si>
    <t>YGR226C</t>
  </si>
  <si>
    <t>YHL042W</t>
  </si>
  <si>
    <t>AMA1</t>
  </si>
  <si>
    <t>YGR225W</t>
  </si>
  <si>
    <t>YHL041W</t>
  </si>
  <si>
    <t>AZR1</t>
  </si>
  <si>
    <t>YGR224W</t>
  </si>
  <si>
    <t>ARN1</t>
  </si>
  <si>
    <t>YHL040C</t>
  </si>
  <si>
    <t>HSV2</t>
  </si>
  <si>
    <t>YGR223C</t>
  </si>
  <si>
    <t>YHL039W</t>
  </si>
  <si>
    <t>TOS2</t>
  </si>
  <si>
    <t>YGR221C</t>
  </si>
  <si>
    <t>YHL037C</t>
  </si>
  <si>
    <t>CCH1</t>
  </si>
  <si>
    <t>YGR217W</t>
  </si>
  <si>
    <t>MUP3</t>
  </si>
  <si>
    <t>YHL036W</t>
  </si>
  <si>
    <t>YGR214W</t>
  </si>
  <si>
    <t>VMR1</t>
  </si>
  <si>
    <t>YHL035C</t>
  </si>
  <si>
    <t>RTA1</t>
  </si>
  <si>
    <t>YGR213C</t>
  </si>
  <si>
    <t>SBP1</t>
  </si>
  <si>
    <t>YHL034C</t>
  </si>
  <si>
    <t>SLI1</t>
  </si>
  <si>
    <t>YGR212W</t>
  </si>
  <si>
    <t>RPL8A</t>
  </si>
  <si>
    <t>YHL033C</t>
  </si>
  <si>
    <t>YGR210C</t>
  </si>
  <si>
    <t>GUT1</t>
  </si>
  <si>
    <t>YHL032C</t>
  </si>
  <si>
    <t>YHR132W-A</t>
  </si>
  <si>
    <t>CAP2</t>
  </si>
  <si>
    <t>YIL034C</t>
  </si>
  <si>
    <t>ECM14</t>
  </si>
  <si>
    <t>YHR132C</t>
  </si>
  <si>
    <t>YIL032C</t>
  </si>
  <si>
    <t>YHR131C</t>
  </si>
  <si>
    <t>SSM4</t>
  </si>
  <si>
    <t>YIL030C</t>
  </si>
  <si>
    <t>YHR130C</t>
  </si>
  <si>
    <t>YIL029C</t>
  </si>
  <si>
    <t>ARP1</t>
  </si>
  <si>
    <t>YHR129C</t>
  </si>
  <si>
    <t>YIL028W</t>
  </si>
  <si>
    <t>YHR127W</t>
  </si>
  <si>
    <t>YIL027C</t>
  </si>
  <si>
    <t>YHR126C</t>
  </si>
  <si>
    <t>YIL025C</t>
  </si>
  <si>
    <t>YHR125W</t>
  </si>
  <si>
    <t>YIL024C</t>
  </si>
  <si>
    <t>NDT80</t>
  </si>
  <si>
    <t>YHR124W</t>
  </si>
  <si>
    <t>YIL023C</t>
  </si>
  <si>
    <t>EPT1</t>
  </si>
  <si>
    <t>YHR123W</t>
  </si>
  <si>
    <t>HIS6</t>
  </si>
  <si>
    <t>YIL020C</t>
  </si>
  <si>
    <t>LSM12</t>
  </si>
  <si>
    <t>YHR121W</t>
  </si>
  <si>
    <t>VID28</t>
  </si>
  <si>
    <t>YIL017C</t>
  </si>
  <si>
    <t>KEL2</t>
  </si>
  <si>
    <t>YGR238C</t>
  </si>
  <si>
    <t>VPS29</t>
  </si>
  <si>
    <t>YHR012W</t>
  </si>
  <si>
    <t>YGR237C</t>
  </si>
  <si>
    <t>YHR009C</t>
  </si>
  <si>
    <t>SPG1</t>
  </si>
  <si>
    <t>YGR236C</t>
  </si>
  <si>
    <t>STP2</t>
  </si>
  <si>
    <t>YHR006W</t>
  </si>
  <si>
    <t>YGR235C</t>
  </si>
  <si>
    <t>GPA1</t>
  </si>
  <si>
    <t>YHR005C</t>
  </si>
  <si>
    <t>YHB1</t>
  </si>
  <si>
    <t>YGR234W</t>
  </si>
  <si>
    <t>NEM1</t>
  </si>
  <si>
    <t>YHR004C</t>
  </si>
  <si>
    <t>PHO81</t>
  </si>
  <si>
    <t>YGR233C</t>
  </si>
  <si>
    <t>YHR003C</t>
  </si>
  <si>
    <t>PHB2</t>
  </si>
  <si>
    <t>YGR231C</t>
  </si>
  <si>
    <t>QCR10</t>
  </si>
  <si>
    <t>YHR001W-A</t>
  </si>
  <si>
    <t>NAS6</t>
  </si>
  <si>
    <t>YGR232W</t>
  </si>
  <si>
    <t>ARN2</t>
  </si>
  <si>
    <t>YHL047C</t>
  </si>
  <si>
    <t>BNS1</t>
  </si>
  <si>
    <t>YGR230W</t>
  </si>
  <si>
    <t>YHL046C</t>
  </si>
  <si>
    <t>SMI1</t>
  </si>
  <si>
    <t>YGR229C</t>
  </si>
  <si>
    <t>YHL045W</t>
  </si>
  <si>
    <t>YGR228W</t>
  </si>
  <si>
    <t>YHL044W</t>
  </si>
  <si>
    <t>DSE2</t>
  </si>
  <si>
    <t>YHR143W</t>
  </si>
  <si>
    <t>PIG2</t>
  </si>
  <si>
    <t>YIL045W</t>
  </si>
  <si>
    <t>CHS7</t>
  </si>
  <si>
    <t>YHR142W</t>
  </si>
  <si>
    <t>AGE2</t>
  </si>
  <si>
    <t>YIL044C</t>
  </si>
  <si>
    <t>YHR140W</t>
  </si>
  <si>
    <t>CBR1</t>
  </si>
  <si>
    <t>YIL043C</t>
  </si>
  <si>
    <t>YHR139C-A</t>
  </si>
  <si>
    <t>YIL042C</t>
  </si>
  <si>
    <t>SPS100</t>
  </si>
  <si>
    <t>YHR139C</t>
  </si>
  <si>
    <t>GVP36</t>
  </si>
  <si>
    <t>YIL041W</t>
  </si>
  <si>
    <t>YHR138C</t>
  </si>
  <si>
    <t>APQ12</t>
  </si>
  <si>
    <t>YIL040W</t>
  </si>
  <si>
    <t>ARO9</t>
  </si>
  <si>
    <t>YHR137W</t>
  </si>
  <si>
    <t>YIL039W</t>
  </si>
  <si>
    <t>SPL2</t>
  </si>
  <si>
    <t>YHR136C</t>
  </si>
  <si>
    <t>NOT3</t>
  </si>
  <si>
    <t>YIL038C</t>
  </si>
  <si>
    <t>YCK1</t>
  </si>
  <si>
    <t>YHR135C</t>
  </si>
  <si>
    <t>PRM2</t>
  </si>
  <si>
    <t>YIL037C</t>
  </si>
  <si>
    <t>WSS1</t>
  </si>
  <si>
    <t>YHR134W</t>
  </si>
  <si>
    <t>CST6</t>
  </si>
  <si>
    <t>YIL036W</t>
  </si>
  <si>
    <t>NSG1</t>
  </si>
  <si>
    <t>YHR133C</t>
  </si>
  <si>
    <t>CKA1</t>
  </si>
  <si>
    <t>YIL035C</t>
  </si>
  <si>
    <t>YGR259C</t>
  </si>
  <si>
    <t>YHR029C</t>
  </si>
  <si>
    <t>GND2</t>
  </si>
  <si>
    <t>YGR256W</t>
  </si>
  <si>
    <t>DAP2</t>
  </si>
  <si>
    <t>YHR028C</t>
  </si>
  <si>
    <t>YGR250C</t>
  </si>
  <si>
    <t>THR1</t>
  </si>
  <si>
    <t>YHR025W</t>
  </si>
  <si>
    <t>MGA1</t>
  </si>
  <si>
    <t>YGR249W</t>
  </si>
  <si>
    <t>YHR022C</t>
  </si>
  <si>
    <t>SOL4</t>
  </si>
  <si>
    <t>YGR248W</t>
  </si>
  <si>
    <t>ECM12</t>
  </si>
  <si>
    <t>YHR021W-A</t>
  </si>
  <si>
    <t>CPD1</t>
  </si>
  <si>
    <t>YGR247W</t>
  </si>
  <si>
    <t>RPS27B</t>
  </si>
  <si>
    <t>YHR021C</t>
  </si>
  <si>
    <t>LSC2</t>
  </si>
  <si>
    <t>YGR244C</t>
  </si>
  <si>
    <t>ARG4</t>
  </si>
  <si>
    <t>YHR018C</t>
  </si>
  <si>
    <t>YGR243W</t>
  </si>
  <si>
    <t>YSC83</t>
  </si>
  <si>
    <t>YHR017W</t>
  </si>
  <si>
    <t>YGR242W</t>
  </si>
  <si>
    <t>YSC84</t>
  </si>
  <si>
    <t>YHR016C</t>
  </si>
  <si>
    <t>YAP1802</t>
  </si>
  <si>
    <t>YGR241C</t>
  </si>
  <si>
    <t>MIP6</t>
  </si>
  <si>
    <t>YHR015W</t>
  </si>
  <si>
    <t>PEX21</t>
  </si>
  <si>
    <t>YGR239C</t>
  </si>
  <si>
    <t>SPO13</t>
  </si>
  <si>
    <t>YHR014W</t>
  </si>
  <si>
    <t>YHR159W</t>
  </si>
  <si>
    <t>YIL059C</t>
  </si>
  <si>
    <t>KEL1</t>
  </si>
  <si>
    <t>YHR158C</t>
  </si>
  <si>
    <t>YIL058W</t>
  </si>
  <si>
    <t>REC104</t>
  </si>
  <si>
    <t>YHR157W</t>
  </si>
  <si>
    <t>YIL057C</t>
  </si>
  <si>
    <t>LIN1</t>
  </si>
  <si>
    <t>YHR156C</t>
  </si>
  <si>
    <t>YIL056W</t>
  </si>
  <si>
    <t>YHR155W</t>
  </si>
  <si>
    <t>YIL055C</t>
  </si>
  <si>
    <t>RTT107</t>
  </si>
  <si>
    <t>YHR154W</t>
  </si>
  <si>
    <t>YIL054W</t>
  </si>
  <si>
    <t>SPO16</t>
  </si>
  <si>
    <t>YHR153C</t>
  </si>
  <si>
    <t>YIL053W</t>
  </si>
  <si>
    <t>SPO12</t>
  </si>
  <si>
    <t>YHR152W</t>
  </si>
  <si>
    <t>RPL34B</t>
  </si>
  <si>
    <t>YIL052C</t>
  </si>
  <si>
    <t>YHR151C</t>
  </si>
  <si>
    <t>PCL7</t>
  </si>
  <si>
    <t>YIL050W</t>
  </si>
  <si>
    <t>PEX28</t>
  </si>
  <si>
    <t>YHR150W</t>
  </si>
  <si>
    <t>DFG10</t>
  </si>
  <si>
    <t>YIL049W</t>
  </si>
  <si>
    <t>CRP1</t>
  </si>
  <si>
    <t>YHR146W</t>
  </si>
  <si>
    <t>SYG1</t>
  </si>
  <si>
    <t>YIL047C</t>
  </si>
  <si>
    <t>BGL2</t>
  </si>
  <si>
    <t>YGR282C</t>
  </si>
  <si>
    <t>DOG1</t>
  </si>
  <si>
    <t>YHR044C</t>
  </si>
  <si>
    <t>YOR1</t>
  </si>
  <si>
    <t>YGR281W</t>
  </si>
  <si>
    <t>DOG2</t>
  </si>
  <si>
    <t>YHR043C</t>
  </si>
  <si>
    <t>SCW4</t>
  </si>
  <si>
    <t>YGR279C</t>
  </si>
  <si>
    <t>SRB2</t>
  </si>
  <si>
    <t>YHR041C</t>
  </si>
  <si>
    <t>RTT102</t>
  </si>
  <si>
    <t>YGR275W</t>
  </si>
  <si>
    <t>MSC7</t>
  </si>
  <si>
    <t>YHR039C</t>
  </si>
  <si>
    <t>YTA7</t>
  </si>
  <si>
    <t>YGR270W</t>
  </si>
  <si>
    <t>PUT2</t>
  </si>
  <si>
    <t>YHR037W</t>
  </si>
  <si>
    <t>YGR269W</t>
  </si>
  <si>
    <t>YHR035W</t>
  </si>
  <si>
    <t>HUA1</t>
  </si>
  <si>
    <t>YGR268C</t>
  </si>
  <si>
    <t>PIH1</t>
  </si>
  <si>
    <t>YHR034C</t>
  </si>
  <si>
    <t>YGR266W</t>
  </si>
  <si>
    <t>YHR033W</t>
  </si>
  <si>
    <t>YGR263C</t>
  </si>
  <si>
    <t>YHR032W</t>
  </si>
  <si>
    <t>APL6</t>
  </si>
  <si>
    <t>YGR261C</t>
  </si>
  <si>
    <t>RRM3</t>
  </si>
  <si>
    <t>YHR031C</t>
  </si>
  <si>
    <t>TNA1</t>
  </si>
  <si>
    <t>YGR260W</t>
  </si>
  <si>
    <t>SLT2</t>
  </si>
  <si>
    <t>YHR030C</t>
  </si>
  <si>
    <t>GZF3</t>
  </si>
  <si>
    <t>YJL110C</t>
  </si>
  <si>
    <t>YJL215C</t>
  </si>
  <si>
    <t>PRM10</t>
  </si>
  <si>
    <t>YJL108C</t>
  </si>
  <si>
    <t>HXT8</t>
  </si>
  <si>
    <t>YJL214W</t>
  </si>
  <si>
    <t>SET4</t>
  </si>
  <si>
    <t>YJL105W</t>
  </si>
  <si>
    <t>YJL213W</t>
  </si>
  <si>
    <t>GSH1</t>
  </si>
  <si>
    <t>YJL101C</t>
  </si>
  <si>
    <t>OPT1</t>
  </si>
  <si>
    <t>YJL212C</t>
  </si>
  <si>
    <t>LSB6</t>
  </si>
  <si>
    <t>YJL100W</t>
  </si>
  <si>
    <t>YJL211C</t>
  </si>
  <si>
    <t>CHS6</t>
  </si>
  <si>
    <t>YJL099W</t>
  </si>
  <si>
    <t>PEX2</t>
  </si>
  <si>
    <t>YJL210W</t>
  </si>
  <si>
    <t>SAP185</t>
  </si>
  <si>
    <t>YJL098W</t>
  </si>
  <si>
    <t>NUC1</t>
  </si>
  <si>
    <t>YJL208C</t>
  </si>
  <si>
    <t>BCK1</t>
  </si>
  <si>
    <t>YJL095W</t>
  </si>
  <si>
    <t>YJL207C</t>
  </si>
  <si>
    <t>KHA1</t>
  </si>
  <si>
    <t>YJL094C</t>
  </si>
  <si>
    <t>YJL206C-A</t>
  </si>
  <si>
    <t>TOK1</t>
  </si>
  <si>
    <t>YJL093C</t>
  </si>
  <si>
    <t>YJL206C</t>
  </si>
  <si>
    <t>SIP4</t>
  </si>
  <si>
    <t>YJL089W</t>
  </si>
  <si>
    <t>RCY1</t>
  </si>
  <si>
    <t>YJL204C</t>
  </si>
  <si>
    <t>SEC28</t>
  </si>
  <si>
    <t>YIL076W</t>
  </si>
  <si>
    <t>YIR020C</t>
  </si>
  <si>
    <t>SER33</t>
  </si>
  <si>
    <t>YIL074C</t>
  </si>
  <si>
    <t>YIR019C</t>
  </si>
  <si>
    <t>SPO22</t>
  </si>
  <si>
    <t>YIL073C</t>
  </si>
  <si>
    <t>YAP5</t>
  </si>
  <si>
    <t>YIR018W</t>
  </si>
  <si>
    <t>HOP1</t>
  </si>
  <si>
    <t>YIL072W</t>
  </si>
  <si>
    <t>MET28</t>
  </si>
  <si>
    <t>YIR017C</t>
  </si>
  <si>
    <t>PCI8</t>
  </si>
  <si>
    <t>YIL071C</t>
  </si>
  <si>
    <t>YIR016W</t>
  </si>
  <si>
    <t>MAM33</t>
  </si>
  <si>
    <t>YIL070C</t>
  </si>
  <si>
    <t>YIR014W</t>
  </si>
  <si>
    <t>YIL067C</t>
  </si>
  <si>
    <t>GAT4</t>
  </si>
  <si>
    <t>YIR013C</t>
  </si>
  <si>
    <t>RNR3</t>
  </si>
  <si>
    <t>YIL066C</t>
  </si>
  <si>
    <t>MSL1</t>
  </si>
  <si>
    <t>YIR009W</t>
  </si>
  <si>
    <t>FIS1</t>
  </si>
  <si>
    <t>YIL065C</t>
  </si>
  <si>
    <t>YIR007W</t>
  </si>
  <si>
    <t>YIL064W</t>
  </si>
  <si>
    <t>IST3</t>
  </si>
  <si>
    <t>YIR005W</t>
  </si>
  <si>
    <t>YIL060W</t>
  </si>
  <si>
    <t>YIR003W</t>
  </si>
  <si>
    <t>YJL131C</t>
  </si>
  <si>
    <t>YJR011C</t>
  </si>
  <si>
    <t>URA2</t>
  </si>
  <si>
    <t>YJL130C</t>
  </si>
  <si>
    <t>MET3</t>
  </si>
  <si>
    <t>YJR010W</t>
  </si>
  <si>
    <t>PBS2</t>
  </si>
  <si>
    <t>YJL128C</t>
  </si>
  <si>
    <t>SPC1</t>
  </si>
  <si>
    <t>YJR010C-A</t>
  </si>
  <si>
    <t>NIT2</t>
  </si>
  <si>
    <t>YJL126W</t>
  </si>
  <si>
    <t>TDH2</t>
  </si>
  <si>
    <t>YJR009C</t>
  </si>
  <si>
    <t>LSM1</t>
  </si>
  <si>
    <t>YJL124C</t>
  </si>
  <si>
    <t>YJR008W</t>
  </si>
  <si>
    <t>YJL123C</t>
  </si>
  <si>
    <t>APL1</t>
  </si>
  <si>
    <t>YJR005W</t>
  </si>
  <si>
    <t>YJL122W</t>
  </si>
  <si>
    <t>YJR003C</t>
  </si>
  <si>
    <t>RPE1</t>
  </si>
  <si>
    <t>YJL121C</t>
  </si>
  <si>
    <t>AVT1</t>
  </si>
  <si>
    <t>YJR001W</t>
  </si>
  <si>
    <t>NCA3</t>
  </si>
  <si>
    <t>YJL116C</t>
  </si>
  <si>
    <t>YJL218W</t>
  </si>
  <si>
    <t>ASF1</t>
  </si>
  <si>
    <t>YJL115W</t>
  </si>
  <si>
    <t>YJL217W</t>
  </si>
  <si>
    <t>MDV1</t>
  </si>
  <si>
    <t>YJL112W</t>
  </si>
  <si>
    <t>YJL216C</t>
  </si>
  <si>
    <t>PRK1</t>
  </si>
  <si>
    <t>YIL095W</t>
  </si>
  <si>
    <t>MGA2</t>
  </si>
  <si>
    <t>YIR033W</t>
  </si>
  <si>
    <t>RSM25</t>
  </si>
  <si>
    <t>YIL093C</t>
  </si>
  <si>
    <t>DAL3</t>
  </si>
  <si>
    <t>YIR032C</t>
  </si>
  <si>
    <t>YIL092W</t>
  </si>
  <si>
    <t>DAL7</t>
  </si>
  <si>
    <t>YIR031C</t>
  </si>
  <si>
    <t>ICE2</t>
  </si>
  <si>
    <t>YIL090W</t>
  </si>
  <si>
    <t>DCG1</t>
  </si>
  <si>
    <t>YIR030C</t>
  </si>
  <si>
    <t>YIL089W</t>
  </si>
  <si>
    <t>DAL2</t>
  </si>
  <si>
    <t>YIR029W</t>
  </si>
  <si>
    <t>AVT7</t>
  </si>
  <si>
    <t>YIL088C</t>
  </si>
  <si>
    <t>DAL4</t>
  </si>
  <si>
    <t>YIR028W</t>
  </si>
  <si>
    <t>YIL087C</t>
  </si>
  <si>
    <t>DAL1</t>
  </si>
  <si>
    <t>YIR027C</t>
  </si>
  <si>
    <t>YIL086C</t>
  </si>
  <si>
    <t>MND2</t>
  </si>
  <si>
    <t>YIR025W</t>
  </si>
  <si>
    <t>SDS3</t>
  </si>
  <si>
    <t>YIL084C</t>
  </si>
  <si>
    <t>YIR024C</t>
  </si>
  <si>
    <t>AIR1</t>
  </si>
  <si>
    <t>YIL079C</t>
  </si>
  <si>
    <t>DAL81</t>
  </si>
  <si>
    <t>YIR023W</t>
  </si>
  <si>
    <t>YIL077C</t>
  </si>
  <si>
    <t>YIR020W-B</t>
  </si>
  <si>
    <t>YJL144W</t>
  </si>
  <si>
    <t>CPR7</t>
  </si>
  <si>
    <t>YJR032W</t>
  </si>
  <si>
    <t>YJL142C</t>
  </si>
  <si>
    <t>GEA1</t>
  </si>
  <si>
    <t>YJR031C</t>
  </si>
  <si>
    <t>YAK1</t>
  </si>
  <si>
    <t>YJL141C</t>
  </si>
  <si>
    <t>YJR030C</t>
  </si>
  <si>
    <t>YUR1</t>
  </si>
  <si>
    <t>YJL139C</t>
  </si>
  <si>
    <t>YJR026W</t>
  </si>
  <si>
    <t>TIF2</t>
  </si>
  <si>
    <t>YJL138C</t>
  </si>
  <si>
    <t>BNA1</t>
  </si>
  <si>
    <t>YJR025C</t>
  </si>
  <si>
    <t>GLG2</t>
  </si>
  <si>
    <t>YJL137C</t>
  </si>
  <si>
    <t>YJR024C</t>
  </si>
  <si>
    <t>RPS21B</t>
  </si>
  <si>
    <t>YJL136C</t>
  </si>
  <si>
    <t>REC107</t>
  </si>
  <si>
    <t>YJR021C</t>
  </si>
  <si>
    <t>YJL135W</t>
  </si>
  <si>
    <t>YJR020W</t>
  </si>
  <si>
    <t>LCB3</t>
  </si>
  <si>
    <t>YJL134W</t>
  </si>
  <si>
    <t>TES1</t>
  </si>
  <si>
    <t>YJR019C</t>
  </si>
  <si>
    <t>MRS3</t>
  </si>
  <si>
    <t>YJL133W</t>
  </si>
  <si>
    <t>YJR015W</t>
  </si>
  <si>
    <t>YJL132W</t>
  </si>
  <si>
    <t>YJR014W</t>
  </si>
  <si>
    <t>YIL110W</t>
  </si>
  <si>
    <t>YJL007C</t>
  </si>
  <si>
    <t>YIL108W</t>
  </si>
  <si>
    <t>SYS1</t>
  </si>
  <si>
    <t>YJL004C</t>
  </si>
  <si>
    <t>PFK26</t>
  </si>
  <si>
    <t>YIL107C</t>
  </si>
  <si>
    <t>YIR044C</t>
  </si>
  <si>
    <t>YIL105C</t>
  </si>
  <si>
    <t>YIR043C</t>
  </si>
  <si>
    <t>DPH1</t>
  </si>
  <si>
    <t>YIL103W</t>
  </si>
  <si>
    <t>YIR042C</t>
  </si>
  <si>
    <t>XBP1</t>
  </si>
  <si>
    <t>YIL101C</t>
  </si>
  <si>
    <t>YPS6</t>
  </si>
  <si>
    <t>YIR039C</t>
  </si>
  <si>
    <t>YIL100W</t>
  </si>
  <si>
    <t>GTT1</t>
  </si>
  <si>
    <t>YIR038C</t>
  </si>
  <si>
    <t>SGA1</t>
  </si>
  <si>
    <t>YIL099W</t>
  </si>
  <si>
    <t>HYR1</t>
  </si>
  <si>
    <t>YIR037W</t>
  </si>
  <si>
    <t>FMC1</t>
  </si>
  <si>
    <t>YIL098C</t>
  </si>
  <si>
    <t>YIR036C</t>
  </si>
  <si>
    <t>FYV10</t>
  </si>
  <si>
    <t>YIL097W</t>
  </si>
  <si>
    <t>YIR035C</t>
  </si>
  <si>
    <t>YIL096C</t>
  </si>
  <si>
    <t>LYS1</t>
  </si>
  <si>
    <t>YIR034C</t>
  </si>
  <si>
    <t>FBP26</t>
  </si>
  <si>
    <t>YJL155C</t>
  </si>
  <si>
    <t>ISY1</t>
  </si>
  <si>
    <t>YJR050W</t>
  </si>
  <si>
    <t>VPS35</t>
  </si>
  <si>
    <t>YJL154C</t>
  </si>
  <si>
    <t>UTR1</t>
  </si>
  <si>
    <t>YJR049C</t>
  </si>
  <si>
    <t>INO1</t>
  </si>
  <si>
    <t>YJL153C</t>
  </si>
  <si>
    <t>CYC1</t>
  </si>
  <si>
    <t>YJR048W</t>
  </si>
  <si>
    <t>YJL152W</t>
  </si>
  <si>
    <t>ANB1</t>
  </si>
  <si>
    <t>YJR047C</t>
  </si>
  <si>
    <t>SNA3</t>
  </si>
  <si>
    <t>YJL151C</t>
  </si>
  <si>
    <t>POL32</t>
  </si>
  <si>
    <t>YJR043C</t>
  </si>
  <si>
    <t>YJL150W</t>
  </si>
  <si>
    <t>GEF1</t>
  </si>
  <si>
    <t>YJR040W</t>
  </si>
  <si>
    <t>YJL149W</t>
  </si>
  <si>
    <t>YJR038C</t>
  </si>
  <si>
    <t>RPA34</t>
  </si>
  <si>
    <t>YJL148W</t>
  </si>
  <si>
    <t>YJR037W</t>
  </si>
  <si>
    <t>YJL147C</t>
  </si>
  <si>
    <t>HUL4</t>
  </si>
  <si>
    <t>YJR036C</t>
  </si>
  <si>
    <t>IDS2</t>
  </si>
  <si>
    <t>YJL146W</t>
  </si>
  <si>
    <t>RAD26</t>
  </si>
  <si>
    <t>YJR035W</t>
  </si>
  <si>
    <t>SFH5</t>
  </si>
  <si>
    <t>YJL145W</t>
  </si>
  <si>
    <t>RAV1</t>
  </si>
  <si>
    <t>YJR033C</t>
  </si>
  <si>
    <t>YIL130W</t>
  </si>
  <si>
    <t>YJL028W</t>
  </si>
  <si>
    <t>MET18</t>
  </si>
  <si>
    <t>YIL128W</t>
  </si>
  <si>
    <t>YJL027C</t>
  </si>
  <si>
    <t>AYR1</t>
  </si>
  <si>
    <t>YIL124W</t>
  </si>
  <si>
    <t>APS3</t>
  </si>
  <si>
    <t>YJL024C</t>
  </si>
  <si>
    <t>SIM1</t>
  </si>
  <si>
    <t>YIL123W</t>
  </si>
  <si>
    <t>PET130</t>
  </si>
  <si>
    <t>YJL023C</t>
  </si>
  <si>
    <t>QDR1</t>
  </si>
  <si>
    <t>YIL120W</t>
  </si>
  <si>
    <t>YJL022W</t>
  </si>
  <si>
    <t>RPI1</t>
  </si>
  <si>
    <t>YIL119C</t>
  </si>
  <si>
    <t>YJL021C</t>
  </si>
  <si>
    <t>PRM5</t>
  </si>
  <si>
    <t>YIL117C</t>
  </si>
  <si>
    <t>BBC1</t>
  </si>
  <si>
    <t>YJL020C</t>
  </si>
  <si>
    <t>HIS5</t>
  </si>
  <si>
    <t>YIL116W</t>
  </si>
  <si>
    <t>YJL017W</t>
  </si>
  <si>
    <t>POR2</t>
  </si>
  <si>
    <t>YIL114C</t>
  </si>
  <si>
    <t>YJL016W</t>
  </si>
  <si>
    <t>SDP1</t>
  </si>
  <si>
    <t>YIL113W</t>
  </si>
  <si>
    <t>MAD3</t>
  </si>
  <si>
    <t>YJL013C</t>
  </si>
  <si>
    <t>HOS4</t>
  </si>
  <si>
    <t>YIL112W</t>
  </si>
  <si>
    <t>VTC4</t>
  </si>
  <si>
    <t>YJL012C</t>
  </si>
  <si>
    <t>YJL169W</t>
  </si>
  <si>
    <t>LIA1</t>
  </si>
  <si>
    <t>YJR070C</t>
  </si>
  <si>
    <t>SET2</t>
  </si>
  <si>
    <t>YJL168C</t>
  </si>
  <si>
    <t>HAM1</t>
  </si>
  <si>
    <t>YJR069C</t>
  </si>
  <si>
    <t>HAL5</t>
  </si>
  <si>
    <t>YJL165C</t>
  </si>
  <si>
    <t>NTA1</t>
  </si>
  <si>
    <t>YJR062C</t>
  </si>
  <si>
    <t>TPK1</t>
  </si>
  <si>
    <t>YJL164C</t>
  </si>
  <si>
    <t>YJR061W</t>
  </si>
  <si>
    <t>YJL163C</t>
  </si>
  <si>
    <t>CBF1</t>
  </si>
  <si>
    <t>YJR060W</t>
  </si>
  <si>
    <t>JJJ2</t>
  </si>
  <si>
    <t>YJL162C</t>
  </si>
  <si>
    <t>PTK2</t>
  </si>
  <si>
    <t>YJR059W</t>
  </si>
  <si>
    <t>FMP33</t>
  </si>
  <si>
    <t>YJL161W</t>
  </si>
  <si>
    <t>APS2</t>
  </si>
  <si>
    <t>YJR058C</t>
  </si>
  <si>
    <t>YJL160C</t>
  </si>
  <si>
    <t>YJR054W</t>
  </si>
  <si>
    <t>HSP150</t>
  </si>
  <si>
    <t>YJL159W</t>
  </si>
  <si>
    <t>BFA1</t>
  </si>
  <si>
    <t>YJR053W</t>
  </si>
  <si>
    <t>CIS3</t>
  </si>
  <si>
    <t>YJL158C</t>
  </si>
  <si>
    <t>RAD7</t>
  </si>
  <si>
    <t>YJR052W</t>
  </si>
  <si>
    <t>FAR1</t>
  </si>
  <si>
    <t>YJL157C</t>
  </si>
  <si>
    <t>OSM1</t>
  </si>
  <si>
    <t>YJR051W</t>
  </si>
  <si>
    <t>YIL146C</t>
  </si>
  <si>
    <t>UBX6</t>
  </si>
  <si>
    <t>YJL048C</t>
  </si>
  <si>
    <t>PAN6</t>
  </si>
  <si>
    <t>YIL145C</t>
  </si>
  <si>
    <t>RTT101</t>
  </si>
  <si>
    <t>YJL047C</t>
  </si>
  <si>
    <t>YIL141W</t>
  </si>
  <si>
    <t>YJL046W</t>
  </si>
  <si>
    <t>AXL2</t>
  </si>
  <si>
    <t>YIL140W</t>
  </si>
  <si>
    <t>YJL045W</t>
  </si>
  <si>
    <t>REV7</t>
  </si>
  <si>
    <t>YIL139C</t>
  </si>
  <si>
    <t>GYP6</t>
  </si>
  <si>
    <t>YJL044C</t>
  </si>
  <si>
    <t>TPM2</t>
  </si>
  <si>
    <t>YIL138C</t>
  </si>
  <si>
    <t>YJL043W</t>
  </si>
  <si>
    <t>YIL137C</t>
  </si>
  <si>
    <t>MHP1</t>
  </si>
  <si>
    <t>YJL042W</t>
  </si>
  <si>
    <t>VHS2</t>
  </si>
  <si>
    <t>YIL135C</t>
  </si>
  <si>
    <t>YJL038C</t>
  </si>
  <si>
    <t>FLX1</t>
  </si>
  <si>
    <t>YIL134W</t>
  </si>
  <si>
    <t>YJL037W</t>
  </si>
  <si>
    <t>RPL16A</t>
  </si>
  <si>
    <t>YIL133C</t>
  </si>
  <si>
    <t>SNX4</t>
  </si>
  <si>
    <t>YJL036W</t>
  </si>
  <si>
    <t>CSM2</t>
  </si>
  <si>
    <t>YIL132C</t>
  </si>
  <si>
    <t>MAD2</t>
  </si>
  <si>
    <t>YJL030W</t>
  </si>
  <si>
    <t>MNN5</t>
  </si>
  <si>
    <t>YJL186W</t>
  </si>
  <si>
    <t>YJR087W</t>
  </si>
  <si>
    <t>YJL185C</t>
  </si>
  <si>
    <t>YJR084W</t>
  </si>
  <si>
    <t>MNN11</t>
  </si>
  <si>
    <t>YJL183W</t>
  </si>
  <si>
    <t>ACF4</t>
  </si>
  <si>
    <t>YJR083C</t>
  </si>
  <si>
    <t>YJL182C</t>
  </si>
  <si>
    <t>EAF6</t>
  </si>
  <si>
    <t>YJR082C</t>
  </si>
  <si>
    <t>YJL181W</t>
  </si>
  <si>
    <t>YJR080C</t>
  </si>
  <si>
    <t>ATG27</t>
  </si>
  <si>
    <t>YJL178C</t>
  </si>
  <si>
    <t>YJR079W</t>
  </si>
  <si>
    <t>SWI3</t>
  </si>
  <si>
    <t>YJL176C</t>
  </si>
  <si>
    <t>BNA2</t>
  </si>
  <si>
    <t>YJR078W</t>
  </si>
  <si>
    <t>YJL175W</t>
  </si>
  <si>
    <t>MIR1</t>
  </si>
  <si>
    <t>YJR077C</t>
  </si>
  <si>
    <t>CPS1</t>
  </si>
  <si>
    <t>YJL172W</t>
  </si>
  <si>
    <t>HOC1</t>
  </si>
  <si>
    <t>YJR075W</t>
  </si>
  <si>
    <t>YJL171C</t>
  </si>
  <si>
    <t>MOG1</t>
  </si>
  <si>
    <t>YJR074W</t>
  </si>
  <si>
    <t>ASG7</t>
  </si>
  <si>
    <t>YJL170C</t>
  </si>
  <si>
    <t>OPI3</t>
  </si>
  <si>
    <t>YJR073C</t>
  </si>
  <si>
    <t>YIL161W</t>
  </si>
  <si>
    <t>DLS1</t>
  </si>
  <si>
    <t>YJL065C</t>
  </si>
  <si>
    <t>POT1</t>
  </si>
  <si>
    <t>YIL160C</t>
  </si>
  <si>
    <t>YJL064W</t>
  </si>
  <si>
    <t>BNR1</t>
  </si>
  <si>
    <t>YIL159W</t>
  </si>
  <si>
    <t>LAS21</t>
  </si>
  <si>
    <t>YJL062W</t>
  </si>
  <si>
    <t>YIL157C</t>
  </si>
  <si>
    <t>BNA3</t>
  </si>
  <si>
    <t>YJL060W</t>
  </si>
  <si>
    <t>UBP7</t>
  </si>
  <si>
    <t>YIL156W</t>
  </si>
  <si>
    <t>YHC3</t>
  </si>
  <si>
    <t>YJL059W</t>
  </si>
  <si>
    <t>GUT2</t>
  </si>
  <si>
    <t>YIL155C</t>
  </si>
  <si>
    <t>BIT61</t>
  </si>
  <si>
    <t>YJL058C</t>
  </si>
  <si>
    <t>IMP2</t>
  </si>
  <si>
    <t>YIL154C</t>
  </si>
  <si>
    <t>IKS1</t>
  </si>
  <si>
    <t>YJL057C</t>
  </si>
  <si>
    <t>RRD1</t>
  </si>
  <si>
    <t>YIL153W</t>
  </si>
  <si>
    <t>YJL055W</t>
  </si>
  <si>
    <t>YIL152W</t>
  </si>
  <si>
    <t>PEP8</t>
  </si>
  <si>
    <t>YJL053W</t>
  </si>
  <si>
    <t>MLP2</t>
  </si>
  <si>
    <t>YIL149C</t>
  </si>
  <si>
    <t>YJL051W</t>
  </si>
  <si>
    <t>RPL40A</t>
  </si>
  <si>
    <t>YIL148W</t>
  </si>
  <si>
    <t>YJL049W</t>
  </si>
  <si>
    <t>ECM25</t>
  </si>
  <si>
    <t>YJL201W</t>
  </si>
  <si>
    <t>YUH1</t>
  </si>
  <si>
    <t>YJR099W</t>
  </si>
  <si>
    <t>MBB1</t>
  </si>
  <si>
    <t>YJL199C</t>
  </si>
  <si>
    <t>YJR098C</t>
  </si>
  <si>
    <t>PHO90</t>
  </si>
  <si>
    <t>YJL198W</t>
  </si>
  <si>
    <t>JJJ3</t>
  </si>
  <si>
    <t>YJR097W</t>
  </si>
  <si>
    <t>UBP12</t>
  </si>
  <si>
    <t>YJL197W</t>
  </si>
  <si>
    <t>YJR096W</t>
  </si>
  <si>
    <t>ELO1</t>
  </si>
  <si>
    <t>YJL196C</t>
  </si>
  <si>
    <t>SFC1</t>
  </si>
  <si>
    <t>YJR095W</t>
  </si>
  <si>
    <t>YJL193W</t>
  </si>
  <si>
    <t>RPL43B</t>
  </si>
  <si>
    <t>YJR094W-A</t>
  </si>
  <si>
    <t>SOP4</t>
  </si>
  <si>
    <t>YJL192C</t>
  </si>
  <si>
    <t>IME1</t>
  </si>
  <si>
    <t>YJR094C</t>
  </si>
  <si>
    <t>RPS14B</t>
  </si>
  <si>
    <t>YJL191W</t>
  </si>
  <si>
    <t>BUD4</t>
  </si>
  <si>
    <t>YJR092W</t>
  </si>
  <si>
    <t>RPS22A</t>
  </si>
  <si>
    <t>YJL190C</t>
  </si>
  <si>
    <t>JSN1</t>
  </si>
  <si>
    <t>YJR091C</t>
  </si>
  <si>
    <t>BUD19</t>
  </si>
  <si>
    <t>YJL188C</t>
  </si>
  <si>
    <t>GRR1</t>
  </si>
  <si>
    <t>YJR090C</t>
  </si>
  <si>
    <t>SWE1</t>
  </si>
  <si>
    <t>YJL187C</t>
  </si>
  <si>
    <t>YJR088C</t>
  </si>
  <si>
    <t>MPH1</t>
  </si>
  <si>
    <t>YIR002C</t>
  </si>
  <si>
    <t>ARG3</t>
  </si>
  <si>
    <t>YJL088W</t>
  </si>
  <si>
    <t>SGN1</t>
  </si>
  <si>
    <t>YIR001C</t>
  </si>
  <si>
    <t>YJL084C</t>
  </si>
  <si>
    <t>VTH1</t>
  </si>
  <si>
    <t>YIL173W</t>
  </si>
  <si>
    <t>TAX4</t>
  </si>
  <si>
    <t>YJL083W</t>
  </si>
  <si>
    <t>YIL170W</t>
  </si>
  <si>
    <t>PRY3</t>
  </si>
  <si>
    <t>YJL078C</t>
  </si>
  <si>
    <t>YIL168W</t>
  </si>
  <si>
    <t>ICS3</t>
  </si>
  <si>
    <t>YJL077C</t>
  </si>
  <si>
    <t>YIL167W</t>
  </si>
  <si>
    <t>JEM1</t>
  </si>
  <si>
    <t>YJL073W</t>
  </si>
  <si>
    <t>YIL166C</t>
  </si>
  <si>
    <t>ARG2</t>
  </si>
  <si>
    <t>YJL071W</t>
  </si>
  <si>
    <t>YIL165C</t>
  </si>
  <si>
    <t>YJL070C</t>
  </si>
  <si>
    <t>NIT1</t>
  </si>
  <si>
    <t>YIL164C</t>
  </si>
  <si>
    <t>YJL068C</t>
  </si>
  <si>
    <t>YIL163C</t>
  </si>
  <si>
    <t>YJL067W</t>
  </si>
  <si>
    <t>SUC2</t>
  </si>
  <si>
    <t>YIL162W</t>
  </si>
  <si>
    <t>MPM1</t>
  </si>
  <si>
    <t>YJL066C</t>
  </si>
  <si>
    <t>YKL187C</t>
  </si>
  <si>
    <t>TIF1</t>
  </si>
  <si>
    <t>YKR059W</t>
  </si>
  <si>
    <t>ASH1</t>
  </si>
  <si>
    <t>YKL185W</t>
  </si>
  <si>
    <t>GLG1</t>
  </si>
  <si>
    <t>YKR058W</t>
  </si>
  <si>
    <t>SPE1</t>
  </si>
  <si>
    <t>YKL184W</t>
  </si>
  <si>
    <t>RPS21A</t>
  </si>
  <si>
    <t>YKR057W</t>
  </si>
  <si>
    <t>LOT5</t>
  </si>
  <si>
    <t>YKL183W</t>
  </si>
  <si>
    <t>TRM2</t>
  </si>
  <si>
    <t>YKR056W</t>
  </si>
  <si>
    <t>COY1</t>
  </si>
  <si>
    <t>YKL179C</t>
  </si>
  <si>
    <t>RHO4</t>
  </si>
  <si>
    <t>YKR055W</t>
  </si>
  <si>
    <t>STE3</t>
  </si>
  <si>
    <t>YKL178C</t>
  </si>
  <si>
    <t>DYN1</t>
  </si>
  <si>
    <t>YKR054C</t>
  </si>
  <si>
    <t>YKL177W</t>
  </si>
  <si>
    <t>YSR3</t>
  </si>
  <si>
    <t>YKR053C</t>
  </si>
  <si>
    <t>LST4</t>
  </si>
  <si>
    <t>YKL176C</t>
  </si>
  <si>
    <t>MRS4</t>
  </si>
  <si>
    <t>YKR052C</t>
  </si>
  <si>
    <t>ZRT3</t>
  </si>
  <si>
    <t>YKL175W</t>
  </si>
  <si>
    <t>YKR051W</t>
  </si>
  <si>
    <t>TPO5</t>
  </si>
  <si>
    <t>YKL174C</t>
  </si>
  <si>
    <t>TRK2</t>
  </si>
  <si>
    <t>YKR050W</t>
  </si>
  <si>
    <t>YKL171W</t>
  </si>
  <si>
    <t>FMP46</t>
  </si>
  <si>
    <t>YKR049C</t>
  </si>
  <si>
    <t>STE24</t>
  </si>
  <si>
    <t>YJR117W</t>
  </si>
  <si>
    <t>LHS1</t>
  </si>
  <si>
    <t>YKL073W</t>
  </si>
  <si>
    <t>YJR116W</t>
  </si>
  <si>
    <t>STB6</t>
  </si>
  <si>
    <t>YKL072W</t>
  </si>
  <si>
    <t>YJR115W</t>
  </si>
  <si>
    <t>YKL071W</t>
  </si>
  <si>
    <t>YJR111C</t>
  </si>
  <si>
    <t>YKL070W</t>
  </si>
  <si>
    <t>YMR1</t>
  </si>
  <si>
    <t>YJR110W</t>
  </si>
  <si>
    <t>YKL069W</t>
  </si>
  <si>
    <t>CPA2</t>
  </si>
  <si>
    <t>YJR109C</t>
  </si>
  <si>
    <t>NUP100</t>
  </si>
  <si>
    <t>YKL068W</t>
  </si>
  <si>
    <t>ABM1</t>
  </si>
  <si>
    <t>YJR108W</t>
  </si>
  <si>
    <t>YNK1</t>
  </si>
  <si>
    <t>YKL067W</t>
  </si>
  <si>
    <t>YJR107W</t>
  </si>
  <si>
    <t>YKL066W</t>
  </si>
  <si>
    <t>ECM27</t>
  </si>
  <si>
    <t>YJR106W</t>
  </si>
  <si>
    <t>YET1</t>
  </si>
  <si>
    <t>YKL065C</t>
  </si>
  <si>
    <t>URA8</t>
  </si>
  <si>
    <t>YJR103W</t>
  </si>
  <si>
    <t>MNR2</t>
  </si>
  <si>
    <t>YKL064W</t>
  </si>
  <si>
    <t>YJR100C</t>
  </si>
  <si>
    <t>YKL063C</t>
  </si>
  <si>
    <t>LOS1</t>
  </si>
  <si>
    <t>YKL205W</t>
  </si>
  <si>
    <t>ECM4</t>
  </si>
  <si>
    <t>YKR076W</t>
  </si>
  <si>
    <t>EAP1</t>
  </si>
  <si>
    <t>YKL204W</t>
  </si>
  <si>
    <t>YKR074W</t>
  </si>
  <si>
    <t>YKL202W</t>
  </si>
  <si>
    <t>SIS2</t>
  </si>
  <si>
    <t>YKR072C</t>
  </si>
  <si>
    <t>MNN4</t>
  </si>
  <si>
    <t>YKL201C</t>
  </si>
  <si>
    <t>YKR070W</t>
  </si>
  <si>
    <t>YKL200C</t>
  </si>
  <si>
    <t>MET1</t>
  </si>
  <si>
    <t>YKR069W</t>
  </si>
  <si>
    <t>YKL199C</t>
  </si>
  <si>
    <t>GPT2</t>
  </si>
  <si>
    <t>YKR067W</t>
  </si>
  <si>
    <t>PTK1</t>
  </si>
  <si>
    <t>YKL198C</t>
  </si>
  <si>
    <t>CCP1</t>
  </si>
  <si>
    <t>YKR066C</t>
  </si>
  <si>
    <t>PEX1</t>
  </si>
  <si>
    <t>YKL197C</t>
  </si>
  <si>
    <t>YKR065C</t>
  </si>
  <si>
    <t>DPH2</t>
  </si>
  <si>
    <t>YKL191W</t>
  </si>
  <si>
    <t>YKR064W</t>
  </si>
  <si>
    <t>CNB1</t>
  </si>
  <si>
    <t>YKL190W</t>
  </si>
  <si>
    <t>KTR2</t>
  </si>
  <si>
    <t>YKR061W</t>
  </si>
  <si>
    <t>PXA2</t>
  </si>
  <si>
    <t>YKL188C</t>
  </si>
  <si>
    <t>UTP30</t>
  </si>
  <si>
    <t>YKR060W</t>
  </si>
  <si>
    <t>STR2</t>
  </si>
  <si>
    <t>YJR130C</t>
  </si>
  <si>
    <t>YKL091C</t>
  </si>
  <si>
    <t>YJR129C</t>
  </si>
  <si>
    <t>CUE2</t>
  </si>
  <si>
    <t>YKL090W</t>
  </si>
  <si>
    <t>YJR128W</t>
  </si>
  <si>
    <t>SRX1</t>
  </si>
  <si>
    <t>YKL086W</t>
  </si>
  <si>
    <t>YJR127C</t>
  </si>
  <si>
    <t>MDH1</t>
  </si>
  <si>
    <t>YKL085W</t>
  </si>
  <si>
    <t>VPS70</t>
  </si>
  <si>
    <t>YJR126C</t>
  </si>
  <si>
    <t>HOT13</t>
  </si>
  <si>
    <t>YKL084W</t>
  </si>
  <si>
    <t>ENT3</t>
  </si>
  <si>
    <t>YJR125C</t>
  </si>
  <si>
    <t>TEF4</t>
  </si>
  <si>
    <t>YKL081W</t>
  </si>
  <si>
    <t>YJR124C</t>
  </si>
  <si>
    <t>SMY1</t>
  </si>
  <si>
    <t>YKL079W</t>
  </si>
  <si>
    <t>ATP2</t>
  </si>
  <si>
    <t>YJR121W</t>
  </si>
  <si>
    <t>YKL077W</t>
  </si>
  <si>
    <t>YJR120W</t>
  </si>
  <si>
    <t>PSY1</t>
  </si>
  <si>
    <t>YKL076C</t>
  </si>
  <si>
    <t>YJR119C</t>
  </si>
  <si>
    <t>YKL075C</t>
  </si>
  <si>
    <t>ILM1</t>
  </si>
  <si>
    <t>YJR118C</t>
  </si>
  <si>
    <t>MUD2</t>
  </si>
  <si>
    <t>YKL074C</t>
  </si>
  <si>
    <t>SRY1</t>
  </si>
  <si>
    <t>YKL218C</t>
  </si>
  <si>
    <t>SRP40</t>
  </si>
  <si>
    <t>YKR092C</t>
  </si>
  <si>
    <t>JEN1</t>
  </si>
  <si>
    <t>YKL217W</t>
  </si>
  <si>
    <t>SRL3</t>
  </si>
  <si>
    <t>YKR091W</t>
  </si>
  <si>
    <t>URA1</t>
  </si>
  <si>
    <t>YKL216W</t>
  </si>
  <si>
    <t>PXL1</t>
  </si>
  <si>
    <t>YKR090W</t>
  </si>
  <si>
    <t>YKL215C</t>
  </si>
  <si>
    <t>YKR089C</t>
  </si>
  <si>
    <t>YRA2</t>
  </si>
  <si>
    <t>YKL214C</t>
  </si>
  <si>
    <t>TVP38</t>
  </si>
  <si>
    <t>YKR088C</t>
  </si>
  <si>
    <t>DOA1</t>
  </si>
  <si>
    <t>YKL213C</t>
  </si>
  <si>
    <t>OMA1</t>
  </si>
  <si>
    <t>YKR087C</t>
  </si>
  <si>
    <t>SAC1</t>
  </si>
  <si>
    <t>YKL212W</t>
  </si>
  <si>
    <t>HBS1</t>
  </si>
  <si>
    <t>YKR084C</t>
  </si>
  <si>
    <t>TRP3</t>
  </si>
  <si>
    <t>YKL211C</t>
  </si>
  <si>
    <t>NUP133</t>
  </si>
  <si>
    <t>YKR082W</t>
  </si>
  <si>
    <t>CBT1</t>
  </si>
  <si>
    <t>YKL208W</t>
  </si>
  <si>
    <t>MTD1</t>
  </si>
  <si>
    <t>YKR080W</t>
  </si>
  <si>
    <t>YKL207W</t>
  </si>
  <si>
    <t>YKR078W</t>
  </si>
  <si>
    <t>YKL206C</t>
  </si>
  <si>
    <t>YKR077W</t>
  </si>
  <si>
    <t>HMS2</t>
  </si>
  <si>
    <t>YJR147W</t>
  </si>
  <si>
    <t>YKL103C</t>
  </si>
  <si>
    <t>YJR146W</t>
  </si>
  <si>
    <t>YKL102C</t>
  </si>
  <si>
    <t>RPS4A</t>
  </si>
  <si>
    <t>YJR145C</t>
  </si>
  <si>
    <t>HSL1</t>
  </si>
  <si>
    <t>YKL101W</t>
  </si>
  <si>
    <t>YJR142W</t>
  </si>
  <si>
    <t>YKL100C</t>
  </si>
  <si>
    <t>HIR3</t>
  </si>
  <si>
    <t>YJR140C</t>
  </si>
  <si>
    <t>YKL098W</t>
  </si>
  <si>
    <t>HOM6</t>
  </si>
  <si>
    <t>YJR139C</t>
  </si>
  <si>
    <t>YKL097C</t>
  </si>
  <si>
    <t>YJR137C</t>
  </si>
  <si>
    <t>CWP2</t>
  </si>
  <si>
    <t>YKL096W-A</t>
  </si>
  <si>
    <t>MCM22</t>
  </si>
  <si>
    <t>YJR135C</t>
  </si>
  <si>
    <t>CWP1</t>
  </si>
  <si>
    <t>YKL096W</t>
  </si>
  <si>
    <t>SGM1</t>
  </si>
  <si>
    <t>YJR134C</t>
  </si>
  <si>
    <t>YJU3</t>
  </si>
  <si>
    <t>YKL094W</t>
  </si>
  <si>
    <t>XPT1</t>
  </si>
  <si>
    <t>YJR133W</t>
  </si>
  <si>
    <t>MBR1</t>
  </si>
  <si>
    <t>YKL093W</t>
  </si>
  <si>
    <t>MNS1</t>
  </si>
  <si>
    <t>YJR131W</t>
  </si>
  <si>
    <t>BUD2</t>
  </si>
  <si>
    <t>YKL092C</t>
  </si>
  <si>
    <t>YKR012C</t>
  </si>
  <si>
    <t>NFT1</t>
  </si>
  <si>
    <t>YKR103W</t>
  </si>
  <si>
    <t>YKR011C</t>
  </si>
  <si>
    <t>FLO10</t>
  </si>
  <si>
    <t>YKR102W</t>
  </si>
  <si>
    <t>TOF2</t>
  </si>
  <si>
    <t>YKR010C</t>
  </si>
  <si>
    <t>SIR1</t>
  </si>
  <si>
    <t>YKR101W</t>
  </si>
  <si>
    <t>FOX2</t>
  </si>
  <si>
    <t>YKR009C</t>
  </si>
  <si>
    <t>SKG1</t>
  </si>
  <si>
    <t>YKR100C</t>
  </si>
  <si>
    <t>MEH1</t>
  </si>
  <si>
    <t>YKR007W</t>
  </si>
  <si>
    <t>BAS1</t>
  </si>
  <si>
    <t>YKR099W</t>
  </si>
  <si>
    <t>YKR005C</t>
  </si>
  <si>
    <t>UBP11</t>
  </si>
  <si>
    <t>YKR098C</t>
  </si>
  <si>
    <t>OSH6</t>
  </si>
  <si>
    <t>YKR003W</t>
  </si>
  <si>
    <t>PCK1</t>
  </si>
  <si>
    <t>YKR097W</t>
  </si>
  <si>
    <t>VPS1</t>
  </si>
  <si>
    <t>YKR001C</t>
  </si>
  <si>
    <t>YKR096W</t>
  </si>
  <si>
    <t>YKL222C</t>
  </si>
  <si>
    <t>MLP1</t>
  </si>
  <si>
    <t>YKR095W</t>
  </si>
  <si>
    <t>MCH2</t>
  </si>
  <si>
    <t>YKL221W</t>
  </si>
  <si>
    <t>RPL40B</t>
  </si>
  <si>
    <t>YKR094C</t>
  </si>
  <si>
    <t>FRE2</t>
  </si>
  <si>
    <t>YKL220C</t>
  </si>
  <si>
    <t>PTR2</t>
  </si>
  <si>
    <t>YKR093W</t>
  </si>
  <si>
    <t>LAC1</t>
  </si>
  <si>
    <t>YKL008C</t>
  </si>
  <si>
    <t>OAC1</t>
  </si>
  <si>
    <t>YKL120W</t>
  </si>
  <si>
    <t>CAP1</t>
  </si>
  <si>
    <t>YKL007W</t>
  </si>
  <si>
    <t>SBA1</t>
  </si>
  <si>
    <t>YKL117W</t>
  </si>
  <si>
    <t>RPL14A</t>
  </si>
  <si>
    <t>YKL006W</t>
  </si>
  <si>
    <t>PRR1</t>
  </si>
  <si>
    <t>YKL116C</t>
  </si>
  <si>
    <t>BYE1</t>
  </si>
  <si>
    <t>YKL005C</t>
  </si>
  <si>
    <t>YKL115C</t>
  </si>
  <si>
    <t>MET14</t>
  </si>
  <si>
    <t>YKL001C</t>
  </si>
  <si>
    <t>APN1</t>
  </si>
  <si>
    <t>YKL114C</t>
  </si>
  <si>
    <t>YJR154W</t>
  </si>
  <si>
    <t>RAD27</t>
  </si>
  <si>
    <t>YKL113C</t>
  </si>
  <si>
    <t>PGU1</t>
  </si>
  <si>
    <t>YJR153W</t>
  </si>
  <si>
    <t>KTI12</t>
  </si>
  <si>
    <t>YKL110C</t>
  </si>
  <si>
    <t>DAL5</t>
  </si>
  <si>
    <t>YJR152W</t>
  </si>
  <si>
    <t>HAP4</t>
  </si>
  <si>
    <t>YKL109W</t>
  </si>
  <si>
    <t>DAN1</t>
  </si>
  <si>
    <t>YJR150C</t>
  </si>
  <si>
    <t>YKL107W</t>
  </si>
  <si>
    <t>YJR149W</t>
  </si>
  <si>
    <t>AAT1</t>
  </si>
  <si>
    <t>YKL106W</t>
  </si>
  <si>
    <t>BAT2</t>
  </si>
  <si>
    <t>YJR148W</t>
  </si>
  <si>
    <t>YKL105C</t>
  </si>
  <si>
    <t>DBP7</t>
  </si>
  <si>
    <t>YKR024C</t>
  </si>
  <si>
    <t>PUF3</t>
  </si>
  <si>
    <t>YLL013C</t>
  </si>
  <si>
    <t>YKR023W</t>
  </si>
  <si>
    <t>YEH1</t>
  </si>
  <si>
    <t>YLL012W</t>
  </si>
  <si>
    <t>YKR021W</t>
  </si>
  <si>
    <t>PSR1</t>
  </si>
  <si>
    <t>YLL010C</t>
  </si>
  <si>
    <t>VPS51</t>
  </si>
  <si>
    <t>YKR020W</t>
  </si>
  <si>
    <t>COX17</t>
  </si>
  <si>
    <t>YLL009C</t>
  </si>
  <si>
    <t>IRS4</t>
  </si>
  <si>
    <t>YKR019C</t>
  </si>
  <si>
    <t>YLL007C</t>
  </si>
  <si>
    <t>YKR018C</t>
  </si>
  <si>
    <t>MMM1</t>
  </si>
  <si>
    <t>YLL006W</t>
  </si>
  <si>
    <t>YKR017C</t>
  </si>
  <si>
    <t>SPO75</t>
  </si>
  <si>
    <t>YLL005C</t>
  </si>
  <si>
    <t>YKR016W</t>
  </si>
  <si>
    <t>RTT109</t>
  </si>
  <si>
    <t>YLL002W</t>
  </si>
  <si>
    <t>YKR015C</t>
  </si>
  <si>
    <t>DNM1</t>
  </si>
  <si>
    <t>YLL001W</t>
  </si>
  <si>
    <t>YPT52</t>
  </si>
  <si>
    <t>YKR014C</t>
  </si>
  <si>
    <t>YKR106W</t>
  </si>
  <si>
    <t>PRY2</t>
  </si>
  <si>
    <t>YKR013W</t>
  </si>
  <si>
    <t>YKR105C</t>
  </si>
  <si>
    <t>YKL030W</t>
  </si>
  <si>
    <t>YKL136W</t>
  </si>
  <si>
    <t>MAE1</t>
  </si>
  <si>
    <t>YKL029C</t>
  </si>
  <si>
    <t>YKL133C</t>
  </si>
  <si>
    <t>YKL027W</t>
  </si>
  <si>
    <t>RMA1</t>
  </si>
  <si>
    <t>YKL132C</t>
  </si>
  <si>
    <t>GPX1</t>
  </si>
  <si>
    <t>YKL026C</t>
  </si>
  <si>
    <t>YKL131W</t>
  </si>
  <si>
    <t>PAN3</t>
  </si>
  <si>
    <t>YKL025C</t>
  </si>
  <si>
    <t>SHE2</t>
  </si>
  <si>
    <t>YKL130C</t>
  </si>
  <si>
    <t>YKL023W</t>
  </si>
  <si>
    <t>MYO3</t>
  </si>
  <si>
    <t>YKL129C</t>
  </si>
  <si>
    <t>SPT23</t>
  </si>
  <si>
    <t>YKL020C</t>
  </si>
  <si>
    <t>PMU1</t>
  </si>
  <si>
    <t>YKL128C</t>
  </si>
  <si>
    <t>HCS1</t>
  </si>
  <si>
    <t>YKL017C</t>
  </si>
  <si>
    <t>PGM1</t>
  </si>
  <si>
    <t>YKL127W</t>
  </si>
  <si>
    <t>PUT3</t>
  </si>
  <si>
    <t>YKL015W</t>
  </si>
  <si>
    <t>SSH4</t>
  </si>
  <si>
    <t>YKL124W</t>
  </si>
  <si>
    <t>UFD4</t>
  </si>
  <si>
    <t>YKL010C</t>
  </si>
  <si>
    <t>YKL123W</t>
  </si>
  <si>
    <t>MRT4</t>
  </si>
  <si>
    <t>YKL009W</t>
  </si>
  <si>
    <t>YKL121W</t>
  </si>
  <si>
    <t>DID2</t>
  </si>
  <si>
    <t>YKR035W-A</t>
  </si>
  <si>
    <t>HSP104</t>
  </si>
  <si>
    <t>YLL026W</t>
  </si>
  <si>
    <t>YKR035C</t>
  </si>
  <si>
    <t>YLL025W</t>
  </si>
  <si>
    <t>DAL80</t>
  </si>
  <si>
    <t>YKR034W</t>
  </si>
  <si>
    <t>SSA2</t>
  </si>
  <si>
    <t>YLL024C</t>
  </si>
  <si>
    <t>YKR033C</t>
  </si>
  <si>
    <t>YLL023C</t>
  </si>
  <si>
    <t>YKR032W</t>
  </si>
  <si>
    <t>SPA2</t>
  </si>
  <si>
    <t>YLL021W</t>
  </si>
  <si>
    <t>SPO14</t>
  </si>
  <si>
    <t>YKR031C</t>
  </si>
  <si>
    <t>YLL020C</t>
  </si>
  <si>
    <t>GMH1</t>
  </si>
  <si>
    <t>YKR030W</t>
  </si>
  <si>
    <t>KNS1</t>
  </si>
  <si>
    <t>YLL019C</t>
  </si>
  <si>
    <t>SET3</t>
  </si>
  <si>
    <t>YKR029C</t>
  </si>
  <si>
    <t>YLL017W</t>
  </si>
  <si>
    <t>SAP190</t>
  </si>
  <si>
    <t>YKR028W</t>
  </si>
  <si>
    <t>YLL016W</t>
  </si>
  <si>
    <t>YKR027W</t>
  </si>
  <si>
    <t>BPT1</t>
  </si>
  <si>
    <t>YLL015W</t>
  </si>
  <si>
    <t>GCN3</t>
  </si>
  <si>
    <t>YKR026C</t>
  </si>
  <si>
    <t>YLL014W</t>
  </si>
  <si>
    <t>YKL044W</t>
  </si>
  <si>
    <t>RPS27A</t>
  </si>
  <si>
    <t>YKL156W</t>
  </si>
  <si>
    <t>PHD1</t>
  </si>
  <si>
    <t>YKL043W</t>
  </si>
  <si>
    <t>YKL151C</t>
  </si>
  <si>
    <t>VPS24</t>
  </si>
  <si>
    <t>YKL041W</t>
  </si>
  <si>
    <t>MCR1</t>
  </si>
  <si>
    <t>YKL150W</t>
  </si>
  <si>
    <t>NFU1</t>
  </si>
  <si>
    <t>YKL040C</t>
  </si>
  <si>
    <t>DBR1</t>
  </si>
  <si>
    <t>YKL149C</t>
  </si>
  <si>
    <t>PTM1</t>
  </si>
  <si>
    <t>YKL039W</t>
  </si>
  <si>
    <t>SDH1</t>
  </si>
  <si>
    <t>YKL148C</t>
  </si>
  <si>
    <t>RGT1</t>
  </si>
  <si>
    <t>YKL038W</t>
  </si>
  <si>
    <t>YKL147C</t>
  </si>
  <si>
    <t>YKL037W</t>
  </si>
  <si>
    <t>AVT3</t>
  </si>
  <si>
    <t>YKL146W</t>
  </si>
  <si>
    <t>TUL1</t>
  </si>
  <si>
    <t>YKL034W</t>
  </si>
  <si>
    <t>MRP8</t>
  </si>
  <si>
    <t>YKL142W</t>
  </si>
  <si>
    <t>YKL033W-A</t>
  </si>
  <si>
    <t>TGL1</t>
  </si>
  <si>
    <t>YKL140W</t>
  </si>
  <si>
    <t>IXR1</t>
  </si>
  <si>
    <t>YKL032C</t>
  </si>
  <si>
    <t>CTK1</t>
  </si>
  <si>
    <t>YKL139W</t>
  </si>
  <si>
    <t>YKL031W</t>
  </si>
  <si>
    <t>YKL137W</t>
  </si>
  <si>
    <t>NAP1</t>
  </si>
  <si>
    <t>YKR048C</t>
  </si>
  <si>
    <t>RPL8B</t>
  </si>
  <si>
    <t>YLL045C</t>
  </si>
  <si>
    <t>YKR047W</t>
  </si>
  <si>
    <t>YLL044W</t>
  </si>
  <si>
    <t>YKR046C</t>
  </si>
  <si>
    <t>FPS1</t>
  </si>
  <si>
    <t>YLL043W</t>
  </si>
  <si>
    <t>YKR045C</t>
  </si>
  <si>
    <t>ATG10</t>
  </si>
  <si>
    <t>YLL042C</t>
  </si>
  <si>
    <t>UIP5</t>
  </si>
  <si>
    <t>YKR044W</t>
  </si>
  <si>
    <t>SDH2</t>
  </si>
  <si>
    <t>YLL041C</t>
  </si>
  <si>
    <t>YKR043C</t>
  </si>
  <si>
    <t>VPS13</t>
  </si>
  <si>
    <t>YLL040C</t>
  </si>
  <si>
    <t>UTH1</t>
  </si>
  <si>
    <t>YKR042W</t>
  </si>
  <si>
    <t>UBI4</t>
  </si>
  <si>
    <t>YLL039C</t>
  </si>
  <si>
    <t>YKR041W</t>
  </si>
  <si>
    <t>ENT4</t>
  </si>
  <si>
    <t>YLL038C</t>
  </si>
  <si>
    <t>YKR040C</t>
  </si>
  <si>
    <t>YLL032C</t>
  </si>
  <si>
    <t>GAP1</t>
  </si>
  <si>
    <t>YKR039W</t>
  </si>
  <si>
    <t>YLL029W</t>
  </si>
  <si>
    <t>CAF4</t>
  </si>
  <si>
    <t>YKR036C</t>
  </si>
  <si>
    <t>TPO1</t>
  </si>
  <si>
    <t>YLL028W</t>
  </si>
  <si>
    <t>MSN4</t>
  </si>
  <si>
    <t>YKL062W</t>
  </si>
  <si>
    <t>KKQ8</t>
  </si>
  <si>
    <t>YKL168C</t>
  </si>
  <si>
    <t>YKL061W</t>
  </si>
  <si>
    <t>MRP49</t>
  </si>
  <si>
    <t>YKL167C</t>
  </si>
  <si>
    <t>YKL056C</t>
  </si>
  <si>
    <t>TPK3</t>
  </si>
  <si>
    <t>YKL166C</t>
  </si>
  <si>
    <t>OAR1</t>
  </si>
  <si>
    <t>YKL055C</t>
  </si>
  <si>
    <t>PIR1</t>
  </si>
  <si>
    <t>YKL164C</t>
  </si>
  <si>
    <t>YKL053W</t>
  </si>
  <si>
    <t>PIR3</t>
  </si>
  <si>
    <t>YKL163W</t>
  </si>
  <si>
    <t>MDM35</t>
  </si>
  <si>
    <t>YKL053C-A</t>
  </si>
  <si>
    <t>YKL162C</t>
  </si>
  <si>
    <t>SFK1</t>
  </si>
  <si>
    <t>YKL051W</t>
  </si>
  <si>
    <t>YKL161C</t>
  </si>
  <si>
    <t>YKL050C</t>
  </si>
  <si>
    <t>ELF1</t>
  </si>
  <si>
    <t>YKL160W</t>
  </si>
  <si>
    <t>ELM1</t>
  </si>
  <si>
    <t>YKL048C</t>
  </si>
  <si>
    <t>RCN1</t>
  </si>
  <si>
    <t>YKL159C</t>
  </si>
  <si>
    <t>YKL047W</t>
  </si>
  <si>
    <t>YKL158W</t>
  </si>
  <si>
    <t>DCW1</t>
  </si>
  <si>
    <t>YKL046C</t>
  </si>
  <si>
    <t>APE2</t>
  </si>
  <si>
    <t>YKL157W</t>
  </si>
  <si>
    <t>YLR217W</t>
  </si>
  <si>
    <t>CHS5</t>
  </si>
  <si>
    <t>YLR330W</t>
  </si>
  <si>
    <t>CPR6</t>
  </si>
  <si>
    <t>YLR216C</t>
  </si>
  <si>
    <t>REC102</t>
  </si>
  <si>
    <t>YLR329W</t>
  </si>
  <si>
    <t>FRE1</t>
  </si>
  <si>
    <t>YLR214W</t>
  </si>
  <si>
    <t>NMA1</t>
  </si>
  <si>
    <t>YLR328W</t>
  </si>
  <si>
    <t>CRR1</t>
  </si>
  <si>
    <t>YLR213C</t>
  </si>
  <si>
    <t>YLR327C</t>
  </si>
  <si>
    <t>YLR211C</t>
  </si>
  <si>
    <t>YLR326W</t>
  </si>
  <si>
    <t>CLB4</t>
  </si>
  <si>
    <t>YLR210W</t>
  </si>
  <si>
    <t>RPL38</t>
  </si>
  <si>
    <t>YLR325C</t>
  </si>
  <si>
    <t>PNP1</t>
  </si>
  <si>
    <t>YLR209C</t>
  </si>
  <si>
    <t>PEX30</t>
  </si>
  <si>
    <t>YLR324W</t>
  </si>
  <si>
    <t>HRD3</t>
  </si>
  <si>
    <t>YLR207W</t>
  </si>
  <si>
    <t>MMS22</t>
  </si>
  <si>
    <t>YLR320W</t>
  </si>
  <si>
    <t>ENT2</t>
  </si>
  <si>
    <t>YLR206W</t>
  </si>
  <si>
    <t>BUD6</t>
  </si>
  <si>
    <t>YLR319C</t>
  </si>
  <si>
    <t>HMX1</t>
  </si>
  <si>
    <t>YLR205C</t>
  </si>
  <si>
    <t>EST2</t>
  </si>
  <si>
    <t>YLR318W</t>
  </si>
  <si>
    <t>YKE2</t>
  </si>
  <si>
    <t>YLR200W</t>
  </si>
  <si>
    <t>NKP2</t>
  </si>
  <si>
    <t>YLR315W</t>
  </si>
  <si>
    <t>JLP1</t>
  </si>
  <si>
    <t>YLL057C</t>
  </si>
  <si>
    <t>CHA4</t>
  </si>
  <si>
    <t>YLR098C</t>
  </si>
  <si>
    <t>YLL056C</t>
  </si>
  <si>
    <t>HRT3</t>
  </si>
  <si>
    <t>YLR097C</t>
  </si>
  <si>
    <t>YLL055W</t>
  </si>
  <si>
    <t>KIN2</t>
  </si>
  <si>
    <t>YLR096W</t>
  </si>
  <si>
    <t>YLL054C</t>
  </si>
  <si>
    <t>IOC2</t>
  </si>
  <si>
    <t>YLR095C</t>
  </si>
  <si>
    <t>YLL053C</t>
  </si>
  <si>
    <t>GIS3</t>
  </si>
  <si>
    <t>YLR094C</t>
  </si>
  <si>
    <t>AQY2</t>
  </si>
  <si>
    <t>YLL052C</t>
  </si>
  <si>
    <t>NYV1</t>
  </si>
  <si>
    <t>YLR093C</t>
  </si>
  <si>
    <t>FRE6</t>
  </si>
  <si>
    <t>YLL051C</t>
  </si>
  <si>
    <t>SUL2</t>
  </si>
  <si>
    <t>YLR092W</t>
  </si>
  <si>
    <t>YLL049W</t>
  </si>
  <si>
    <t>YLR091W</t>
  </si>
  <si>
    <t>YBT1</t>
  </si>
  <si>
    <t>YLL048C</t>
  </si>
  <si>
    <t>XDJ1</t>
  </si>
  <si>
    <t>YLR090W</t>
  </si>
  <si>
    <t>YLL047W</t>
  </si>
  <si>
    <t>ALT1</t>
  </si>
  <si>
    <t>YLR089C</t>
  </si>
  <si>
    <t>RNP1</t>
  </si>
  <si>
    <t>YLL046C</t>
  </si>
  <si>
    <t>CSF1</t>
  </si>
  <si>
    <t>YLR087C</t>
  </si>
  <si>
    <t>TOP3</t>
  </si>
  <si>
    <t>YLR234W</t>
  </si>
  <si>
    <t>YLR345W</t>
  </si>
  <si>
    <t>EST1</t>
  </si>
  <si>
    <t>YLR233C</t>
  </si>
  <si>
    <t>RPL26A</t>
  </si>
  <si>
    <t>YLR344W</t>
  </si>
  <si>
    <t>YLR232W</t>
  </si>
  <si>
    <t>GAS2</t>
  </si>
  <si>
    <t>YLR343W</t>
  </si>
  <si>
    <t>BNA5</t>
  </si>
  <si>
    <t>YLR231C</t>
  </si>
  <si>
    <t>FKS1</t>
  </si>
  <si>
    <t>YLR342W</t>
  </si>
  <si>
    <t>ECM22</t>
  </si>
  <si>
    <t>YLR228C</t>
  </si>
  <si>
    <t>SPO77</t>
  </si>
  <si>
    <t>YLR341W</t>
  </si>
  <si>
    <t>YLR225C</t>
  </si>
  <si>
    <t>YLR338W</t>
  </si>
  <si>
    <t>YLR224W</t>
  </si>
  <si>
    <t>VRP1</t>
  </si>
  <si>
    <t>YLR337C</t>
  </si>
  <si>
    <t>RSA3</t>
  </si>
  <si>
    <t>YLR221C</t>
  </si>
  <si>
    <t>NUP2</t>
  </si>
  <si>
    <t>YLR335W</t>
  </si>
  <si>
    <t>CCC1</t>
  </si>
  <si>
    <t>YLR220W</t>
  </si>
  <si>
    <t>YLR334C</t>
  </si>
  <si>
    <t>MSC3</t>
  </si>
  <si>
    <t>YLR219W</t>
  </si>
  <si>
    <t>RPS25B</t>
  </si>
  <si>
    <t>YLR333C</t>
  </si>
  <si>
    <t>YLR218C</t>
  </si>
  <si>
    <t>MID2</t>
  </si>
  <si>
    <t>YLR332W</t>
  </si>
  <si>
    <t>LOT6</t>
  </si>
  <si>
    <t>YLR011W</t>
  </si>
  <si>
    <t>YLR114C</t>
  </si>
  <si>
    <t>SSK1</t>
  </si>
  <si>
    <t>YLR006C</t>
  </si>
  <si>
    <t>HOG1</t>
  </si>
  <si>
    <t>YLR113W</t>
  </si>
  <si>
    <t>YLR004C</t>
  </si>
  <si>
    <t>YLR112W</t>
  </si>
  <si>
    <t>YLR003C</t>
  </si>
  <si>
    <t>YLR111W</t>
  </si>
  <si>
    <t>YLR001C</t>
  </si>
  <si>
    <t>CCW12</t>
  </si>
  <si>
    <t>YLR110C</t>
  </si>
  <si>
    <t>AYT1</t>
  </si>
  <si>
    <t>YLL063C</t>
  </si>
  <si>
    <t>AHP1</t>
  </si>
  <si>
    <t>YLR109W</t>
  </si>
  <si>
    <t>MHT1</t>
  </si>
  <si>
    <t>YLL062C</t>
  </si>
  <si>
    <t>YLR108C</t>
  </si>
  <si>
    <t>MMP1</t>
  </si>
  <si>
    <t>YLL061W</t>
  </si>
  <si>
    <t>REX3</t>
  </si>
  <si>
    <t>YLR107W</t>
  </si>
  <si>
    <t>GTT2</t>
  </si>
  <si>
    <t>YLL060C</t>
  </si>
  <si>
    <t>YLR104W</t>
  </si>
  <si>
    <t>YLL059C</t>
  </si>
  <si>
    <t>APC9</t>
  </si>
  <si>
    <t>YLR102C</t>
  </si>
  <si>
    <t>YLL058W</t>
  </si>
  <si>
    <t>ICT1</t>
  </si>
  <si>
    <t>YLR099C</t>
  </si>
  <si>
    <t>SYM1</t>
  </si>
  <si>
    <t>YLR251W</t>
  </si>
  <si>
    <t>VPS38</t>
  </si>
  <si>
    <t>YLR360W</t>
  </si>
  <si>
    <t>SSP120</t>
  </si>
  <si>
    <t>YLR250W</t>
  </si>
  <si>
    <t>RSC2</t>
  </si>
  <si>
    <t>YLR357W</t>
  </si>
  <si>
    <t>RCK2</t>
  </si>
  <si>
    <t>YLR248W</t>
  </si>
  <si>
    <t>YLR356W</t>
  </si>
  <si>
    <t>YLR247C</t>
  </si>
  <si>
    <t>TAL1</t>
  </si>
  <si>
    <t>YLR354C</t>
  </si>
  <si>
    <t>ERF2</t>
  </si>
  <si>
    <t>YLR246W</t>
  </si>
  <si>
    <t>BUD8</t>
  </si>
  <si>
    <t>YLR353W</t>
  </si>
  <si>
    <t>ARV1</t>
  </si>
  <si>
    <t>YLR242C</t>
  </si>
  <si>
    <t>YLR352W</t>
  </si>
  <si>
    <t>YLR241W</t>
  </si>
  <si>
    <t>NIT3</t>
  </si>
  <si>
    <t>YLR351C</t>
  </si>
  <si>
    <t>LIP2</t>
  </si>
  <si>
    <t>YLR239C</t>
  </si>
  <si>
    <t>ORM2</t>
  </si>
  <si>
    <t>YLR350W</t>
  </si>
  <si>
    <t>THI7</t>
  </si>
  <si>
    <t>YLR237W</t>
  </si>
  <si>
    <t>YLR349W</t>
  </si>
  <si>
    <t>YLR236C</t>
  </si>
  <si>
    <t>DIC1</t>
  </si>
  <si>
    <t>YLR348C</t>
  </si>
  <si>
    <t>YLR235C</t>
  </si>
  <si>
    <t>YLR346C</t>
  </si>
  <si>
    <t>IZH3</t>
  </si>
  <si>
    <t>YLR023C</t>
  </si>
  <si>
    <t>ZRT2</t>
  </si>
  <si>
    <t>YLR130C</t>
  </si>
  <si>
    <t>YLR021W</t>
  </si>
  <si>
    <t>DCN1</t>
  </si>
  <si>
    <t>YLR128W</t>
  </si>
  <si>
    <t>YLR020C</t>
  </si>
  <si>
    <t>YLR126C</t>
  </si>
  <si>
    <t>PSR2</t>
  </si>
  <si>
    <t>YLR019W</t>
  </si>
  <si>
    <t>YLR125W</t>
  </si>
  <si>
    <t>POM34</t>
  </si>
  <si>
    <t>YLR018C</t>
  </si>
  <si>
    <t>YLR124W</t>
  </si>
  <si>
    <t>MEU1</t>
  </si>
  <si>
    <t>YLR017W</t>
  </si>
  <si>
    <t>YLR123C</t>
  </si>
  <si>
    <t>YLR016C</t>
  </si>
  <si>
    <t>YLR122C</t>
  </si>
  <si>
    <t>BRE2</t>
  </si>
  <si>
    <t>YLR015W</t>
  </si>
  <si>
    <t>YPS3</t>
  </si>
  <si>
    <t>YLR121C</t>
  </si>
  <si>
    <t>PPR1</t>
  </si>
  <si>
    <t>YLR014C</t>
  </si>
  <si>
    <t>YPS1</t>
  </si>
  <si>
    <t>YLR120C</t>
  </si>
  <si>
    <t>GAT3</t>
  </si>
  <si>
    <t>YLR013W</t>
  </si>
  <si>
    <t>SRN2</t>
  </si>
  <si>
    <t>YLR119W</t>
  </si>
  <si>
    <t>YLR012C</t>
  </si>
  <si>
    <t>YLR118C</t>
  </si>
  <si>
    <t>RPS28B</t>
  </si>
  <si>
    <t>YLR264W</t>
  </si>
  <si>
    <t>YLR372W</t>
  </si>
  <si>
    <t>RED1</t>
  </si>
  <si>
    <t>YLR263W</t>
  </si>
  <si>
    <t>ROM2</t>
  </si>
  <si>
    <t>YLR371W</t>
  </si>
  <si>
    <t>YLR262C-A</t>
  </si>
  <si>
    <t>ARC18</t>
  </si>
  <si>
    <t>YLR370C</t>
  </si>
  <si>
    <t>YPT6</t>
  </si>
  <si>
    <t>YLR262C</t>
  </si>
  <si>
    <t>MDM30</t>
  </si>
  <si>
    <t>YLR368W</t>
  </si>
  <si>
    <t>YLR261C</t>
  </si>
  <si>
    <t>RPS22B</t>
  </si>
  <si>
    <t>YLR367W</t>
  </si>
  <si>
    <t>GSY2</t>
  </si>
  <si>
    <t>YLR258W</t>
  </si>
  <si>
    <t>YLR366W</t>
  </si>
  <si>
    <t>YLR257W</t>
  </si>
  <si>
    <t>YLR365W</t>
  </si>
  <si>
    <t>YLR255C</t>
  </si>
  <si>
    <t>YLR364W</t>
  </si>
  <si>
    <t>NDL1</t>
  </si>
  <si>
    <t>YLR254C</t>
  </si>
  <si>
    <t>NMD4</t>
  </si>
  <si>
    <t>YLR363C</t>
  </si>
  <si>
    <t>YLR253W</t>
  </si>
  <si>
    <t>STE11</t>
  </si>
  <si>
    <t>YLR362W</t>
  </si>
  <si>
    <t>YLR252W</t>
  </si>
  <si>
    <t>DCR2</t>
  </si>
  <si>
    <t>YLR361C</t>
  </si>
  <si>
    <t>RIC1</t>
  </si>
  <si>
    <t>YLR039C</t>
  </si>
  <si>
    <t>SPE4</t>
  </si>
  <si>
    <t>YLR146C</t>
  </si>
  <si>
    <t>COX12</t>
  </si>
  <si>
    <t>YLR038C</t>
  </si>
  <si>
    <t>ACF2</t>
  </si>
  <si>
    <t>YLR144C</t>
  </si>
  <si>
    <t>YLR037C</t>
  </si>
  <si>
    <t>YLR143W</t>
  </si>
  <si>
    <t>YLR036C</t>
  </si>
  <si>
    <t>PUT1</t>
  </si>
  <si>
    <t>YLR142W</t>
  </si>
  <si>
    <t>MLH2</t>
  </si>
  <si>
    <t>YLR035C</t>
  </si>
  <si>
    <t>NHA1</t>
  </si>
  <si>
    <t>YLR138W</t>
  </si>
  <si>
    <t>SMF3</t>
  </si>
  <si>
    <t>YLR034C</t>
  </si>
  <si>
    <t>YLR137W</t>
  </si>
  <si>
    <t>RAD5</t>
  </si>
  <si>
    <t>YLR032W</t>
  </si>
  <si>
    <t>TIS11</t>
  </si>
  <si>
    <t>YLR136C</t>
  </si>
  <si>
    <t>YLR031W</t>
  </si>
  <si>
    <t>SLX4</t>
  </si>
  <si>
    <t>YLR135W</t>
  </si>
  <si>
    <t>YLR030W</t>
  </si>
  <si>
    <t>PDC5</t>
  </si>
  <si>
    <t>YLR134W</t>
  </si>
  <si>
    <t>ADE16</t>
  </si>
  <si>
    <t>YLR028C</t>
  </si>
  <si>
    <t>CKI1</t>
  </si>
  <si>
    <t>YLR133W</t>
  </si>
  <si>
    <t>UBR2</t>
  </si>
  <si>
    <t>YLR024C</t>
  </si>
  <si>
    <t>ACE2</t>
  </si>
  <si>
    <t>YLR131C</t>
  </si>
  <si>
    <t>YLR281C</t>
  </si>
  <si>
    <t>REH1</t>
  </si>
  <si>
    <t>YLR387C</t>
  </si>
  <si>
    <t>YLR280C</t>
  </si>
  <si>
    <t>VAC14</t>
  </si>
  <si>
    <t>YLR386W</t>
  </si>
  <si>
    <t>YLR279W</t>
  </si>
  <si>
    <t>SWC7</t>
  </si>
  <si>
    <t>YLR385C</t>
  </si>
  <si>
    <t>YLR278C</t>
  </si>
  <si>
    <t>IKI3</t>
  </si>
  <si>
    <t>YLR384C</t>
  </si>
  <si>
    <t>PIG1</t>
  </si>
  <si>
    <t>YLR273C</t>
  </si>
  <si>
    <t>CTF3</t>
  </si>
  <si>
    <t>YLR381W</t>
  </si>
  <si>
    <t>YLR271W</t>
  </si>
  <si>
    <t>CSR1</t>
  </si>
  <si>
    <t>YLR380W</t>
  </si>
  <si>
    <t>YLR269C</t>
  </si>
  <si>
    <t>FBP1</t>
  </si>
  <si>
    <t>YLR377C</t>
  </si>
  <si>
    <t>SEC22</t>
  </si>
  <si>
    <t>YLR268W</t>
  </si>
  <si>
    <t>PSY3</t>
  </si>
  <si>
    <t>YLR376C</t>
  </si>
  <si>
    <t>BOP2</t>
  </si>
  <si>
    <t>YLR267W</t>
  </si>
  <si>
    <t>STP3</t>
  </si>
  <si>
    <t>YLR375W</t>
  </si>
  <si>
    <t>PDR8</t>
  </si>
  <si>
    <t>YLR266C</t>
  </si>
  <si>
    <t>YLR374C</t>
  </si>
  <si>
    <t>NEJ1</t>
  </si>
  <si>
    <t>YLR265C</t>
  </si>
  <si>
    <t>VID22</t>
  </si>
  <si>
    <t>YLR373C</t>
  </si>
  <si>
    <t>YLR053C</t>
  </si>
  <si>
    <t>YLR171W</t>
  </si>
  <si>
    <t>YLR050C</t>
  </si>
  <si>
    <t>APS1</t>
  </si>
  <si>
    <t>YLR170C</t>
  </si>
  <si>
    <t>YLR049C</t>
  </si>
  <si>
    <t>YLR169W</t>
  </si>
  <si>
    <t>YLR048W</t>
  </si>
  <si>
    <t>YLR168C</t>
  </si>
  <si>
    <t>YLR047C</t>
  </si>
  <si>
    <t>PUS5</t>
  </si>
  <si>
    <t>YLR165C</t>
  </si>
  <si>
    <t>YLR046C</t>
  </si>
  <si>
    <t>YLR164W</t>
  </si>
  <si>
    <t>PDC1</t>
  </si>
  <si>
    <t>YLR044C</t>
  </si>
  <si>
    <t>RNH203</t>
  </si>
  <si>
    <t>YLR154C</t>
  </si>
  <si>
    <t>TRX1</t>
  </si>
  <si>
    <t>YLR043C</t>
  </si>
  <si>
    <t>YLR152C</t>
  </si>
  <si>
    <t>YLR042C</t>
  </si>
  <si>
    <t>PCD1</t>
  </si>
  <si>
    <t>YLR151C</t>
  </si>
  <si>
    <t>YLR041W</t>
  </si>
  <si>
    <t>STM1</t>
  </si>
  <si>
    <t>YLR150W</t>
  </si>
  <si>
    <t>YLR040C</t>
  </si>
  <si>
    <t>YLR149C</t>
  </si>
  <si>
    <t>YLR294C</t>
  </si>
  <si>
    <t>YLR400W</t>
  </si>
  <si>
    <t>SEC72</t>
  </si>
  <si>
    <t>YLR292C</t>
  </si>
  <si>
    <t>SKI2</t>
  </si>
  <si>
    <t>YLR398C</t>
  </si>
  <si>
    <t>YLR290C</t>
  </si>
  <si>
    <t>COX8</t>
  </si>
  <si>
    <t>YLR395C</t>
  </si>
  <si>
    <t>GUF1</t>
  </si>
  <si>
    <t>YLR289W</t>
  </si>
  <si>
    <t>CST9</t>
  </si>
  <si>
    <t>YLR394W</t>
  </si>
  <si>
    <t>RPS30A</t>
  </si>
  <si>
    <t>YLR287C-A</t>
  </si>
  <si>
    <t>ATP10</t>
  </si>
  <si>
    <t>YLR393W</t>
  </si>
  <si>
    <t>YLR287C</t>
  </si>
  <si>
    <t>YLR392C</t>
  </si>
  <si>
    <t>CTS1</t>
  </si>
  <si>
    <t>YLR286C</t>
  </si>
  <si>
    <t>YLR391W</t>
  </si>
  <si>
    <t>NNT1</t>
  </si>
  <si>
    <t>YLR285W</t>
  </si>
  <si>
    <t>CCW14</t>
  </si>
  <si>
    <t>YLR390W-A</t>
  </si>
  <si>
    <t>ECI1</t>
  </si>
  <si>
    <t>YLR284C</t>
  </si>
  <si>
    <t>ECM19</t>
  </si>
  <si>
    <t>YLR390W</t>
  </si>
  <si>
    <t>YLR283W</t>
  </si>
  <si>
    <t>STE23</t>
  </si>
  <si>
    <t>YLR389C</t>
  </si>
  <si>
    <t>YLR282C</t>
  </si>
  <si>
    <t>RPS29A</t>
  </si>
  <si>
    <t>YLR388W</t>
  </si>
  <si>
    <t>YLR065C</t>
  </si>
  <si>
    <t>TOS4</t>
  </si>
  <si>
    <t>YLR183C</t>
  </si>
  <si>
    <t>YLR064W</t>
  </si>
  <si>
    <t>SWI6</t>
  </si>
  <si>
    <t>YLR182W</t>
  </si>
  <si>
    <t>YLR063W</t>
  </si>
  <si>
    <t>VTA1</t>
  </si>
  <si>
    <t>YLR181C</t>
  </si>
  <si>
    <t>BUD28</t>
  </si>
  <si>
    <t>YLR062C</t>
  </si>
  <si>
    <t>SAM1</t>
  </si>
  <si>
    <t>YLR180W</t>
  </si>
  <si>
    <t>RPL22A</t>
  </si>
  <si>
    <t>YLR061W</t>
  </si>
  <si>
    <t>YLR179C</t>
  </si>
  <si>
    <t>REX2</t>
  </si>
  <si>
    <t>YLR059C</t>
  </si>
  <si>
    <t>TFS1</t>
  </si>
  <si>
    <t>YLR178C</t>
  </si>
  <si>
    <t>SHM2</t>
  </si>
  <si>
    <t>YLR058C</t>
  </si>
  <si>
    <t>YLR177W</t>
  </si>
  <si>
    <t>YLR057W</t>
  </si>
  <si>
    <t>RFX1</t>
  </si>
  <si>
    <t>YLR176C</t>
  </si>
  <si>
    <t>ERG3</t>
  </si>
  <si>
    <t>YLR056W</t>
  </si>
  <si>
    <t>IDP2</t>
  </si>
  <si>
    <t>YLR174W</t>
  </si>
  <si>
    <t>SPT8</t>
  </si>
  <si>
    <t>YLR055C</t>
  </si>
  <si>
    <t>YLR173W</t>
  </si>
  <si>
    <t>OSW2</t>
  </si>
  <si>
    <t>YLR054C</t>
  </si>
  <si>
    <t>DPH5</t>
  </si>
  <si>
    <t>YLR172C</t>
  </si>
  <si>
    <t>SPH1</t>
  </si>
  <si>
    <t>YLR313C</t>
  </si>
  <si>
    <t>YLR414C</t>
  </si>
  <si>
    <t>YLR312C</t>
  </si>
  <si>
    <t>YLR413W</t>
  </si>
  <si>
    <t>YLR311C</t>
  </si>
  <si>
    <t>YLR412W</t>
  </si>
  <si>
    <t>IMH1</t>
  </si>
  <si>
    <t>YLR309C</t>
  </si>
  <si>
    <t>VIP1</t>
  </si>
  <si>
    <t>YLR410W</t>
  </si>
  <si>
    <t>CDA1</t>
  </si>
  <si>
    <t>YLR307W</t>
  </si>
  <si>
    <t>YLR408C</t>
  </si>
  <si>
    <t>UBC12</t>
  </si>
  <si>
    <t>YLR306W</t>
  </si>
  <si>
    <t>YLR407W</t>
  </si>
  <si>
    <t>MET17</t>
  </si>
  <si>
    <t>YLR303W</t>
  </si>
  <si>
    <t>RPL31B</t>
  </si>
  <si>
    <t>YLR406C</t>
  </si>
  <si>
    <t>EXG1</t>
  </si>
  <si>
    <t>YLR300W</t>
  </si>
  <si>
    <t>DUS4</t>
  </si>
  <si>
    <t>YLR405W</t>
  </si>
  <si>
    <t>ECM38</t>
  </si>
  <si>
    <t>YLR299W</t>
  </si>
  <si>
    <t>YLR404W</t>
  </si>
  <si>
    <t>YLR297W</t>
  </si>
  <si>
    <t>YLR402W</t>
  </si>
  <si>
    <t>YLR296W</t>
  </si>
  <si>
    <t>DUS3</t>
  </si>
  <si>
    <t>YLR401C</t>
  </si>
  <si>
    <t>ARP6</t>
  </si>
  <si>
    <t>YLR085C</t>
  </si>
  <si>
    <t>YLR199C</t>
  </si>
  <si>
    <t>RAX2</t>
  </si>
  <si>
    <t>YLR084C</t>
  </si>
  <si>
    <t>YLR194C</t>
  </si>
  <si>
    <t>EMP70</t>
  </si>
  <si>
    <t>YLR083C</t>
  </si>
  <si>
    <t>YLR193C</t>
  </si>
  <si>
    <t>SRL2</t>
  </si>
  <si>
    <t>YLR082C</t>
  </si>
  <si>
    <t>HCR1</t>
  </si>
  <si>
    <t>YLR192C</t>
  </si>
  <si>
    <t>GAL2</t>
  </si>
  <si>
    <t>YLR081W</t>
  </si>
  <si>
    <t>PEX13</t>
  </si>
  <si>
    <t>YLR191W</t>
  </si>
  <si>
    <t>EMP46</t>
  </si>
  <si>
    <t>YLR080W</t>
  </si>
  <si>
    <t>MMR1</t>
  </si>
  <si>
    <t>YLR190W</t>
  </si>
  <si>
    <t>SIC1</t>
  </si>
  <si>
    <t>YLR079W</t>
  </si>
  <si>
    <t>ATG26</t>
  </si>
  <si>
    <t>YLR189C</t>
  </si>
  <si>
    <t>FMP25</t>
  </si>
  <si>
    <t>YLR077W</t>
  </si>
  <si>
    <t>MDL1</t>
  </si>
  <si>
    <t>YLR188W</t>
  </si>
  <si>
    <t>YLR073C</t>
  </si>
  <si>
    <t>SKG3</t>
  </si>
  <si>
    <t>YLR187W</t>
  </si>
  <si>
    <t>YLR072W</t>
  </si>
  <si>
    <t>RPL37A</t>
  </si>
  <si>
    <t>YLR185W</t>
  </si>
  <si>
    <t>XYL2</t>
  </si>
  <si>
    <t>YLR070C</t>
  </si>
  <si>
    <t>YLR184W</t>
  </si>
  <si>
    <t>IOC4</t>
  </si>
  <si>
    <t>YMR044W</t>
  </si>
  <si>
    <t>YMR158C-B</t>
  </si>
  <si>
    <t>ARG80</t>
  </si>
  <si>
    <t>YMR042W</t>
  </si>
  <si>
    <t>YMR157C</t>
  </si>
  <si>
    <t>YMR041C</t>
  </si>
  <si>
    <t>TPP1</t>
  </si>
  <si>
    <t>YMR156C</t>
  </si>
  <si>
    <t>YET2</t>
  </si>
  <si>
    <t>YMR040W</t>
  </si>
  <si>
    <t>YMR155W</t>
  </si>
  <si>
    <t>SUB1</t>
  </si>
  <si>
    <t>YMR039C</t>
  </si>
  <si>
    <t>RIM13</t>
  </si>
  <si>
    <t>YMR154C</t>
  </si>
  <si>
    <t>YMR038C</t>
  </si>
  <si>
    <t>NUP53</t>
  </si>
  <si>
    <t>YMR153W</t>
  </si>
  <si>
    <t>MSN2</t>
  </si>
  <si>
    <t>YMR037C</t>
  </si>
  <si>
    <t>YMR153C-A</t>
  </si>
  <si>
    <t>MIH1</t>
  </si>
  <si>
    <t>YMR036C</t>
  </si>
  <si>
    <t>YIM1</t>
  </si>
  <si>
    <t>YMR152W</t>
  </si>
  <si>
    <t>YMR035W</t>
  </si>
  <si>
    <t>YMR148W</t>
  </si>
  <si>
    <t>YMR034C</t>
  </si>
  <si>
    <t>YMR147W</t>
  </si>
  <si>
    <t>YMR031W-A</t>
  </si>
  <si>
    <t>NDE1</t>
  </si>
  <si>
    <t>YMR145C</t>
  </si>
  <si>
    <t>YLR428C</t>
  </si>
  <si>
    <t>MFT1</t>
  </si>
  <si>
    <t>YML062C</t>
  </si>
  <si>
    <t>MAG2</t>
  </si>
  <si>
    <t>YLR427W</t>
  </si>
  <si>
    <t>OGG1</t>
  </si>
  <si>
    <t>YML060W</t>
  </si>
  <si>
    <t>YLR426W</t>
  </si>
  <si>
    <t>NTE1</t>
  </si>
  <si>
    <t>YML059C</t>
  </si>
  <si>
    <t>TUS1</t>
  </si>
  <si>
    <t>YLR425W</t>
  </si>
  <si>
    <t>SML1</t>
  </si>
  <si>
    <t>YML058W</t>
  </si>
  <si>
    <t>ATG17</t>
  </si>
  <si>
    <t>YLR423C</t>
  </si>
  <si>
    <t>YML058C-A</t>
  </si>
  <si>
    <t>YLR422W</t>
  </si>
  <si>
    <t>CMP2</t>
  </si>
  <si>
    <t>YML057W</t>
  </si>
  <si>
    <t>RPN13</t>
  </si>
  <si>
    <t>YLR421C</t>
  </si>
  <si>
    <t>IMD4</t>
  </si>
  <si>
    <t>YML056C</t>
  </si>
  <si>
    <t>URA4</t>
  </si>
  <si>
    <t>YLR420W</t>
  </si>
  <si>
    <t>SPC2</t>
  </si>
  <si>
    <t>YML055W</t>
  </si>
  <si>
    <t>CDC73</t>
  </si>
  <si>
    <t>YLR418C</t>
  </si>
  <si>
    <t>CYB2</t>
  </si>
  <si>
    <t>YML054C</t>
  </si>
  <si>
    <t>YLR416C</t>
  </si>
  <si>
    <t>YML053C</t>
  </si>
  <si>
    <t>YLR415C</t>
  </si>
  <si>
    <t>SUR7</t>
  </si>
  <si>
    <t>YML052W</t>
  </si>
  <si>
    <t>RIM9</t>
  </si>
  <si>
    <t>YMR063W</t>
  </si>
  <si>
    <t>ALD2</t>
  </si>
  <si>
    <t>YMR170C</t>
  </si>
  <si>
    <t>YMR060C</t>
  </si>
  <si>
    <t>ALD3</t>
  </si>
  <si>
    <t>YMR169c</t>
  </si>
  <si>
    <t>FET3</t>
  </si>
  <si>
    <t>YMR058W</t>
  </si>
  <si>
    <t>MLH1</t>
  </si>
  <si>
    <t>YMR167W</t>
  </si>
  <si>
    <t>YMR057C</t>
  </si>
  <si>
    <t>YMR166C</t>
  </si>
  <si>
    <t>AAC1</t>
  </si>
  <si>
    <t>YMR056C</t>
  </si>
  <si>
    <t>MSS11</t>
  </si>
  <si>
    <t>YMR164C</t>
  </si>
  <si>
    <t>BUB2</t>
  </si>
  <si>
    <t>YMR055C</t>
  </si>
  <si>
    <t>YMR163C</t>
  </si>
  <si>
    <t>STV1</t>
  </si>
  <si>
    <t>YMR054W</t>
  </si>
  <si>
    <t>DNF3</t>
  </si>
  <si>
    <t>YMR162C</t>
  </si>
  <si>
    <t>STB2</t>
  </si>
  <si>
    <t>YMR053C</t>
  </si>
  <si>
    <t>HLJ1</t>
  </si>
  <si>
    <t>YMR161W</t>
  </si>
  <si>
    <t>FAR3</t>
  </si>
  <si>
    <t>YMR052W</t>
  </si>
  <si>
    <t>YMR160W</t>
  </si>
  <si>
    <t>YMR052C-A</t>
  </si>
  <si>
    <t>ATG16</t>
  </si>
  <si>
    <t>YMR159C</t>
  </si>
  <si>
    <t>CSM3</t>
  </si>
  <si>
    <t>YMR048W</t>
  </si>
  <si>
    <t>YMR158W-A</t>
  </si>
  <si>
    <t>SIR3</t>
  </si>
  <si>
    <t>YLR442C</t>
  </si>
  <si>
    <t>ATP18</t>
  </si>
  <si>
    <t>YML081C-A</t>
  </si>
  <si>
    <t>RPS1A</t>
  </si>
  <si>
    <t>YLR441C</t>
  </si>
  <si>
    <t>WAR1</t>
  </si>
  <si>
    <t>YML076C</t>
  </si>
  <si>
    <t>CAR2</t>
  </si>
  <si>
    <t>YLR438W</t>
  </si>
  <si>
    <t>HMG1</t>
  </si>
  <si>
    <t>YML075C</t>
  </si>
  <si>
    <t>YLR437C</t>
  </si>
  <si>
    <t>FPR3</t>
  </si>
  <si>
    <t>YML074C</t>
  </si>
  <si>
    <t>ECM30</t>
  </si>
  <si>
    <t>YLR436C</t>
  </si>
  <si>
    <t>TCB3</t>
  </si>
  <si>
    <t>YML072C</t>
  </si>
  <si>
    <t>TSR2</t>
  </si>
  <si>
    <t>YLR435W</t>
  </si>
  <si>
    <t>COG8</t>
  </si>
  <si>
    <t>YML071C</t>
  </si>
  <si>
    <t>YLR434C</t>
  </si>
  <si>
    <t>DAK1</t>
  </si>
  <si>
    <t>YML070W</t>
  </si>
  <si>
    <t>CNA1</t>
  </si>
  <si>
    <t>YLR433C</t>
  </si>
  <si>
    <t>ITT1</t>
  </si>
  <si>
    <t>YML068W</t>
  </si>
  <si>
    <t>IMD3</t>
  </si>
  <si>
    <t>YLR432W</t>
  </si>
  <si>
    <t>ERV41</t>
  </si>
  <si>
    <t>YML067C</t>
  </si>
  <si>
    <t>ATG23</t>
  </si>
  <si>
    <t>YLR431C</t>
  </si>
  <si>
    <t>SMA2</t>
  </si>
  <si>
    <t>YML066C</t>
  </si>
  <si>
    <t>CRN1</t>
  </si>
  <si>
    <t>YLR429W</t>
  </si>
  <si>
    <t>RPS1B</t>
  </si>
  <si>
    <t>YML063W</t>
  </si>
  <si>
    <t>YMR086C-A</t>
  </si>
  <si>
    <t>SPT21</t>
  </si>
  <si>
    <t>YMR179W</t>
  </si>
  <si>
    <t>YMR085W</t>
  </si>
  <si>
    <t>YMR178W</t>
  </si>
  <si>
    <t>NAM7</t>
  </si>
  <si>
    <t>YMR080C</t>
  </si>
  <si>
    <t>MMT1</t>
  </si>
  <si>
    <t>YMR177W</t>
  </si>
  <si>
    <t>CTF18</t>
  </si>
  <si>
    <t>YMR078C</t>
  </si>
  <si>
    <t>ECM5</t>
  </si>
  <si>
    <t>YMR176W</t>
  </si>
  <si>
    <t>RCO1</t>
  </si>
  <si>
    <t>YMR075W</t>
  </si>
  <si>
    <t>SIP18</t>
  </si>
  <si>
    <t>YMR175w</t>
  </si>
  <si>
    <t>YMR075C-A</t>
  </si>
  <si>
    <t>PAI3</t>
  </si>
  <si>
    <t>YMR174C</t>
  </si>
  <si>
    <t>YMR073C</t>
  </si>
  <si>
    <t>YMR173W-A</t>
  </si>
  <si>
    <t>MOT3</t>
  </si>
  <si>
    <t>YMR070W</t>
  </si>
  <si>
    <t>DDR48</t>
  </si>
  <si>
    <t>YMR173W</t>
  </si>
  <si>
    <t>AVO2</t>
  </si>
  <si>
    <t>YMR068W</t>
  </si>
  <si>
    <t>HOT1</t>
  </si>
  <si>
    <t>YMR172W</t>
  </si>
  <si>
    <t>UBX4</t>
  </si>
  <si>
    <t>YMR067C</t>
  </si>
  <si>
    <t>YMR172C-A</t>
  </si>
  <si>
    <t>KAR5</t>
  </si>
  <si>
    <t>YMR065W</t>
  </si>
  <si>
    <t>YMR171C</t>
  </si>
  <si>
    <t>FMP27</t>
  </si>
  <si>
    <t>YLR454W</t>
  </si>
  <si>
    <t>CAC2</t>
  </si>
  <si>
    <t>YML102W</t>
  </si>
  <si>
    <t>RIF2</t>
  </si>
  <si>
    <t>YLR453C</t>
  </si>
  <si>
    <t>YML102C-A</t>
  </si>
  <si>
    <t>SST2</t>
  </si>
  <si>
    <t>YLR452C</t>
  </si>
  <si>
    <t>CUE4</t>
  </si>
  <si>
    <t>YML101C</t>
  </si>
  <si>
    <t>LEU3</t>
  </si>
  <si>
    <t>YLR451W</t>
  </si>
  <si>
    <t>YML100W-A</t>
  </si>
  <si>
    <t>HMG2</t>
  </si>
  <si>
    <t>YLR450W</t>
  </si>
  <si>
    <t>TSL1</t>
  </si>
  <si>
    <t>YML100W</t>
  </si>
  <si>
    <t>FPR4</t>
  </si>
  <si>
    <t>YLR449W</t>
  </si>
  <si>
    <t>ARG81</t>
  </si>
  <si>
    <t>YML099C</t>
  </si>
  <si>
    <t>RPL6B</t>
  </si>
  <si>
    <t>YLR448W</t>
  </si>
  <si>
    <t>VPS9</t>
  </si>
  <si>
    <t>YML097C</t>
  </si>
  <si>
    <t>YLR446W</t>
  </si>
  <si>
    <t>YML096W</t>
  </si>
  <si>
    <t>YLR445W</t>
  </si>
  <si>
    <t>RAD10</t>
  </si>
  <si>
    <t>YML095C</t>
  </si>
  <si>
    <t>YLR444C</t>
  </si>
  <si>
    <t>GIM5</t>
  </si>
  <si>
    <t>YML094W</t>
  </si>
  <si>
    <t>ECM7</t>
  </si>
  <si>
    <t>YLR443W</t>
  </si>
  <si>
    <t>YML090W</t>
  </si>
  <si>
    <t>YMR103C</t>
  </si>
  <si>
    <t>YMR192W</t>
  </si>
  <si>
    <t>YMR102C</t>
  </si>
  <si>
    <t>SPG5</t>
  </si>
  <si>
    <t>YMR191W</t>
  </si>
  <si>
    <t>SRT1</t>
  </si>
  <si>
    <t>YMR101C</t>
  </si>
  <si>
    <t>SGS1</t>
  </si>
  <si>
    <t>YMR190C</t>
  </si>
  <si>
    <t>MUB1</t>
  </si>
  <si>
    <t>YMR100W</t>
  </si>
  <si>
    <t>GCV2</t>
  </si>
  <si>
    <t>YMR189W</t>
  </si>
  <si>
    <t>YMR099C</t>
  </si>
  <si>
    <t>MRPS17</t>
  </si>
  <si>
    <t>YMR188C</t>
  </si>
  <si>
    <t>SNZ1</t>
  </si>
  <si>
    <t>YMR096W</t>
  </si>
  <si>
    <t>YMR187C</t>
  </si>
  <si>
    <t>SNO1</t>
  </si>
  <si>
    <t>YMR095C</t>
  </si>
  <si>
    <t>HSC82</t>
  </si>
  <si>
    <t>YMR186W</t>
  </si>
  <si>
    <t>AIP1</t>
  </si>
  <si>
    <t>YMR092C</t>
  </si>
  <si>
    <t>SSO2</t>
  </si>
  <si>
    <t>YMR183C</t>
  </si>
  <si>
    <t>VBA1</t>
  </si>
  <si>
    <t>YMR088C</t>
  </si>
  <si>
    <t>RGM1</t>
  </si>
  <si>
    <t>YMR182C</t>
  </si>
  <si>
    <t>YMR087W</t>
  </si>
  <si>
    <t>YMR181C</t>
  </si>
  <si>
    <t>YMR086W</t>
  </si>
  <si>
    <t>CTL1</t>
  </si>
  <si>
    <t>YMR180C</t>
  </si>
  <si>
    <t>YAP1</t>
  </si>
  <si>
    <t>YML007W</t>
  </si>
  <si>
    <t>NGL3</t>
  </si>
  <si>
    <t>YML118W</t>
  </si>
  <si>
    <t>GIS4</t>
  </si>
  <si>
    <t>YML006C</t>
  </si>
  <si>
    <t>YML117W-A</t>
  </si>
  <si>
    <t>TRM12</t>
  </si>
  <si>
    <t>YML005W</t>
  </si>
  <si>
    <t>NAB6</t>
  </si>
  <si>
    <t>YML117W</t>
  </si>
  <si>
    <t>GLO1</t>
  </si>
  <si>
    <t>YML004C</t>
  </si>
  <si>
    <t>ATR1</t>
  </si>
  <si>
    <t>YML116W</t>
  </si>
  <si>
    <t>YML003W</t>
  </si>
  <si>
    <t>DAT1</t>
  </si>
  <si>
    <t>YML113W</t>
  </si>
  <si>
    <t>YML002W</t>
  </si>
  <si>
    <t>ZDS2</t>
  </si>
  <si>
    <t>YML109W</t>
  </si>
  <si>
    <t>YPT7</t>
  </si>
  <si>
    <t>YML001W</t>
  </si>
  <si>
    <t>YML108W</t>
  </si>
  <si>
    <t>PAU4</t>
  </si>
  <si>
    <t>YLR461W</t>
  </si>
  <si>
    <t>YML107C</t>
  </si>
  <si>
    <t>YLR460C</t>
  </si>
  <si>
    <t>URA5</t>
  </si>
  <si>
    <t>YML106W</t>
  </si>
  <si>
    <t>YLR456W</t>
  </si>
  <si>
    <t>MDM1</t>
  </si>
  <si>
    <t>YML104C</t>
  </si>
  <si>
    <t>YLR455W</t>
  </si>
  <si>
    <t>NUP188</t>
  </si>
  <si>
    <t>YML103C</t>
  </si>
  <si>
    <t>ASI1</t>
  </si>
  <si>
    <t>YMR119W</t>
  </si>
  <si>
    <t>YMR206W</t>
  </si>
  <si>
    <t>ASC1</t>
  </si>
  <si>
    <t>YMR116C</t>
  </si>
  <si>
    <t>PFK2</t>
  </si>
  <si>
    <t>YMR205C</t>
  </si>
  <si>
    <t>YMR115W</t>
  </si>
  <si>
    <t>YMR204C</t>
  </si>
  <si>
    <t>YMR114C</t>
  </si>
  <si>
    <t>ERG2</t>
  </si>
  <si>
    <t>YMR202W</t>
  </si>
  <si>
    <t>YMR111C</t>
  </si>
  <si>
    <t>RAD14</t>
  </si>
  <si>
    <t>YMR201C</t>
  </si>
  <si>
    <t>YMR110C</t>
  </si>
  <si>
    <t>CLN1</t>
  </si>
  <si>
    <t>YMR199W</t>
  </si>
  <si>
    <t>MYO5</t>
  </si>
  <si>
    <t>YMR109W</t>
  </si>
  <si>
    <t>CIK1</t>
  </si>
  <si>
    <t>YMR198W</t>
  </si>
  <si>
    <t>SPG4</t>
  </si>
  <si>
    <t>YMR107W</t>
  </si>
  <si>
    <t>YMR196W</t>
  </si>
  <si>
    <t>YKU80</t>
  </si>
  <si>
    <t>YMR106C</t>
  </si>
  <si>
    <t>ICY1</t>
  </si>
  <si>
    <t>YMR195W</t>
  </si>
  <si>
    <t>PGM2</t>
  </si>
  <si>
    <t>YMR105C</t>
  </si>
  <si>
    <t>RPL36A</t>
  </si>
  <si>
    <t>YMR194W</t>
  </si>
  <si>
    <t>YPK2</t>
  </si>
  <si>
    <t>YMR104C</t>
  </si>
  <si>
    <t>YMR193C-A</t>
  </si>
  <si>
    <t>OST6</t>
  </si>
  <si>
    <t>YML019W</t>
  </si>
  <si>
    <t>MVP1</t>
  </si>
  <si>
    <t>YMR004W</t>
  </si>
  <si>
    <t>YML018C</t>
  </si>
  <si>
    <t>YMR003W</t>
  </si>
  <si>
    <t>PSP2</t>
  </si>
  <si>
    <t>YML017W</t>
  </si>
  <si>
    <t>YMR002W</t>
  </si>
  <si>
    <t>PPZ1</t>
  </si>
  <si>
    <t>YML016C</t>
  </si>
  <si>
    <t>YML131W</t>
  </si>
  <si>
    <t>YML013W</t>
  </si>
  <si>
    <t>MSC1</t>
  </si>
  <si>
    <t>YML128C</t>
  </si>
  <si>
    <t>YML013C-A</t>
  </si>
  <si>
    <t>TUB3</t>
  </si>
  <si>
    <t>YML124C</t>
  </si>
  <si>
    <t>ERV25</t>
  </si>
  <si>
    <t>YML012W</t>
  </si>
  <si>
    <t>PHO84</t>
  </si>
  <si>
    <t>YML123C</t>
  </si>
  <si>
    <t>YML011C</t>
  </si>
  <si>
    <t>YML122C</t>
  </si>
  <si>
    <t>YML010C-B</t>
  </si>
  <si>
    <t>GTR1</t>
  </si>
  <si>
    <t>YML121W</t>
  </si>
  <si>
    <t>MRPL39</t>
  </si>
  <si>
    <t>YML009c</t>
  </si>
  <si>
    <t>NDI1</t>
  </si>
  <si>
    <t>YML120C</t>
  </si>
  <si>
    <t>ERG6</t>
  </si>
  <si>
    <t>YML008C</t>
  </si>
  <si>
    <t>YML119W</t>
  </si>
  <si>
    <t>JLP2</t>
  </si>
  <si>
    <t>YMR132C</t>
  </si>
  <si>
    <t>MRE11</t>
  </si>
  <si>
    <t>YMR224C</t>
  </si>
  <si>
    <t>YMR130W</t>
  </si>
  <si>
    <t>UBP8</t>
  </si>
  <si>
    <t>YMR223W</t>
  </si>
  <si>
    <t>POM152</t>
  </si>
  <si>
    <t>YMR129W</t>
  </si>
  <si>
    <t>FSH2</t>
  </si>
  <si>
    <t>YMR222C</t>
  </si>
  <si>
    <t>SAS2</t>
  </si>
  <si>
    <t>YMR127C</t>
  </si>
  <si>
    <t>FMP42</t>
  </si>
  <si>
    <t>YMR221C</t>
  </si>
  <si>
    <t>DLT1</t>
  </si>
  <si>
    <t>YMR126C</t>
  </si>
  <si>
    <t>ESC1</t>
  </si>
  <si>
    <t>YMR219W</t>
  </si>
  <si>
    <t>YMR124W</t>
  </si>
  <si>
    <t>SKY1</t>
  </si>
  <si>
    <t>YMR216C</t>
  </si>
  <si>
    <t>PKR1</t>
  </si>
  <si>
    <t>YMR123W</t>
  </si>
  <si>
    <t>GAS3</t>
  </si>
  <si>
    <t>YMR215W</t>
  </si>
  <si>
    <t>YMR122C</t>
  </si>
  <si>
    <t>SCJ1</t>
  </si>
  <si>
    <t>YMR214W</t>
  </si>
  <si>
    <t>RPL15B</t>
  </si>
  <si>
    <t>YMR121C</t>
  </si>
  <si>
    <t>YMR210W</t>
  </si>
  <si>
    <t>ADE17</t>
  </si>
  <si>
    <t>YMR120C</t>
  </si>
  <si>
    <t>YMR209C</t>
  </si>
  <si>
    <t>YMR119W-A</t>
  </si>
  <si>
    <t>HFA1</t>
  </si>
  <si>
    <t>YMR207C</t>
  </si>
  <si>
    <t>SRC1</t>
  </si>
  <si>
    <t>YML034W</t>
  </si>
  <si>
    <t>YMR018W</t>
  </si>
  <si>
    <t>YML033W</t>
  </si>
  <si>
    <t>SPO20</t>
  </si>
  <si>
    <t>YMR017W</t>
  </si>
  <si>
    <t>RAD52</t>
  </si>
  <si>
    <t>YML032C</t>
  </si>
  <si>
    <t>SOK2</t>
  </si>
  <si>
    <t>YMR016C</t>
  </si>
  <si>
    <t>YML030W</t>
  </si>
  <si>
    <t>ERG5</t>
  </si>
  <si>
    <t>YMR015C</t>
  </si>
  <si>
    <t>USA1</t>
  </si>
  <si>
    <t>YML029W</t>
  </si>
  <si>
    <t>CLU1</t>
  </si>
  <si>
    <t>YMR012W</t>
  </si>
  <si>
    <t>TSA1</t>
  </si>
  <si>
    <t>YML028W</t>
  </si>
  <si>
    <t>HXT2</t>
  </si>
  <si>
    <t>YMR011W</t>
  </si>
  <si>
    <t>YOX1</t>
  </si>
  <si>
    <t>YML027W</t>
  </si>
  <si>
    <t>YMR010W</t>
  </si>
  <si>
    <t>RPS18B</t>
  </si>
  <si>
    <t>YML026C</t>
  </si>
  <si>
    <t>YMR009W</t>
  </si>
  <si>
    <t>APT1</t>
  </si>
  <si>
    <t>YML022W</t>
  </si>
  <si>
    <t>PLB1</t>
  </si>
  <si>
    <t>YMR008C</t>
  </si>
  <si>
    <t>UNG1</t>
  </si>
  <si>
    <t>YML021C</t>
  </si>
  <si>
    <t>YMR007W</t>
  </si>
  <si>
    <t>YML020W</t>
  </si>
  <si>
    <t>PLB2</t>
  </si>
  <si>
    <t>YMR006C</t>
  </si>
  <si>
    <t>YMR144W</t>
  </si>
  <si>
    <t>YMR244C-A</t>
  </si>
  <si>
    <t>RPS16A</t>
  </si>
  <si>
    <t>YMR143W</t>
  </si>
  <si>
    <t>ZRC1</t>
  </si>
  <si>
    <t>YMR243C</t>
  </si>
  <si>
    <t>YMR141C</t>
  </si>
  <si>
    <t>YHM2</t>
  </si>
  <si>
    <t>YMR241W</t>
  </si>
  <si>
    <t>SIP5</t>
  </si>
  <si>
    <t>YMR140W</t>
  </si>
  <si>
    <t>DFG5</t>
  </si>
  <si>
    <t>YMR238W</t>
  </si>
  <si>
    <t>RIM11</t>
  </si>
  <si>
    <t>YMR139W</t>
  </si>
  <si>
    <t>BCH1</t>
  </si>
  <si>
    <t>YMR237W</t>
  </si>
  <si>
    <t>CIN4</t>
  </si>
  <si>
    <t>YMR138W</t>
  </si>
  <si>
    <t>RNH1</t>
  </si>
  <si>
    <t>YMR234W</t>
  </si>
  <si>
    <t>PSO2</t>
  </si>
  <si>
    <t>YMR137C</t>
  </si>
  <si>
    <t>TRI1</t>
  </si>
  <si>
    <t>YMR233W</t>
  </si>
  <si>
    <t>GAT2</t>
  </si>
  <si>
    <t>YMR136W</t>
  </si>
  <si>
    <t>FUS2</t>
  </si>
  <si>
    <t>YMR232W</t>
  </si>
  <si>
    <t>YMR135W-A</t>
  </si>
  <si>
    <t>RPS10B</t>
  </si>
  <si>
    <t>YMR230W</t>
  </si>
  <si>
    <t>GID8</t>
  </si>
  <si>
    <t>YMR135C</t>
  </si>
  <si>
    <t>YMR226C</t>
  </si>
  <si>
    <t>REC114</t>
  </si>
  <si>
    <t>YMR133W</t>
  </si>
  <si>
    <t>MRPL44</t>
  </si>
  <si>
    <t>YMR225C</t>
  </si>
  <si>
    <t>GAL80</t>
  </si>
  <si>
    <t>YML051W</t>
  </si>
  <si>
    <t>YMR031C</t>
  </si>
  <si>
    <t>YML048W-A</t>
  </si>
  <si>
    <t>RSF1</t>
  </si>
  <si>
    <t>YMR030W</t>
  </si>
  <si>
    <t>GSF2</t>
  </si>
  <si>
    <t>YML048W</t>
  </si>
  <si>
    <t>FAR8</t>
  </si>
  <si>
    <t>YMR029C</t>
  </si>
  <si>
    <t>PRM6</t>
  </si>
  <si>
    <t>YML047C</t>
  </si>
  <si>
    <t>YMR027W</t>
  </si>
  <si>
    <t>CAT2</t>
  </si>
  <si>
    <t>YML042W</t>
  </si>
  <si>
    <t>PEX12</t>
  </si>
  <si>
    <t>YMR026C</t>
  </si>
  <si>
    <t>VPS71</t>
  </si>
  <si>
    <t>YML041C</t>
  </si>
  <si>
    <t>CSI1</t>
  </si>
  <si>
    <t>YMR025W</t>
  </si>
  <si>
    <t>YMD8</t>
  </si>
  <si>
    <t>YML038C</t>
  </si>
  <si>
    <t>MSS1</t>
  </si>
  <si>
    <t>YMR023C</t>
  </si>
  <si>
    <t>YML037C</t>
  </si>
  <si>
    <t>YMR022W</t>
  </si>
  <si>
    <t>YML036W</t>
  </si>
  <si>
    <t>MAC1</t>
  </si>
  <si>
    <t>YMR021C</t>
  </si>
  <si>
    <t>YML035C-A</t>
  </si>
  <si>
    <t>FMS1</t>
  </si>
  <si>
    <t>YMR020W</t>
  </si>
  <si>
    <t>AMD1</t>
  </si>
  <si>
    <t>YML035C</t>
  </si>
  <si>
    <t>STB4</t>
  </si>
  <si>
    <t>YMR019W</t>
  </si>
  <si>
    <t>YNL146W</t>
  </si>
  <si>
    <t>YNL274C</t>
  </si>
  <si>
    <t>MFA2</t>
  </si>
  <si>
    <t>YNL145W</t>
  </si>
  <si>
    <t>TOF1</t>
  </si>
  <si>
    <t>YNL273W</t>
  </si>
  <si>
    <t>YNL144C</t>
  </si>
  <si>
    <t>BNI1</t>
  </si>
  <si>
    <t>YNL271C</t>
  </si>
  <si>
    <t>YNL143C</t>
  </si>
  <si>
    <t>ALP1</t>
  </si>
  <si>
    <t>YNL270C</t>
  </si>
  <si>
    <t>MEP2</t>
  </si>
  <si>
    <t>YNL142W</t>
  </si>
  <si>
    <t>LYP1</t>
  </si>
  <si>
    <t>YNL268W</t>
  </si>
  <si>
    <t>AAH1</t>
  </si>
  <si>
    <t>YNL141W</t>
  </si>
  <si>
    <t>YNL266W</t>
  </si>
  <si>
    <t>YNL140C</t>
  </si>
  <si>
    <t>IST1</t>
  </si>
  <si>
    <t>YNL265C</t>
  </si>
  <si>
    <t>EAF7</t>
  </si>
  <si>
    <t>YNL136W</t>
  </si>
  <si>
    <t>ATX1</t>
  </si>
  <si>
    <t>YNL259C</t>
  </si>
  <si>
    <t>FPR1</t>
  </si>
  <si>
    <t>YNL135C</t>
  </si>
  <si>
    <t>SIP3</t>
  </si>
  <si>
    <t>YNL257C</t>
  </si>
  <si>
    <t>YNL134C</t>
  </si>
  <si>
    <t>GIS2</t>
  </si>
  <si>
    <t>YNL255C</t>
  </si>
  <si>
    <t>CPT1</t>
  </si>
  <si>
    <t>YNL130C</t>
  </si>
  <si>
    <t>YNL254C</t>
  </si>
  <si>
    <t>GFD1</t>
  </si>
  <si>
    <t>YMR255W</t>
  </si>
  <si>
    <t>YNL035C</t>
  </si>
  <si>
    <t>YMR254C</t>
  </si>
  <si>
    <t>YNL034W</t>
  </si>
  <si>
    <t>YMR253C</t>
  </si>
  <si>
    <t>SIW14</t>
  </si>
  <si>
    <t>YNL032W</t>
  </si>
  <si>
    <t>YMR252C</t>
  </si>
  <si>
    <t>HHT2</t>
  </si>
  <si>
    <t>YNL031C</t>
  </si>
  <si>
    <t>HOR7</t>
  </si>
  <si>
    <t>YMR251W-A</t>
  </si>
  <si>
    <t>HHF2</t>
  </si>
  <si>
    <t>YNL030W</t>
  </si>
  <si>
    <t>YMR251W</t>
  </si>
  <si>
    <t>KTR5</t>
  </si>
  <si>
    <t>YNL029C</t>
  </si>
  <si>
    <t>GAD1</t>
  </si>
  <si>
    <t>YMR250W</t>
  </si>
  <si>
    <t>YNL028W</t>
  </si>
  <si>
    <t>YMR247C</t>
  </si>
  <si>
    <t>CRZ1</t>
  </si>
  <si>
    <t>YNL027W</t>
  </si>
  <si>
    <t>FAA4</t>
  </si>
  <si>
    <t>YMR246W</t>
  </si>
  <si>
    <t>YNL024C</t>
  </si>
  <si>
    <t>YMR245W</t>
  </si>
  <si>
    <t>FAP1</t>
  </si>
  <si>
    <t>YNL023C</t>
  </si>
  <si>
    <t>YMR244W</t>
  </si>
  <si>
    <t>YNL022C</t>
  </si>
  <si>
    <t>SKO1</t>
  </si>
  <si>
    <t>YNL167C</t>
  </si>
  <si>
    <t>PCL1</t>
  </si>
  <si>
    <t>YNL289W</t>
  </si>
  <si>
    <t>BNI5</t>
  </si>
  <si>
    <t>YNL166C</t>
  </si>
  <si>
    <t>CAF40</t>
  </si>
  <si>
    <t>YNL288W</t>
  </si>
  <si>
    <t>YNL165W</t>
  </si>
  <si>
    <t>CUS2</t>
  </si>
  <si>
    <t>YNL286W</t>
  </si>
  <si>
    <t>IBD2</t>
  </si>
  <si>
    <t>YNL164C</t>
  </si>
  <si>
    <t>YNL285W</t>
  </si>
  <si>
    <t>RPL42A</t>
  </si>
  <si>
    <t>YNL162W</t>
  </si>
  <si>
    <t>WSC2</t>
  </si>
  <si>
    <t>YNL283C</t>
  </si>
  <si>
    <t>ASI2</t>
  </si>
  <si>
    <t>YNL159C</t>
  </si>
  <si>
    <t>HCH1</t>
  </si>
  <si>
    <t>YNL281W</t>
  </si>
  <si>
    <t>YNL157W</t>
  </si>
  <si>
    <t>ERG24</t>
  </si>
  <si>
    <t>YNL280C</t>
  </si>
  <si>
    <t>NSG2</t>
  </si>
  <si>
    <t>YNL156C</t>
  </si>
  <si>
    <t>PRM1</t>
  </si>
  <si>
    <t>YNL279W</t>
  </si>
  <si>
    <t>YNL155W</t>
  </si>
  <si>
    <t>CAF120</t>
  </si>
  <si>
    <t>YNL278W</t>
  </si>
  <si>
    <t>YCK2</t>
  </si>
  <si>
    <t>YNL154C</t>
  </si>
  <si>
    <t>MET2</t>
  </si>
  <si>
    <t>YNL277W</t>
  </si>
  <si>
    <t>GIM3</t>
  </si>
  <si>
    <t>YNL153C</t>
  </si>
  <si>
    <t>BOR1</t>
  </si>
  <si>
    <t>YNL275W</t>
  </si>
  <si>
    <t>URA10</t>
  </si>
  <si>
    <t>YMR271C</t>
  </si>
  <si>
    <t>COX5A</t>
  </si>
  <si>
    <t>YNL052W</t>
  </si>
  <si>
    <t>YMR269W</t>
  </si>
  <si>
    <t>COG5</t>
  </si>
  <si>
    <t>YNL051W</t>
  </si>
  <si>
    <t>RSN1</t>
  </si>
  <si>
    <t>YMR266W</t>
  </si>
  <si>
    <t>YNL050C</t>
  </si>
  <si>
    <t>YMR265C</t>
  </si>
  <si>
    <t>SFB2</t>
  </si>
  <si>
    <t>YNL049C</t>
  </si>
  <si>
    <t>CUE1</t>
  </si>
  <si>
    <t>YMR264W</t>
  </si>
  <si>
    <t>YNL046W</t>
  </si>
  <si>
    <t>SAP30</t>
  </si>
  <si>
    <t>YMR263W</t>
  </si>
  <si>
    <t>YNL045W</t>
  </si>
  <si>
    <t>YMR262W</t>
  </si>
  <si>
    <t>YIP3</t>
  </si>
  <si>
    <t>YNL044W</t>
  </si>
  <si>
    <t>TPS3</t>
  </si>
  <si>
    <t>YMR261C</t>
  </si>
  <si>
    <t>YNL043C</t>
  </si>
  <si>
    <t>YMR259C</t>
  </si>
  <si>
    <t>COG6</t>
  </si>
  <si>
    <t>YNL041C</t>
  </si>
  <si>
    <t>YMR258C</t>
  </si>
  <si>
    <t>YNL040W</t>
  </si>
  <si>
    <t>COX7</t>
  </si>
  <si>
    <t>YMR256C</t>
  </si>
  <si>
    <t>IDH1</t>
  </si>
  <si>
    <t>YNL037C</t>
  </si>
  <si>
    <t>YNL190W</t>
  </si>
  <si>
    <t>RPL18B</t>
  </si>
  <si>
    <t>YNL301C</t>
  </si>
  <si>
    <t>YNL187W</t>
  </si>
  <si>
    <t>TOS6</t>
  </si>
  <si>
    <t>YNL300W</t>
  </si>
  <si>
    <t>NPR1</t>
  </si>
  <si>
    <t>YNL183C</t>
  </si>
  <si>
    <t>TRF5</t>
  </si>
  <si>
    <t>YNL299W</t>
  </si>
  <si>
    <t>YNL179C</t>
  </si>
  <si>
    <t>CLA4</t>
  </si>
  <si>
    <t>YNL298W</t>
  </si>
  <si>
    <t>YNL176C</t>
  </si>
  <si>
    <t>MON2</t>
  </si>
  <si>
    <t>YNL297C</t>
  </si>
  <si>
    <t>NOP13</t>
  </si>
  <si>
    <t>YNL175C</t>
  </si>
  <si>
    <t>YNL296W</t>
  </si>
  <si>
    <t>MDG1</t>
  </si>
  <si>
    <t>YNL173C</t>
  </si>
  <si>
    <t>YNL295W</t>
  </si>
  <si>
    <t>YNL171C</t>
  </si>
  <si>
    <t>RIM21</t>
  </si>
  <si>
    <t>YNL294C</t>
  </si>
  <si>
    <t>YNL170W</t>
  </si>
  <si>
    <t>MSB3</t>
  </si>
  <si>
    <t>YNL293W</t>
  </si>
  <si>
    <t>PSD1</t>
  </si>
  <si>
    <t>YNL169C</t>
  </si>
  <si>
    <t>PUS4</t>
  </si>
  <si>
    <t>YNL292W</t>
  </si>
  <si>
    <t>FMP41</t>
  </si>
  <si>
    <t>YNL168C</t>
  </si>
  <si>
    <t>MID1</t>
  </si>
  <si>
    <t>YNL291C</t>
  </si>
  <si>
    <t>YKU70</t>
  </si>
  <si>
    <t>YMR284W</t>
  </si>
  <si>
    <t>FKH2</t>
  </si>
  <si>
    <t>YNL068C</t>
  </si>
  <si>
    <t>RIT1</t>
  </si>
  <si>
    <t>YMR283C</t>
  </si>
  <si>
    <t>RPL9B</t>
  </si>
  <si>
    <t>YNL067W</t>
  </si>
  <si>
    <t>AEP2</t>
  </si>
  <si>
    <t>YMR282C</t>
  </si>
  <si>
    <t>SUN4</t>
  </si>
  <si>
    <t>YNL066W</t>
  </si>
  <si>
    <t>CAT8</t>
  </si>
  <si>
    <t>YMR280C</t>
  </si>
  <si>
    <t>AQR1</t>
  </si>
  <si>
    <t>YNL065W</t>
  </si>
  <si>
    <t>YMR279C</t>
  </si>
  <si>
    <t>YMR278W</t>
  </si>
  <si>
    <t>YDJ1</t>
  </si>
  <si>
    <t>YNL064C</t>
  </si>
  <si>
    <t>DSK2</t>
  </si>
  <si>
    <t>YMR276W</t>
  </si>
  <si>
    <t>MTQ1</t>
  </si>
  <si>
    <t>YNL063W</t>
  </si>
  <si>
    <t>BUL1</t>
  </si>
  <si>
    <t>YMR275C</t>
  </si>
  <si>
    <t>YNL058C</t>
  </si>
  <si>
    <t>RCE1</t>
  </si>
  <si>
    <t>YMR274C</t>
  </si>
  <si>
    <t>YNL057W</t>
  </si>
  <si>
    <t>ZDS1</t>
  </si>
  <si>
    <t>YMR273C</t>
  </si>
  <si>
    <t>YNL056W</t>
  </si>
  <si>
    <t>SCS7</t>
  </si>
  <si>
    <t>YMR272C</t>
  </si>
  <si>
    <t>VAC7</t>
  </si>
  <si>
    <t>YNL054W</t>
  </si>
  <si>
    <t>PSY2</t>
  </si>
  <si>
    <t>YNL201C</t>
  </si>
  <si>
    <t>HXT14</t>
  </si>
  <si>
    <t>YNL318C</t>
  </si>
  <si>
    <t>YNL200C</t>
  </si>
  <si>
    <t>PHA2</t>
  </si>
  <si>
    <t>YNL316C</t>
  </si>
  <si>
    <t>GCR2</t>
  </si>
  <si>
    <t>YNL199C</t>
  </si>
  <si>
    <t>ATP11</t>
  </si>
  <si>
    <t>YNL315C</t>
  </si>
  <si>
    <t>YNL198C</t>
  </si>
  <si>
    <t>DAL82</t>
  </si>
  <si>
    <t>YNL314W</t>
  </si>
  <si>
    <t>WHI3</t>
  </si>
  <si>
    <t>YNL197C</t>
  </si>
  <si>
    <t>YNL311C</t>
  </si>
  <si>
    <t>SLZ1</t>
  </si>
  <si>
    <t>YNL196C</t>
  </si>
  <si>
    <t>STB1</t>
  </si>
  <si>
    <t>YNL309W</t>
  </si>
  <si>
    <t>YNL195C</t>
  </si>
  <si>
    <t>MCK1</t>
  </si>
  <si>
    <t>YNL307C</t>
  </si>
  <si>
    <t>YNL194C</t>
  </si>
  <si>
    <t>YNL305C</t>
  </si>
  <si>
    <t>YNL193W</t>
  </si>
  <si>
    <t>YPT11</t>
  </si>
  <si>
    <t>YNL304W</t>
  </si>
  <si>
    <t>CHS1</t>
  </si>
  <si>
    <t>YNL192W</t>
  </si>
  <si>
    <t>YNL303W</t>
  </si>
  <si>
    <t>YNL191W</t>
  </si>
  <si>
    <t>RPS19B</t>
  </si>
  <si>
    <t>YNL302C</t>
  </si>
  <si>
    <t>YMR302C</t>
  </si>
  <si>
    <t>SWS2</t>
  </si>
  <si>
    <t>YNL081C</t>
  </si>
  <si>
    <t>ADE4</t>
  </si>
  <si>
    <t>YMR300C</t>
  </si>
  <si>
    <t>YNL080C</t>
  </si>
  <si>
    <t>DYN3</t>
  </si>
  <si>
    <t>YMR299C</t>
  </si>
  <si>
    <t>TPM1</t>
  </si>
  <si>
    <t>YNL079C</t>
  </si>
  <si>
    <t>PRC1</t>
  </si>
  <si>
    <t>YMR297W</t>
  </si>
  <si>
    <t>NIS1</t>
  </si>
  <si>
    <t>YNL078W</t>
  </si>
  <si>
    <t>YMR295C</t>
  </si>
  <si>
    <t>APJ1</t>
  </si>
  <si>
    <t>YNL077W</t>
  </si>
  <si>
    <t>YMR294W-A</t>
  </si>
  <si>
    <t>MKS1</t>
  </si>
  <si>
    <t>YNL076W</t>
  </si>
  <si>
    <t>JNM1</t>
  </si>
  <si>
    <t>YMR294W</t>
  </si>
  <si>
    <t>MLF3</t>
  </si>
  <si>
    <t>YNL074C</t>
  </si>
  <si>
    <t>GOT1</t>
  </si>
  <si>
    <t>YMR292W</t>
  </si>
  <si>
    <t>RNH201</t>
  </si>
  <si>
    <t>YNL072W</t>
  </si>
  <si>
    <t>YMR291W</t>
  </si>
  <si>
    <t>LAT1</t>
  </si>
  <si>
    <t>YNL071W</t>
  </si>
  <si>
    <t>ABZ2</t>
  </si>
  <si>
    <t>YMR289W</t>
  </si>
  <si>
    <t>TOM7</t>
  </si>
  <si>
    <t>YNL070W</t>
  </si>
  <si>
    <t>NGL2</t>
  </si>
  <si>
    <t>YMR285C</t>
  </si>
  <si>
    <t>RPL16B</t>
  </si>
  <si>
    <t>YNL069C</t>
  </si>
  <si>
    <t>YNL217W</t>
  </si>
  <si>
    <t>PEX6</t>
  </si>
  <si>
    <t>YNL329C</t>
  </si>
  <si>
    <t>IES2</t>
  </si>
  <si>
    <t>YNL215W</t>
  </si>
  <si>
    <t>MDJ2</t>
  </si>
  <si>
    <t>YNL328C</t>
  </si>
  <si>
    <t>PEX17</t>
  </si>
  <si>
    <t>YNL214W</t>
  </si>
  <si>
    <t>EGT2</t>
  </si>
  <si>
    <t>YNL327W</t>
  </si>
  <si>
    <t>VID27</t>
  </si>
  <si>
    <t>YNL212W</t>
  </si>
  <si>
    <t>PFA3</t>
  </si>
  <si>
    <t>YNL326C</t>
  </si>
  <si>
    <t>YNL211C</t>
  </si>
  <si>
    <t>FIG4</t>
  </si>
  <si>
    <t>YNL325C</t>
  </si>
  <si>
    <t>YNL208W</t>
  </si>
  <si>
    <t>YNL324W</t>
  </si>
  <si>
    <t>RTT106</t>
  </si>
  <si>
    <t>YNL206C</t>
  </si>
  <si>
    <t>LEM3</t>
  </si>
  <si>
    <t>YNL323W</t>
  </si>
  <si>
    <t>YNL205C</t>
  </si>
  <si>
    <t>KRE1</t>
  </si>
  <si>
    <t>YNL322C</t>
  </si>
  <si>
    <t>SPS18</t>
  </si>
  <si>
    <t>YNL204C</t>
  </si>
  <si>
    <t>YNL321W</t>
  </si>
  <si>
    <t>YNL203C</t>
  </si>
  <si>
    <t>YNL320W</t>
  </si>
  <si>
    <t>SPS19</t>
  </si>
  <si>
    <t>YNL202W</t>
  </si>
  <si>
    <t>YNL319W</t>
  </si>
  <si>
    <t>TGL3</t>
  </si>
  <si>
    <t>YMR313C</t>
  </si>
  <si>
    <t>YNL095C</t>
  </si>
  <si>
    <t>ELP6</t>
  </si>
  <si>
    <t>YMR312W</t>
  </si>
  <si>
    <t>APP1</t>
  </si>
  <si>
    <t>YNL094W</t>
  </si>
  <si>
    <t>GLC8</t>
  </si>
  <si>
    <t>YMR311C</t>
  </si>
  <si>
    <t>YPT53</t>
  </si>
  <si>
    <t>YNL093W</t>
  </si>
  <si>
    <t>YMR310C</t>
  </si>
  <si>
    <t>YNL092W</t>
  </si>
  <si>
    <t>GAS1</t>
  </si>
  <si>
    <t>YMR307W</t>
  </si>
  <si>
    <t>NST1</t>
  </si>
  <si>
    <t>YNL091W</t>
  </si>
  <si>
    <t>FKS3</t>
  </si>
  <si>
    <t>YMR306W</t>
  </si>
  <si>
    <t>RHO2</t>
  </si>
  <si>
    <t>YNL090W</t>
  </si>
  <si>
    <t>YMR306C-A</t>
  </si>
  <si>
    <t>YNL089C</t>
  </si>
  <si>
    <t>SCW10</t>
  </si>
  <si>
    <t>YMR305C</t>
  </si>
  <si>
    <t>TCB2</t>
  </si>
  <si>
    <t>YNL087W</t>
  </si>
  <si>
    <t>UBP15</t>
  </si>
  <si>
    <t>YMR304W</t>
  </si>
  <si>
    <t>MKT1</t>
  </si>
  <si>
    <t>YNL085W</t>
  </si>
  <si>
    <t>YMR304C-A</t>
  </si>
  <si>
    <t>SAL1</t>
  </si>
  <si>
    <t>YNL083W</t>
  </si>
  <si>
    <t>ADH2</t>
  </si>
  <si>
    <t>YMR303C</t>
  </si>
  <si>
    <t>PMS1</t>
  </si>
  <si>
    <t>YNL082W</t>
  </si>
  <si>
    <t>BNI4</t>
  </si>
  <si>
    <t>YNL233W</t>
  </si>
  <si>
    <t>YNR004W</t>
  </si>
  <si>
    <t>PDR16</t>
  </si>
  <si>
    <t>YNL231C</t>
  </si>
  <si>
    <t>YNR002C</t>
  </si>
  <si>
    <t>ELA1</t>
  </si>
  <si>
    <t>YNL230C</t>
  </si>
  <si>
    <t>CIT1</t>
  </si>
  <si>
    <t>YNR001C</t>
  </si>
  <si>
    <t>URE2</t>
  </si>
  <si>
    <t>YNL229C</t>
  </si>
  <si>
    <t>DOM34</t>
  </si>
  <si>
    <t>YNL001W</t>
  </si>
  <si>
    <t>YNL228W</t>
  </si>
  <si>
    <t>YNL338W</t>
  </si>
  <si>
    <t>JJJ1</t>
  </si>
  <si>
    <t>YNL227C</t>
  </si>
  <si>
    <t>COS1</t>
  </si>
  <si>
    <t>YNL336W</t>
  </si>
  <si>
    <t>YNL226W</t>
  </si>
  <si>
    <t>YNL335W</t>
  </si>
  <si>
    <t>YNL224C</t>
  </si>
  <si>
    <t>SNO2</t>
  </si>
  <si>
    <t>YNL334C</t>
  </si>
  <si>
    <t>ATG4</t>
  </si>
  <si>
    <t>YNL223W</t>
  </si>
  <si>
    <t>SNZ2</t>
  </si>
  <si>
    <t>YNL333W</t>
  </si>
  <si>
    <t>ALG9</t>
  </si>
  <si>
    <t>YNL219C</t>
  </si>
  <si>
    <t>THI12</t>
  </si>
  <si>
    <t>YNL332W</t>
  </si>
  <si>
    <t>MGS1</t>
  </si>
  <si>
    <t>YNL218W</t>
  </si>
  <si>
    <t>RPD3</t>
  </si>
  <si>
    <t>YNL330C</t>
  </si>
  <si>
    <t>YNL339C</t>
  </si>
  <si>
    <t>YNL115C</t>
  </si>
  <si>
    <t>YMR326C</t>
  </si>
  <si>
    <t>YNL108C</t>
  </si>
  <si>
    <t>SNO4</t>
  </si>
  <si>
    <t>YMR322C</t>
  </si>
  <si>
    <t>YAF9</t>
  </si>
  <si>
    <t>YNL107W</t>
  </si>
  <si>
    <t>YMR320W</t>
  </si>
  <si>
    <t>INP52</t>
  </si>
  <si>
    <t>YNL106C</t>
  </si>
  <si>
    <t>FET4</t>
  </si>
  <si>
    <t>YMR319C</t>
  </si>
  <si>
    <t>YNL105W</t>
  </si>
  <si>
    <t>ADH6</t>
  </si>
  <si>
    <t>YMR318C</t>
  </si>
  <si>
    <t>LEU4</t>
  </si>
  <si>
    <t>YNL104C</t>
  </si>
  <si>
    <t>YMR317W</t>
  </si>
  <si>
    <t>AVT4</t>
  </si>
  <si>
    <t>YNL101W</t>
  </si>
  <si>
    <t>DIA1</t>
  </si>
  <si>
    <t>YMR316W</t>
  </si>
  <si>
    <t>YNL100W</t>
  </si>
  <si>
    <t>YMR316C-B</t>
  </si>
  <si>
    <t>OCA1</t>
  </si>
  <si>
    <t>YNL099C</t>
  </si>
  <si>
    <t>YMR316C-A</t>
  </si>
  <si>
    <t>RAS2</t>
  </si>
  <si>
    <t>YNL098C</t>
  </si>
  <si>
    <t>YMR315W</t>
  </si>
  <si>
    <t>PHO23</t>
  </si>
  <si>
    <t>YNL097C</t>
  </si>
  <si>
    <t>TEX1</t>
  </si>
  <si>
    <t>YNL253W</t>
  </si>
  <si>
    <t>YNR018W</t>
  </si>
  <si>
    <t>MPA43</t>
  </si>
  <si>
    <t>YNL249C</t>
  </si>
  <si>
    <t>SMM1</t>
  </si>
  <si>
    <t>YNR015W</t>
  </si>
  <si>
    <t>VPS75</t>
  </si>
  <si>
    <t>YNL246W</t>
  </si>
  <si>
    <t>YNR014W</t>
  </si>
  <si>
    <t>ATG2</t>
  </si>
  <si>
    <t>YNL242W</t>
  </si>
  <si>
    <t>PHO91</t>
  </si>
  <si>
    <t>YNR013C</t>
  </si>
  <si>
    <t>ZWF1</t>
  </si>
  <si>
    <t>YNL241C</t>
  </si>
  <si>
    <t>URK1</t>
  </si>
  <si>
    <t>YNR012W</t>
  </si>
  <si>
    <t>LAP3</t>
  </si>
  <si>
    <t>YNL239W</t>
  </si>
  <si>
    <t>CSE2</t>
  </si>
  <si>
    <t>YNR010W</t>
  </si>
  <si>
    <t>KEX2</t>
  </si>
  <si>
    <t>YNL238W</t>
  </si>
  <si>
    <t>YNR009W</t>
  </si>
  <si>
    <t>YTP1</t>
  </si>
  <si>
    <t>YNL237W</t>
  </si>
  <si>
    <t>LRO1</t>
  </si>
  <si>
    <t>YNR008W</t>
  </si>
  <si>
    <t>SIN4</t>
  </si>
  <si>
    <t>YNL236W</t>
  </si>
  <si>
    <t>ATG3</t>
  </si>
  <si>
    <t>YNR007C</t>
  </si>
  <si>
    <t>YNL235C</t>
  </si>
  <si>
    <t>VPS27</t>
  </si>
  <si>
    <t>YNR006W</t>
  </si>
  <si>
    <t>YNL234W</t>
  </si>
  <si>
    <t>YNR005C</t>
  </si>
  <si>
    <t>HDA1</t>
  </si>
  <si>
    <t>YNL021W</t>
  </si>
  <si>
    <t>NRK1</t>
  </si>
  <si>
    <t>YNL129W</t>
  </si>
  <si>
    <t>ARK1</t>
  </si>
  <si>
    <t>YNL020C</t>
  </si>
  <si>
    <t>TEP1</t>
  </si>
  <si>
    <t>YNL128W</t>
  </si>
  <si>
    <t>PUB1</t>
  </si>
  <si>
    <t>YNL016W</t>
  </si>
  <si>
    <t>FAR11</t>
  </si>
  <si>
    <t>YNL127W</t>
  </si>
  <si>
    <t>PBI2</t>
  </si>
  <si>
    <t>YNL015W</t>
  </si>
  <si>
    <t>ESBP6</t>
  </si>
  <si>
    <t>YNL125C</t>
  </si>
  <si>
    <t>YNL013C</t>
  </si>
  <si>
    <t>YNL123W</t>
  </si>
  <si>
    <t>SPO1</t>
  </si>
  <si>
    <t>YNL012W</t>
  </si>
  <si>
    <t>YNL122C</t>
  </si>
  <si>
    <t>YNL010W</t>
  </si>
  <si>
    <t>TOM70</t>
  </si>
  <si>
    <t>YNL121C</t>
  </si>
  <si>
    <t>IDP3</t>
  </si>
  <si>
    <t>YNL009W</t>
  </si>
  <si>
    <t>YNL120C</t>
  </si>
  <si>
    <t>ASI3</t>
  </si>
  <si>
    <t>YNL008C</t>
  </si>
  <si>
    <t>NCS2</t>
  </si>
  <si>
    <t>YNL119W</t>
  </si>
  <si>
    <t>HRB1</t>
  </si>
  <si>
    <t>YNL004W</t>
  </si>
  <si>
    <t>MLS1</t>
  </si>
  <si>
    <t>YNL117W</t>
  </si>
  <si>
    <t>PET8</t>
  </si>
  <si>
    <t>YNL003C</t>
  </si>
  <si>
    <t>DMA2</t>
  </si>
  <si>
    <t>YNL116W</t>
  </si>
  <si>
    <t>YOR006C</t>
  </si>
  <si>
    <t>YOR097C</t>
  </si>
  <si>
    <t>DNL4</t>
  </si>
  <si>
    <t>YOR005C</t>
  </si>
  <si>
    <t>ARF3</t>
  </si>
  <si>
    <t>YOR094W</t>
  </si>
  <si>
    <t>YSP3</t>
  </si>
  <si>
    <t>YOR003W</t>
  </si>
  <si>
    <t>YOR093C</t>
  </si>
  <si>
    <t>ALG6</t>
  </si>
  <si>
    <t>YOR002W</t>
  </si>
  <si>
    <t>ECM3</t>
  </si>
  <si>
    <t>YOR092W</t>
  </si>
  <si>
    <t>RRP6</t>
  </si>
  <si>
    <t>YOR001W</t>
  </si>
  <si>
    <t>YOR091W</t>
  </si>
  <si>
    <t>YOL163W</t>
  </si>
  <si>
    <t>PTC5</t>
  </si>
  <si>
    <t>YOR090C</t>
  </si>
  <si>
    <t>YOL162W</t>
  </si>
  <si>
    <t>VPS21</t>
  </si>
  <si>
    <t>YOR089C</t>
  </si>
  <si>
    <t>YOL160W</t>
  </si>
  <si>
    <t>YOR088W</t>
  </si>
  <si>
    <t>YOL159C</t>
  </si>
  <si>
    <t>YVC1</t>
  </si>
  <si>
    <t>YOR087W</t>
  </si>
  <si>
    <t>ENB1</t>
  </si>
  <si>
    <t>YOL158C</t>
  </si>
  <si>
    <t>TCB1</t>
  </si>
  <si>
    <t>YOR086C</t>
  </si>
  <si>
    <t>YOL155C</t>
  </si>
  <si>
    <t>OST3</t>
  </si>
  <si>
    <t>YOR085W</t>
  </si>
  <si>
    <t>SSK2</t>
  </si>
  <si>
    <t>YNR031C</t>
  </si>
  <si>
    <t>THI20</t>
  </si>
  <si>
    <t>YOL055C</t>
  </si>
  <si>
    <t>YNR030W</t>
  </si>
  <si>
    <t>PSH1</t>
  </si>
  <si>
    <t>YOL054W</t>
  </si>
  <si>
    <t>YNR029C</t>
  </si>
  <si>
    <t>YOL053W</t>
  </si>
  <si>
    <t>CPR8</t>
  </si>
  <si>
    <t>YNR028W</t>
  </si>
  <si>
    <t>YOL053C-A</t>
  </si>
  <si>
    <t>BUD17</t>
  </si>
  <si>
    <t>YNR027W</t>
  </si>
  <si>
    <t>SPE2</t>
  </si>
  <si>
    <t>YOL052C</t>
  </si>
  <si>
    <t>YNR025C</t>
  </si>
  <si>
    <t>YOL050C</t>
  </si>
  <si>
    <t>YNR024W</t>
  </si>
  <si>
    <t>GSH2</t>
  </si>
  <si>
    <t>YOL049W</t>
  </si>
  <si>
    <t>MRPL50</t>
  </si>
  <si>
    <t>YNR022C</t>
  </si>
  <si>
    <t>YOL048C</t>
  </si>
  <si>
    <t>YNR021W</t>
  </si>
  <si>
    <t>YOL047C</t>
  </si>
  <si>
    <t>YNR020C</t>
  </si>
  <si>
    <t>YOL046C</t>
  </si>
  <si>
    <t>ARE2</t>
  </si>
  <si>
    <t>YNR019W</t>
  </si>
  <si>
    <t>PSK2</t>
  </si>
  <si>
    <t>YOL045W</t>
  </si>
  <si>
    <t>ERP4</t>
  </si>
  <si>
    <t>YOR016C</t>
  </si>
  <si>
    <t>YOR112W</t>
  </si>
  <si>
    <t>YOR015W</t>
  </si>
  <si>
    <t>YOR111W</t>
  </si>
  <si>
    <t>RTS1</t>
  </si>
  <si>
    <t>YOR014W</t>
  </si>
  <si>
    <t>INP53</t>
  </si>
  <si>
    <t>YOR109W</t>
  </si>
  <si>
    <t>YOR013W</t>
  </si>
  <si>
    <t>LEU9</t>
  </si>
  <si>
    <t>YOR108W</t>
  </si>
  <si>
    <t>YOR012W</t>
  </si>
  <si>
    <t>RGS2</t>
  </si>
  <si>
    <t>YOR107W</t>
  </si>
  <si>
    <t>AUS1</t>
  </si>
  <si>
    <t>YOR011W</t>
  </si>
  <si>
    <t>VAM3</t>
  </si>
  <si>
    <t>YOR106W</t>
  </si>
  <si>
    <t>TIR2</t>
  </si>
  <si>
    <t>YOR010C</t>
  </si>
  <si>
    <t>YOR105W</t>
  </si>
  <si>
    <t>TIR4</t>
  </si>
  <si>
    <t>YOR009W</t>
  </si>
  <si>
    <t>PIN2</t>
  </si>
  <si>
    <t>YOR104W</t>
  </si>
  <si>
    <t>YOR008C-A</t>
  </si>
  <si>
    <t>RAS1</t>
  </si>
  <si>
    <t>YOR101W</t>
  </si>
  <si>
    <t>SLG1</t>
  </si>
  <si>
    <t>YOR008C</t>
  </si>
  <si>
    <t>CRC1</t>
  </si>
  <si>
    <t>YOR100C</t>
  </si>
  <si>
    <t>SGT2</t>
  </si>
  <si>
    <t>YOR007C</t>
  </si>
  <si>
    <t>KTR1</t>
  </si>
  <si>
    <t>YOR099W</t>
  </si>
  <si>
    <t>LYS9</t>
  </si>
  <si>
    <t>YNR050C</t>
  </si>
  <si>
    <t>RTG1</t>
  </si>
  <si>
    <t>YOL067C</t>
  </si>
  <si>
    <t>MSO1</t>
  </si>
  <si>
    <t>YNR049C</t>
  </si>
  <si>
    <t>INP54</t>
  </si>
  <si>
    <t>YOL065C</t>
  </si>
  <si>
    <t>YNR048W</t>
  </si>
  <si>
    <t>MET22</t>
  </si>
  <si>
    <t>YOL064C</t>
  </si>
  <si>
    <t>YNR047W</t>
  </si>
  <si>
    <t>YOL063C</t>
  </si>
  <si>
    <t>PET494</t>
  </si>
  <si>
    <t>YNR045W</t>
  </si>
  <si>
    <t>APM4</t>
  </si>
  <si>
    <t>YOL062C</t>
  </si>
  <si>
    <t>YNR042W</t>
  </si>
  <si>
    <t>PRS5</t>
  </si>
  <si>
    <t>YOL061W</t>
  </si>
  <si>
    <t>YNR040W</t>
  </si>
  <si>
    <t>MAM3</t>
  </si>
  <si>
    <t>YOL060C</t>
  </si>
  <si>
    <t>ZRG17</t>
  </si>
  <si>
    <t>YNR039C</t>
  </si>
  <si>
    <t>GPD2</t>
  </si>
  <si>
    <t>YOL059W</t>
  </si>
  <si>
    <t>SOL1</t>
  </si>
  <si>
    <t>YNR034W</t>
  </si>
  <si>
    <t>ARG1</t>
  </si>
  <si>
    <t>YOL058W</t>
  </si>
  <si>
    <t>PPG1</t>
  </si>
  <si>
    <t>YNR032W</t>
  </si>
  <si>
    <t>YOL057W</t>
  </si>
  <si>
    <t>HUB1</t>
  </si>
  <si>
    <t>YNR032C-A</t>
  </si>
  <si>
    <t>GPM3</t>
  </si>
  <si>
    <t>YOL056W</t>
  </si>
  <si>
    <t>CIN5</t>
  </si>
  <si>
    <t>YOR028C</t>
  </si>
  <si>
    <t>YOR129C</t>
  </si>
  <si>
    <t>STI1</t>
  </si>
  <si>
    <t>YOR027W</t>
  </si>
  <si>
    <t>RGA1</t>
  </si>
  <si>
    <t>YOR127W</t>
  </si>
  <si>
    <t>BUB3</t>
  </si>
  <si>
    <t>YOR026W</t>
  </si>
  <si>
    <t>IAH1</t>
  </si>
  <si>
    <t>YOR126C</t>
  </si>
  <si>
    <t>HST3</t>
  </si>
  <si>
    <t>YOR025W</t>
  </si>
  <si>
    <t>UBP2</t>
  </si>
  <si>
    <t>YOR124C</t>
  </si>
  <si>
    <t>YOR024W</t>
  </si>
  <si>
    <t>LEO1</t>
  </si>
  <si>
    <t>YOR123C</t>
  </si>
  <si>
    <t>AHC1</t>
  </si>
  <si>
    <t>YOR023C</t>
  </si>
  <si>
    <t>YOR121C</t>
  </si>
  <si>
    <t>YOR022C</t>
  </si>
  <si>
    <t>GCY1</t>
  </si>
  <si>
    <t>YOR120W</t>
  </si>
  <si>
    <t>YOR021C</t>
  </si>
  <si>
    <t>YOR118W</t>
  </si>
  <si>
    <t>YOR019W</t>
  </si>
  <si>
    <t>TRS33</t>
  </si>
  <si>
    <t>YOR115C</t>
  </si>
  <si>
    <t>ROD1</t>
  </si>
  <si>
    <t>YOR018W</t>
  </si>
  <si>
    <t>YOR114W</t>
  </si>
  <si>
    <t>PET127</t>
  </si>
  <si>
    <t>YOR017W</t>
  </si>
  <si>
    <t>AZF1</t>
  </si>
  <si>
    <t>YOR113W</t>
  </si>
  <si>
    <t>YNR064C</t>
  </si>
  <si>
    <t>YOL085C</t>
  </si>
  <si>
    <t>YNR063W</t>
  </si>
  <si>
    <t>PHM7</t>
  </si>
  <si>
    <t>YOL084W</t>
  </si>
  <si>
    <t>YNR062C</t>
  </si>
  <si>
    <t>YOL083W</t>
  </si>
  <si>
    <t>YNR061C</t>
  </si>
  <si>
    <t>ATG19</t>
  </si>
  <si>
    <t>YOL082W</t>
  </si>
  <si>
    <t>FRE4</t>
  </si>
  <si>
    <t>YNR060W</t>
  </si>
  <si>
    <t>IRA2</t>
  </si>
  <si>
    <t>YOL081W</t>
  </si>
  <si>
    <t>MNT4</t>
  </si>
  <si>
    <t>YNR059W</t>
  </si>
  <si>
    <t>REX4</t>
  </si>
  <si>
    <t>YOL080C</t>
  </si>
  <si>
    <t>BIO3</t>
  </si>
  <si>
    <t>YNR058W</t>
  </si>
  <si>
    <t>YOL079W</t>
  </si>
  <si>
    <t>BIO4</t>
  </si>
  <si>
    <t>YNR057C</t>
  </si>
  <si>
    <t>YOL075C</t>
  </si>
  <si>
    <t>BIO5</t>
  </si>
  <si>
    <t>YNR056C</t>
  </si>
  <si>
    <t>YOL071W</t>
  </si>
  <si>
    <t>HOL1</t>
  </si>
  <si>
    <t>YNR055C</t>
  </si>
  <si>
    <t>YOL070C</t>
  </si>
  <si>
    <t>BRE5</t>
  </si>
  <si>
    <t>YNR051C</t>
  </si>
  <si>
    <t>HST1</t>
  </si>
  <si>
    <t>YOL068C</t>
  </si>
  <si>
    <t>GLO4</t>
  </si>
  <si>
    <t>YOR040W</t>
  </si>
  <si>
    <t>ARP8</t>
  </si>
  <si>
    <t>YOR141C</t>
  </si>
  <si>
    <t>CKB2</t>
  </si>
  <si>
    <t>YOR039W</t>
  </si>
  <si>
    <t>SFL1</t>
  </si>
  <si>
    <t>YOR140W</t>
  </si>
  <si>
    <t>HIR2</t>
  </si>
  <si>
    <t>YOR038C</t>
  </si>
  <si>
    <t>YOR139C</t>
  </si>
  <si>
    <t>CYC2</t>
  </si>
  <si>
    <t>YOR037W</t>
  </si>
  <si>
    <t>RUP1</t>
  </si>
  <si>
    <t>YOR138C</t>
  </si>
  <si>
    <t>SHE4</t>
  </si>
  <si>
    <t>YOR035C</t>
  </si>
  <si>
    <t>SIA1</t>
  </si>
  <si>
    <t>YOR137C</t>
  </si>
  <si>
    <t>AKR2</t>
  </si>
  <si>
    <t>YOR034C</t>
  </si>
  <si>
    <t>IDH2</t>
  </si>
  <si>
    <t>YOR136W</t>
  </si>
  <si>
    <t>EXO1</t>
  </si>
  <si>
    <t>YOR033C</t>
  </si>
  <si>
    <t>YOR135C</t>
  </si>
  <si>
    <t>HMS1</t>
  </si>
  <si>
    <t>YOR032C</t>
  </si>
  <si>
    <t>BAG7</t>
  </si>
  <si>
    <t>YOR134W</t>
  </si>
  <si>
    <t>YOR031W</t>
  </si>
  <si>
    <t>EFT1</t>
  </si>
  <si>
    <t>YOR133W</t>
  </si>
  <si>
    <t>DFG16</t>
  </si>
  <si>
    <t>YOR030W</t>
  </si>
  <si>
    <t>VPS17</t>
  </si>
  <si>
    <t>YOR132W</t>
  </si>
  <si>
    <t>YOR029W</t>
  </si>
  <si>
    <t>YOR131C</t>
  </si>
  <si>
    <t>IZH2</t>
  </si>
  <si>
    <t>YOL002C</t>
  </si>
  <si>
    <t>IZH4</t>
  </si>
  <si>
    <t>YOL101C</t>
  </si>
  <si>
    <t>PHO80</t>
  </si>
  <si>
    <t>YOL001W</t>
  </si>
  <si>
    <t>YOL099C</t>
  </si>
  <si>
    <t>COS10</t>
  </si>
  <si>
    <t>YNR075W</t>
  </si>
  <si>
    <t>YOL098C</t>
  </si>
  <si>
    <t>AIF1</t>
  </si>
  <si>
    <t>YNR074C</t>
  </si>
  <si>
    <t>HMI1</t>
  </si>
  <si>
    <t>YOL095C</t>
  </si>
  <si>
    <t>YNR073C</t>
  </si>
  <si>
    <t>TRM10</t>
  </si>
  <si>
    <t>YOL093W</t>
  </si>
  <si>
    <t>HXT17</t>
  </si>
  <si>
    <t>YNR072W</t>
  </si>
  <si>
    <t>YOL092W</t>
  </si>
  <si>
    <t>YNR071C</t>
  </si>
  <si>
    <t>SPO21</t>
  </si>
  <si>
    <t>YOL091W</t>
  </si>
  <si>
    <t>BSC5</t>
  </si>
  <si>
    <t>YNR069C</t>
  </si>
  <si>
    <t>MSH2</t>
  </si>
  <si>
    <t>YOL090W</t>
  </si>
  <si>
    <t>DSE4</t>
  </si>
  <si>
    <t>YNR067C</t>
  </si>
  <si>
    <t>HAL9</t>
  </si>
  <si>
    <t>YOL089C</t>
  </si>
  <si>
    <t>YNR066C</t>
  </si>
  <si>
    <t>MPD2</t>
  </si>
  <si>
    <t>YOL088C</t>
  </si>
  <si>
    <t>YNR065C</t>
  </si>
  <si>
    <t>YOL087C</t>
  </si>
  <si>
    <t>YOR053W</t>
  </si>
  <si>
    <t>SEY1</t>
  </si>
  <si>
    <t>YOR165W</t>
  </si>
  <si>
    <t>YOR052C</t>
  </si>
  <si>
    <t>YOR164C</t>
  </si>
  <si>
    <t>YOR051C</t>
  </si>
  <si>
    <t>DDP1</t>
  </si>
  <si>
    <t>YOR163W</t>
  </si>
  <si>
    <t>YOR050C</t>
  </si>
  <si>
    <t>YRR1</t>
  </si>
  <si>
    <t>YOR162C</t>
  </si>
  <si>
    <t>RSB1</t>
  </si>
  <si>
    <t>YOR049C</t>
  </si>
  <si>
    <t>PNS1</t>
  </si>
  <si>
    <t>YOR161C</t>
  </si>
  <si>
    <t>STD1</t>
  </si>
  <si>
    <t>YOR047C</t>
  </si>
  <si>
    <t>NFI1</t>
  </si>
  <si>
    <t>YOR156C</t>
  </si>
  <si>
    <t>TOM6</t>
  </si>
  <si>
    <t>YOR045W</t>
  </si>
  <si>
    <t>YOR154W</t>
  </si>
  <si>
    <t>YOR044W</t>
  </si>
  <si>
    <t>PDR5</t>
  </si>
  <si>
    <t>YOR153W</t>
  </si>
  <si>
    <t>WHI2</t>
  </si>
  <si>
    <t>YOR043W</t>
  </si>
  <si>
    <t>YOR152C</t>
  </si>
  <si>
    <t>CUE5</t>
  </si>
  <si>
    <t>YOR042W</t>
  </si>
  <si>
    <t>ELG1</t>
  </si>
  <si>
    <t>YOR144C</t>
  </si>
  <si>
    <t>YOR041C</t>
  </si>
  <si>
    <t>LSC1</t>
  </si>
  <si>
    <t>YOR142W</t>
  </si>
  <si>
    <t>YOL014W</t>
  </si>
  <si>
    <t>SKM1</t>
  </si>
  <si>
    <t>YOL113W</t>
  </si>
  <si>
    <t>YOL013W-A</t>
  </si>
  <si>
    <t>MSB4</t>
  </si>
  <si>
    <t>YOL112W</t>
  </si>
  <si>
    <t>HRD1</t>
  </si>
  <si>
    <t>YOL013C</t>
  </si>
  <si>
    <t>YOL111C</t>
  </si>
  <si>
    <t>HTZ1</t>
  </si>
  <si>
    <t>YOL012C</t>
  </si>
  <si>
    <t>SHR5</t>
  </si>
  <si>
    <t>YOL110W</t>
  </si>
  <si>
    <t>PLB3</t>
  </si>
  <si>
    <t>YOL011W</t>
  </si>
  <si>
    <t>ZEO1</t>
  </si>
  <si>
    <t>YOL109W</t>
  </si>
  <si>
    <t>MDM12</t>
  </si>
  <si>
    <t>YOL009C</t>
  </si>
  <si>
    <t>INO4</t>
  </si>
  <si>
    <t>YOL108C</t>
  </si>
  <si>
    <t>YOL008W</t>
  </si>
  <si>
    <t>YOL107W</t>
  </si>
  <si>
    <t>YOL007C</t>
  </si>
  <si>
    <t>YOL106W</t>
  </si>
  <si>
    <t>TOP1</t>
  </si>
  <si>
    <t>YOL006C</t>
  </si>
  <si>
    <t>WSC3</t>
  </si>
  <si>
    <t>YOL105C</t>
  </si>
  <si>
    <t>SIN3</t>
  </si>
  <si>
    <t>YOL004W</t>
  </si>
  <si>
    <t>NDJ1</t>
  </si>
  <si>
    <t>YOL104C</t>
  </si>
  <si>
    <t>YOL003C</t>
  </si>
  <si>
    <t>ITR2</t>
  </si>
  <si>
    <t>YOL103W</t>
  </si>
  <si>
    <t>VPS5</t>
  </si>
  <si>
    <t>YOR069W</t>
  </si>
  <si>
    <t>FYV12</t>
  </si>
  <si>
    <t>YOR183W</t>
  </si>
  <si>
    <t>VAM10</t>
  </si>
  <si>
    <t>YOR068C</t>
  </si>
  <si>
    <t>RPS30B</t>
  </si>
  <si>
    <t>YOR182C</t>
  </si>
  <si>
    <t>ALG8</t>
  </si>
  <si>
    <t>YOR067C</t>
  </si>
  <si>
    <t>GAC1</t>
  </si>
  <si>
    <t>YOR178C</t>
  </si>
  <si>
    <t>YOR066W</t>
  </si>
  <si>
    <t>MPC54</t>
  </si>
  <si>
    <t>YOR177C</t>
  </si>
  <si>
    <t>CYT1</t>
  </si>
  <si>
    <t>YOR065W</t>
  </si>
  <si>
    <t>YOR175C</t>
  </si>
  <si>
    <t>YNG1</t>
  </si>
  <si>
    <t>YOR064C</t>
  </si>
  <si>
    <t>DCS2</t>
  </si>
  <si>
    <t>YOR173W</t>
  </si>
  <si>
    <t>YOR062C</t>
  </si>
  <si>
    <t>YRM1</t>
  </si>
  <si>
    <t>YOR172W</t>
  </si>
  <si>
    <t>CKA2</t>
  </si>
  <si>
    <t>YOR061W</t>
  </si>
  <si>
    <t>LCB4</t>
  </si>
  <si>
    <t>YOR171C</t>
  </si>
  <si>
    <t>YOR059C</t>
  </si>
  <si>
    <t>YOR170W</t>
  </si>
  <si>
    <t>ASE1</t>
  </si>
  <si>
    <t>YOR058C</t>
  </si>
  <si>
    <t>RPS28A</t>
  </si>
  <si>
    <t>YOR167C</t>
  </si>
  <si>
    <t>YOR055W</t>
  </si>
  <si>
    <t>YOR166C</t>
  </si>
  <si>
    <t>YOL029C</t>
  </si>
  <si>
    <t>YGK3</t>
  </si>
  <si>
    <t>YOL128C</t>
  </si>
  <si>
    <t>YAP7</t>
  </si>
  <si>
    <t>YOL028C</t>
  </si>
  <si>
    <t>MDH2</t>
  </si>
  <si>
    <t>YOL126C</t>
  </si>
  <si>
    <t>MDM38</t>
  </si>
  <si>
    <t>YOL027C</t>
  </si>
  <si>
    <t>YOL124C</t>
  </si>
  <si>
    <t>LAG2</t>
  </si>
  <si>
    <t>YOL025W</t>
  </si>
  <si>
    <t>SMF1</t>
  </si>
  <si>
    <t>YOL122C</t>
  </si>
  <si>
    <t>YOL024W</t>
  </si>
  <si>
    <t>RPS19A</t>
  </si>
  <si>
    <t>YOL121C</t>
  </si>
  <si>
    <t>TAT2</t>
  </si>
  <si>
    <t>YOL020W</t>
  </si>
  <si>
    <t>MCH4</t>
  </si>
  <si>
    <t>YOL119C</t>
  </si>
  <si>
    <t>YOL019W</t>
  </si>
  <si>
    <t>YOL118C</t>
  </si>
  <si>
    <t>TLG2</t>
  </si>
  <si>
    <t>YOL018C</t>
  </si>
  <si>
    <t>RRI2</t>
  </si>
  <si>
    <t>YOL117W</t>
  </si>
  <si>
    <t>ESC8</t>
  </si>
  <si>
    <t>YOL017W</t>
  </si>
  <si>
    <t>MSN1</t>
  </si>
  <si>
    <t>YOL116W</t>
  </si>
  <si>
    <t>CMK2</t>
  </si>
  <si>
    <t>YOL016C</t>
  </si>
  <si>
    <t>YOL115W</t>
  </si>
  <si>
    <t>YOL015W</t>
  </si>
  <si>
    <t>YOL114C</t>
  </si>
  <si>
    <t>YOR084W</t>
  </si>
  <si>
    <t>LIP5</t>
  </si>
  <si>
    <t>YOR196C</t>
  </si>
  <si>
    <t>WHI5</t>
  </si>
  <si>
    <t>YOR083W</t>
  </si>
  <si>
    <t>SLK19</t>
  </si>
  <si>
    <t>YOR195W</t>
  </si>
  <si>
    <t>YOR082C</t>
  </si>
  <si>
    <t>PEX27</t>
  </si>
  <si>
    <t>YOR193W</t>
  </si>
  <si>
    <t>YOR081C</t>
  </si>
  <si>
    <t>YOR192C</t>
  </si>
  <si>
    <t>DIA2</t>
  </si>
  <si>
    <t>YOR080W</t>
  </si>
  <si>
    <t>YOR191W</t>
  </si>
  <si>
    <t>ATX2</t>
  </si>
  <si>
    <t>YOR079C</t>
  </si>
  <si>
    <t>SPR1</t>
  </si>
  <si>
    <t>YOR190W</t>
  </si>
  <si>
    <t>BUD21</t>
  </si>
  <si>
    <t>YOR078W</t>
  </si>
  <si>
    <t>IES4</t>
  </si>
  <si>
    <t>YOR189W</t>
  </si>
  <si>
    <t>SKI7</t>
  </si>
  <si>
    <t>YOR076C</t>
  </si>
  <si>
    <t>MSB1</t>
  </si>
  <si>
    <t>YOR188W</t>
  </si>
  <si>
    <t>YOR072W</t>
  </si>
  <si>
    <t>YOR186W</t>
  </si>
  <si>
    <t>YOR071C</t>
  </si>
  <si>
    <t>GSP2</t>
  </si>
  <si>
    <t>YOR185C</t>
  </si>
  <si>
    <t>GYP1</t>
  </si>
  <si>
    <t>YOR070C</t>
  </si>
  <si>
    <t>SER1</t>
  </si>
  <si>
    <t>YOR184W</t>
  </si>
  <si>
    <t>PEX15</t>
  </si>
  <si>
    <t>YOL044W</t>
  </si>
  <si>
    <t>FRE7</t>
  </si>
  <si>
    <t>YOL152W</t>
  </si>
  <si>
    <t>NTG2</t>
  </si>
  <si>
    <t>YOL043C</t>
  </si>
  <si>
    <t>GRE2</t>
  </si>
  <si>
    <t>YOL151W</t>
  </si>
  <si>
    <t>NGL1</t>
  </si>
  <si>
    <t>YOL042W</t>
  </si>
  <si>
    <t>YOL150C</t>
  </si>
  <si>
    <t>NOP12</t>
  </si>
  <si>
    <t>YOL041C</t>
  </si>
  <si>
    <t>PEX11</t>
  </si>
  <si>
    <t>YOL147C</t>
  </si>
  <si>
    <t>RPP2A</t>
  </si>
  <si>
    <t>YOL039W</t>
  </si>
  <si>
    <t>PPM2</t>
  </si>
  <si>
    <t>YOL141W</t>
  </si>
  <si>
    <t>YOL037C</t>
  </si>
  <si>
    <t>YOL138C</t>
  </si>
  <si>
    <t>YOL036W</t>
  </si>
  <si>
    <t>BSC6</t>
  </si>
  <si>
    <t>YOL137W</t>
  </si>
  <si>
    <t>YOL035C</t>
  </si>
  <si>
    <t>PFK27</t>
  </si>
  <si>
    <t>YOL136C</t>
  </si>
  <si>
    <t>YOL032W</t>
  </si>
  <si>
    <t>GAS4</t>
  </si>
  <si>
    <t>YOL132W</t>
  </si>
  <si>
    <t>SIL1</t>
  </si>
  <si>
    <t>YOL031C</t>
  </si>
  <si>
    <t>YOL131W</t>
  </si>
  <si>
    <t>GAS5</t>
  </si>
  <si>
    <t>YOL030W</t>
  </si>
  <si>
    <t>VPS68</t>
  </si>
  <si>
    <t>YOL129W</t>
  </si>
  <si>
    <t>YPL060W</t>
  </si>
  <si>
    <t>DAP1</t>
  </si>
  <si>
    <t>YPL170W</t>
  </si>
  <si>
    <t>PDR12</t>
  </si>
  <si>
    <t>YPL058C</t>
  </si>
  <si>
    <t>YPL168W</t>
  </si>
  <si>
    <t>SUR1</t>
  </si>
  <si>
    <t>YPL057C</t>
  </si>
  <si>
    <t>REV3</t>
  </si>
  <si>
    <t>YPL167C</t>
  </si>
  <si>
    <t>YPL056C</t>
  </si>
  <si>
    <t>YPL166W</t>
  </si>
  <si>
    <t>LGE1</t>
  </si>
  <si>
    <t>YPL055C</t>
  </si>
  <si>
    <t>SET6</t>
  </si>
  <si>
    <t>YPL165C</t>
  </si>
  <si>
    <t>LEE1</t>
  </si>
  <si>
    <t>YPL054W</t>
  </si>
  <si>
    <t>MLH3</t>
  </si>
  <si>
    <t>YPL164C</t>
  </si>
  <si>
    <t>KTR6</t>
  </si>
  <si>
    <t>YPL053C</t>
  </si>
  <si>
    <t>SVS1</t>
  </si>
  <si>
    <t>YPL163C</t>
  </si>
  <si>
    <t>OAZ1</t>
  </si>
  <si>
    <t>YPL052W</t>
  </si>
  <si>
    <t>YPL162C</t>
  </si>
  <si>
    <t>ARL3</t>
  </si>
  <si>
    <t>YPL051W</t>
  </si>
  <si>
    <t>BEM4</t>
  </si>
  <si>
    <t>YPL161C</t>
  </si>
  <si>
    <t>CAM1</t>
  </si>
  <si>
    <t>YPL048W</t>
  </si>
  <si>
    <t>PET20</t>
  </si>
  <si>
    <t>YPL159C</t>
  </si>
  <si>
    <t>SGF11</t>
  </si>
  <si>
    <t>YPL047W</t>
  </si>
  <si>
    <t>TGS1</t>
  </si>
  <si>
    <t>YPL157W</t>
  </si>
  <si>
    <t>MCT1</t>
  </si>
  <si>
    <t>YOR221C</t>
  </si>
  <si>
    <t>SNC2</t>
  </si>
  <si>
    <t>YOR327C</t>
  </si>
  <si>
    <t>STE13</t>
  </si>
  <si>
    <t>YOR219C</t>
  </si>
  <si>
    <t>FRT1</t>
  </si>
  <si>
    <t>YOR324C</t>
  </si>
  <si>
    <t>RUD3</t>
  </si>
  <si>
    <t>YOR216C</t>
  </si>
  <si>
    <t>YOR322C</t>
  </si>
  <si>
    <t>YOR215C</t>
  </si>
  <si>
    <t>PMT3</t>
  </si>
  <si>
    <t>YOR321W</t>
  </si>
  <si>
    <t>YOR214C</t>
  </si>
  <si>
    <t>GNT1</t>
  </si>
  <si>
    <t>YOR320C</t>
  </si>
  <si>
    <t>SAS5</t>
  </si>
  <si>
    <t>YOR213C</t>
  </si>
  <si>
    <t>YOR318C</t>
  </si>
  <si>
    <t>STE4</t>
  </si>
  <si>
    <t>YOR212W</t>
  </si>
  <si>
    <t>FAA1</t>
  </si>
  <si>
    <t>YOR317W</t>
  </si>
  <si>
    <t>NPT1</t>
  </si>
  <si>
    <t>YOR209C</t>
  </si>
  <si>
    <t>COT1</t>
  </si>
  <si>
    <t>YOR316C</t>
  </si>
  <si>
    <t>PTP2</t>
  </si>
  <si>
    <t>YOR208W</t>
  </si>
  <si>
    <t>YOR315W</t>
  </si>
  <si>
    <t>YOR314W</t>
  </si>
  <si>
    <t>MCA1</t>
  </si>
  <si>
    <t>YOR197W</t>
  </si>
  <si>
    <t>SPS4</t>
  </si>
  <si>
    <t>YOR313C</t>
  </si>
  <si>
    <t>YTA6</t>
  </si>
  <si>
    <t>YPL074W</t>
  </si>
  <si>
    <t>YPL183C</t>
  </si>
  <si>
    <t>YPL073C</t>
  </si>
  <si>
    <t>YPL182C</t>
  </si>
  <si>
    <t>YPL071C</t>
  </si>
  <si>
    <t>CTI6</t>
  </si>
  <si>
    <t>YPL181W</t>
  </si>
  <si>
    <t>MUK1</t>
  </si>
  <si>
    <t>YPL070W</t>
  </si>
  <si>
    <t>TCO89</t>
  </si>
  <si>
    <t>YPL180W</t>
  </si>
  <si>
    <t>BTS1</t>
  </si>
  <si>
    <t>YPL069C</t>
  </si>
  <si>
    <t>PPQ1</t>
  </si>
  <si>
    <t>YPL179W</t>
  </si>
  <si>
    <t>YPL068C</t>
  </si>
  <si>
    <t>CBC2</t>
  </si>
  <si>
    <t>YPL178W</t>
  </si>
  <si>
    <t>CUP9</t>
  </si>
  <si>
    <t>YPL177C</t>
  </si>
  <si>
    <t>YPL066W</t>
  </si>
  <si>
    <t>YPL176C</t>
  </si>
  <si>
    <t>CWC27</t>
  </si>
  <si>
    <t>YPL064C</t>
  </si>
  <si>
    <t>NIP100</t>
  </si>
  <si>
    <t>YPL174C</t>
  </si>
  <si>
    <t>YPL062W</t>
  </si>
  <si>
    <t>COX10</t>
  </si>
  <si>
    <t>YPL172C</t>
  </si>
  <si>
    <t>ALD6</t>
  </si>
  <si>
    <t>YPL061W</t>
  </si>
  <si>
    <t>OYE3</t>
  </si>
  <si>
    <t>YPL171C</t>
  </si>
  <si>
    <t>RPL33B</t>
  </si>
  <si>
    <t>YOR234C</t>
  </si>
  <si>
    <t>PUT4</t>
  </si>
  <si>
    <t>YOR348C</t>
  </si>
  <si>
    <t>KIN4</t>
  </si>
  <si>
    <t>YOR233W</t>
  </si>
  <si>
    <t>PYK2</t>
  </si>
  <si>
    <t>YOR347C</t>
  </si>
  <si>
    <t>MKK1</t>
  </si>
  <si>
    <t>YOR231W</t>
  </si>
  <si>
    <t>REV1</t>
  </si>
  <si>
    <t>YOR346W</t>
  </si>
  <si>
    <t>WTM1</t>
  </si>
  <si>
    <t>YOR230W</t>
  </si>
  <si>
    <t>TYE7</t>
  </si>
  <si>
    <t>YOR344C</t>
  </si>
  <si>
    <t>WTM2</t>
  </si>
  <si>
    <t>YOR229W</t>
  </si>
  <si>
    <t>YOR343C</t>
  </si>
  <si>
    <t>YOR228C</t>
  </si>
  <si>
    <t>YOR342C</t>
  </si>
  <si>
    <t>UBC11</t>
  </si>
  <si>
    <t>YOR339C</t>
  </si>
  <si>
    <t>ISU2</t>
  </si>
  <si>
    <t>YOR226C</t>
  </si>
  <si>
    <t>YOR338W</t>
  </si>
  <si>
    <t>YOR225W</t>
  </si>
  <si>
    <t>TEA1</t>
  </si>
  <si>
    <t>YOR337W</t>
  </si>
  <si>
    <t>YOR223W</t>
  </si>
  <si>
    <t>MRS2</t>
  </si>
  <si>
    <t>YOR334W</t>
  </si>
  <si>
    <t>ODC2</t>
  </si>
  <si>
    <t>YOR222W</t>
  </si>
  <si>
    <t>PDR10</t>
  </si>
  <si>
    <t>YOR328W</t>
  </si>
  <si>
    <t>YPL095C</t>
  </si>
  <si>
    <t>OXR1</t>
  </si>
  <si>
    <t>YPL196W</t>
  </si>
  <si>
    <t>SSU1</t>
  </si>
  <si>
    <t>YPL092W</t>
  </si>
  <si>
    <t>APL5</t>
  </si>
  <si>
    <t>YPL195W</t>
  </si>
  <si>
    <t>GLR1</t>
  </si>
  <si>
    <t>YPL091W</t>
  </si>
  <si>
    <t>DDC1</t>
  </si>
  <si>
    <t>YPL194W</t>
  </si>
  <si>
    <t>RPS6A</t>
  </si>
  <si>
    <t>YPL090C</t>
  </si>
  <si>
    <t>PRM3</t>
  </si>
  <si>
    <t>YPL192C</t>
  </si>
  <si>
    <t>RLM1</t>
  </si>
  <si>
    <t>YPL089C</t>
  </si>
  <si>
    <t>YPL191C</t>
  </si>
  <si>
    <t>YPL088W</t>
  </si>
  <si>
    <t>MF(ALPHA)1</t>
  </si>
  <si>
    <t>YPL187W</t>
  </si>
  <si>
    <t>ELP3</t>
  </si>
  <si>
    <t>YPL086C</t>
  </si>
  <si>
    <t>UIP4</t>
  </si>
  <si>
    <t>YPL186C</t>
  </si>
  <si>
    <t>RPS9A</t>
  </si>
  <si>
    <t>YPL081W</t>
  </si>
  <si>
    <t>YPL185W</t>
  </si>
  <si>
    <t>YPL080C</t>
  </si>
  <si>
    <t>YPL184C</t>
  </si>
  <si>
    <t>RPL21B</t>
  </si>
  <si>
    <t>YPL079W</t>
  </si>
  <si>
    <t>YPL183W-A</t>
  </si>
  <si>
    <t>YOR252W</t>
  </si>
  <si>
    <t>PDE2</t>
  </si>
  <si>
    <t>YOR360C</t>
  </si>
  <si>
    <t>YOR251C</t>
  </si>
  <si>
    <t>VTS1</t>
  </si>
  <si>
    <t>YOR359W</t>
  </si>
  <si>
    <t>SRL1</t>
  </si>
  <si>
    <t>YOR247W</t>
  </si>
  <si>
    <t>HAP5</t>
  </si>
  <si>
    <t>YOR358W</t>
  </si>
  <si>
    <t>YOR246C</t>
  </si>
  <si>
    <t>YOR357C</t>
  </si>
  <si>
    <t>DGA1</t>
  </si>
  <si>
    <t>YOR245C</t>
  </si>
  <si>
    <t>YOR356W</t>
  </si>
  <si>
    <t>PUS7</t>
  </si>
  <si>
    <t>YOR243C</t>
  </si>
  <si>
    <t>SSP2</t>
  </si>
  <si>
    <t>YOR242C</t>
  </si>
  <si>
    <t>MSC6</t>
  </si>
  <si>
    <t>YOR354C</t>
  </si>
  <si>
    <t>ABP140</t>
  </si>
  <si>
    <t>YOR239W</t>
  </si>
  <si>
    <t>YOR352W</t>
  </si>
  <si>
    <t>YOR238W</t>
  </si>
  <si>
    <t>MEK1</t>
  </si>
  <si>
    <t>YOR351C</t>
  </si>
  <si>
    <t>HES1</t>
  </si>
  <si>
    <t>YOR237W</t>
  </si>
  <si>
    <t>MNE1</t>
  </si>
  <si>
    <t>YOR350C</t>
  </si>
  <si>
    <t>YOR235W</t>
  </si>
  <si>
    <t>CIN1</t>
  </si>
  <si>
    <t>YOR349W</t>
  </si>
  <si>
    <t>YPL108W</t>
  </si>
  <si>
    <t>YPL208W</t>
  </si>
  <si>
    <t>YPL107W</t>
  </si>
  <si>
    <t>YPL207W</t>
  </si>
  <si>
    <t>SSE1</t>
  </si>
  <si>
    <t>YPL106C</t>
  </si>
  <si>
    <t>YPL206C</t>
  </si>
  <si>
    <t>YPL105C</t>
  </si>
  <si>
    <t>YPL205C</t>
  </si>
  <si>
    <t>FMP30</t>
  </si>
  <si>
    <t>YPL103C</t>
  </si>
  <si>
    <t>ELP4</t>
  </si>
  <si>
    <t>YPL101W</t>
  </si>
  <si>
    <t>YPL201C</t>
  </si>
  <si>
    <t>ATG21</t>
  </si>
  <si>
    <t>YPL100W</t>
  </si>
  <si>
    <t>CSM4</t>
  </si>
  <si>
    <t>YPL200W</t>
  </si>
  <si>
    <t>YPL099C</t>
  </si>
  <si>
    <t>YPL199C</t>
  </si>
  <si>
    <t>YPL098C</t>
  </si>
  <si>
    <t>RPL7B</t>
  </si>
  <si>
    <t>YPL198W</t>
  </si>
  <si>
    <t>PNG1</t>
  </si>
  <si>
    <t>YPL096W</t>
  </si>
  <si>
    <t>YPL197C</t>
  </si>
  <si>
    <t>YOR271C</t>
  </si>
  <si>
    <t>YOR378W</t>
  </si>
  <si>
    <t>VPH1</t>
  </si>
  <si>
    <t>YOR270C</t>
  </si>
  <si>
    <t>ATF1</t>
  </si>
  <si>
    <t>YOR377W</t>
  </si>
  <si>
    <t>PAC1</t>
  </si>
  <si>
    <t>YOR269W</t>
  </si>
  <si>
    <t>YOR376W</t>
  </si>
  <si>
    <t>YOR268C</t>
  </si>
  <si>
    <t>GDH1</t>
  </si>
  <si>
    <t>YOR375C</t>
  </si>
  <si>
    <t>HRK1</t>
  </si>
  <si>
    <t>YOR267C</t>
  </si>
  <si>
    <t>RBL2</t>
  </si>
  <si>
    <t>YOR265W</t>
  </si>
  <si>
    <t>RAD17</t>
  </si>
  <si>
    <t>YOR368W</t>
  </si>
  <si>
    <t>DSE3</t>
  </si>
  <si>
    <t>YOR264W</t>
  </si>
  <si>
    <t>SCP1</t>
  </si>
  <si>
    <t>YOR367W</t>
  </si>
  <si>
    <t>YOR263C</t>
  </si>
  <si>
    <t>YOR365C</t>
  </si>
  <si>
    <t>OSW1</t>
  </si>
  <si>
    <t>YOR255W</t>
  </si>
  <si>
    <t>YOR364W</t>
  </si>
  <si>
    <t>NAT5</t>
  </si>
  <si>
    <t>YOR253W</t>
  </si>
  <si>
    <t>PIP2</t>
  </si>
  <si>
    <t>YOR363C</t>
  </si>
  <si>
    <t>MEI5</t>
  </si>
  <si>
    <t>YPL121C</t>
  </si>
  <si>
    <t>YPL225W</t>
  </si>
  <si>
    <t>VPS30</t>
  </si>
  <si>
    <t>YPL120W</t>
  </si>
  <si>
    <t>MMT2</t>
  </si>
  <si>
    <t>YPL224C</t>
  </si>
  <si>
    <t>DBP1</t>
  </si>
  <si>
    <t>YPL119C</t>
  </si>
  <si>
    <t>GRE1</t>
  </si>
  <si>
    <t>YPL223C</t>
  </si>
  <si>
    <t>HOS3</t>
  </si>
  <si>
    <t>YPL116W</t>
  </si>
  <si>
    <t>FMP40</t>
  </si>
  <si>
    <t>YPL222W</t>
  </si>
  <si>
    <t>BEM3</t>
  </si>
  <si>
    <t>YPL115C</t>
  </si>
  <si>
    <t>RPL1A</t>
  </si>
  <si>
    <t>YPL220W</t>
  </si>
  <si>
    <t>YPL113C</t>
  </si>
  <si>
    <t>PCL8</t>
  </si>
  <si>
    <t>YPL219W</t>
  </si>
  <si>
    <t>PEX25</t>
  </si>
  <si>
    <t>YPL112C</t>
  </si>
  <si>
    <t>YPL216W</t>
  </si>
  <si>
    <t>CAR1</t>
  </si>
  <si>
    <t>YPL111W</t>
  </si>
  <si>
    <t>THI6</t>
  </si>
  <si>
    <t>YPL214C</t>
  </si>
  <si>
    <t>YPL110C</t>
  </si>
  <si>
    <t>LEA1</t>
  </si>
  <si>
    <t>YPL213W</t>
  </si>
  <si>
    <t>YPL109C</t>
  </si>
  <si>
    <t>PUS1</t>
  </si>
  <si>
    <t>YPL212C</t>
  </si>
  <si>
    <t>YOR286W</t>
  </si>
  <si>
    <t>CHL1</t>
  </si>
  <si>
    <t>YPL008W</t>
  </si>
  <si>
    <t>YOR285W</t>
  </si>
  <si>
    <t>LSP1</t>
  </si>
  <si>
    <t>YPL004C</t>
  </si>
  <si>
    <t>HUA2</t>
  </si>
  <si>
    <t>YOR284W</t>
  </si>
  <si>
    <t>ULA1</t>
  </si>
  <si>
    <t>YPL003W</t>
  </si>
  <si>
    <t>YOR283W</t>
  </si>
  <si>
    <t>HAT1</t>
  </si>
  <si>
    <t>YPL001W</t>
  </si>
  <si>
    <t>FSH3</t>
  </si>
  <si>
    <t>YOR280C</t>
  </si>
  <si>
    <t>YOR385W</t>
  </si>
  <si>
    <t>YOR277C</t>
  </si>
  <si>
    <t>FRE5</t>
  </si>
  <si>
    <t>YOR384W</t>
  </si>
  <si>
    <t>CAF20</t>
  </si>
  <si>
    <t>YOR276W</t>
  </si>
  <si>
    <t>FIT3</t>
  </si>
  <si>
    <t>YOR383C</t>
  </si>
  <si>
    <t>RIM20</t>
  </si>
  <si>
    <t>YOR275C</t>
  </si>
  <si>
    <t>FIT2</t>
  </si>
  <si>
    <t>YOR382W</t>
  </si>
  <si>
    <t>MOD5</t>
  </si>
  <si>
    <t>YOR274W</t>
  </si>
  <si>
    <t>FRE3</t>
  </si>
  <si>
    <t>YOR381W</t>
  </si>
  <si>
    <t>TPO4</t>
  </si>
  <si>
    <t>YOR273C</t>
  </si>
  <si>
    <t>RDR1</t>
  </si>
  <si>
    <t>YOR380W</t>
  </si>
  <si>
    <t>UME1</t>
  </si>
  <si>
    <t>YPL139C</t>
  </si>
  <si>
    <t>YPL245W</t>
  </si>
  <si>
    <t>SPP1</t>
  </si>
  <si>
    <t>YPL138C</t>
  </si>
  <si>
    <t>HUT1</t>
  </si>
  <si>
    <t>YPL244C</t>
  </si>
  <si>
    <t>YPL137C</t>
  </si>
  <si>
    <t>CIN2</t>
  </si>
  <si>
    <t>YPL241C</t>
  </si>
  <si>
    <t>YPL136W</t>
  </si>
  <si>
    <t>HSP82</t>
  </si>
  <si>
    <t>YPL240C</t>
  </si>
  <si>
    <t>ISU1</t>
  </si>
  <si>
    <t>YPL135W</t>
  </si>
  <si>
    <t>RDS2</t>
  </si>
  <si>
    <t>YPL133C</t>
  </si>
  <si>
    <t>SSO1</t>
  </si>
  <si>
    <t>YPL232W</t>
  </si>
  <si>
    <t>SPO19</t>
  </si>
  <si>
    <t>YPL130W</t>
  </si>
  <si>
    <t>YPL230W</t>
  </si>
  <si>
    <t>HHO1</t>
  </si>
  <si>
    <t>YPL127C</t>
  </si>
  <si>
    <t>YPL229W</t>
  </si>
  <si>
    <t>KAP120</t>
  </si>
  <si>
    <t>YPL125W</t>
  </si>
  <si>
    <t>ALG5</t>
  </si>
  <si>
    <t>YPL227C</t>
  </si>
  <si>
    <t>RNY1</t>
  </si>
  <si>
    <t>YPL123C</t>
  </si>
  <si>
    <t>NEW1</t>
  </si>
  <si>
    <t>YPL226W</t>
  </si>
  <si>
    <t>YOR300W</t>
  </si>
  <si>
    <t>SKS1</t>
  </si>
  <si>
    <t>YPL026C</t>
  </si>
  <si>
    <t>BUD7</t>
  </si>
  <si>
    <t>YOR299W</t>
  </si>
  <si>
    <t>YPL025C</t>
  </si>
  <si>
    <t>MUM3</t>
  </si>
  <si>
    <t>YOR298W</t>
  </si>
  <si>
    <t>YPL024W</t>
  </si>
  <si>
    <t>MBF1</t>
  </si>
  <si>
    <t>YOR298C-A</t>
  </si>
  <si>
    <t>MET12</t>
  </si>
  <si>
    <t>YPL023C</t>
  </si>
  <si>
    <t>TIM18</t>
  </si>
  <si>
    <t>YOR297C</t>
  </si>
  <si>
    <t>RPS10A</t>
  </si>
  <si>
    <t>YOR293W</t>
  </si>
  <si>
    <t>VTC3</t>
  </si>
  <si>
    <t>YPL019C</t>
  </si>
  <si>
    <t>YOR292C</t>
  </si>
  <si>
    <t>CTF19</t>
  </si>
  <si>
    <t>YPL018W</t>
  </si>
  <si>
    <t>YOR291W</t>
  </si>
  <si>
    <t>YPL017C</t>
  </si>
  <si>
    <t>YOR289W</t>
  </si>
  <si>
    <t>YPL014W</t>
  </si>
  <si>
    <t>MPD1</t>
  </si>
  <si>
    <t>YOR288C</t>
  </si>
  <si>
    <t>YPL009C</t>
  </si>
  <si>
    <t>PRM4</t>
  </si>
  <si>
    <t>YPL156C</t>
  </si>
  <si>
    <t>YPL260W</t>
  </si>
  <si>
    <t>KIP2</t>
  </si>
  <si>
    <t>YPL155C</t>
  </si>
  <si>
    <t>APM1</t>
  </si>
  <si>
    <t>YPL259C</t>
  </si>
  <si>
    <t>PEP4</t>
  </si>
  <si>
    <t>YPL154C</t>
  </si>
  <si>
    <t>THI21</t>
  </si>
  <si>
    <t>YPL258C</t>
  </si>
  <si>
    <t>RRD2</t>
  </si>
  <si>
    <t>YPL152W</t>
  </si>
  <si>
    <t>YPL257W</t>
  </si>
  <si>
    <t>YPL150W</t>
  </si>
  <si>
    <t>PXA1</t>
  </si>
  <si>
    <t>YPL147W</t>
  </si>
  <si>
    <t>YPL250C</t>
  </si>
  <si>
    <t>KES1</t>
  </si>
  <si>
    <t>YPL145C</t>
  </si>
  <si>
    <t>GYP5</t>
  </si>
  <si>
    <t>YPL249C</t>
  </si>
  <si>
    <t>YPL144W</t>
  </si>
  <si>
    <t>GAL4</t>
  </si>
  <si>
    <t>YPL248C</t>
  </si>
  <si>
    <t>YPL141C</t>
  </si>
  <si>
    <t>YPL247C</t>
  </si>
  <si>
    <t>MKK2</t>
  </si>
  <si>
    <t>YPL140C</t>
  </si>
  <si>
    <t>RBD2</t>
  </si>
  <si>
    <t>YPL246C</t>
  </si>
  <si>
    <t>RPL20B</t>
  </si>
  <si>
    <t>YOR312C</t>
  </si>
  <si>
    <t>ELC1</t>
  </si>
  <si>
    <t>YPL046C</t>
  </si>
  <si>
    <t>YOR311C</t>
  </si>
  <si>
    <t>YPL041C</t>
  </si>
  <si>
    <t>YOR309C</t>
  </si>
  <si>
    <t>YPL039W</t>
  </si>
  <si>
    <t>SNU66</t>
  </si>
  <si>
    <t>YOR308C</t>
  </si>
  <si>
    <t>MET31</t>
  </si>
  <si>
    <t>YPL038W</t>
  </si>
  <si>
    <t>SLY41</t>
  </si>
  <si>
    <t>YOR307C</t>
  </si>
  <si>
    <t>MCH5</t>
  </si>
  <si>
    <t>YOR306C</t>
  </si>
  <si>
    <t>CPA1</t>
  </si>
  <si>
    <t>YOR303W</t>
  </si>
  <si>
    <t>YPL034W</t>
  </si>
  <si>
    <t>ISW2</t>
  </si>
  <si>
    <t>YOR304W</t>
  </si>
  <si>
    <t>YPL033C</t>
  </si>
  <si>
    <t>YOR304C-A</t>
  </si>
  <si>
    <t>SVL3</t>
  </si>
  <si>
    <t>YPL032C</t>
  </si>
  <si>
    <t>YOR302W</t>
  </si>
  <si>
    <t>YPL030W</t>
  </si>
  <si>
    <t>RAX1</t>
  </si>
  <si>
    <t>YOR301W</t>
  </si>
  <si>
    <t>SMA1</t>
  </si>
  <si>
    <t>YPL027W</t>
  </si>
  <si>
    <t>TIF4632</t>
  </si>
  <si>
    <t>YGL049C</t>
  </si>
  <si>
    <t>IES1</t>
  </si>
  <si>
    <t>YFL013C</t>
  </si>
  <si>
    <t>YGL042C</t>
  </si>
  <si>
    <t>YFL012W</t>
  </si>
  <si>
    <t>ECM33</t>
  </si>
  <si>
    <t>YBR078W</t>
  </si>
  <si>
    <t>AUA1</t>
  </si>
  <si>
    <t>YFL010W-A</t>
  </si>
  <si>
    <t>RPL17B</t>
  </si>
  <si>
    <t>YJL177W</t>
  </si>
  <si>
    <t>WWM1</t>
  </si>
  <si>
    <t>YFL010C</t>
  </si>
  <si>
    <t>YGR122W</t>
  </si>
  <si>
    <t>YFL007W</t>
  </si>
  <si>
    <t>YGR068C</t>
  </si>
  <si>
    <t>VTC2</t>
  </si>
  <si>
    <t>YFL004W</t>
  </si>
  <si>
    <t>YGR067C</t>
  </si>
  <si>
    <t>MSH4</t>
  </si>
  <si>
    <t>YFL003C</t>
  </si>
  <si>
    <t>ADE6</t>
  </si>
  <si>
    <t>YGR061C</t>
  </si>
  <si>
    <t>DEG1</t>
  </si>
  <si>
    <t>YFL001W</t>
  </si>
  <si>
    <t>MUP1</t>
  </si>
  <si>
    <t>YGR055W</t>
  </si>
  <si>
    <t>YGR255C</t>
  </si>
  <si>
    <t>YGL071W</t>
  </si>
  <si>
    <t>ENO1</t>
  </si>
  <si>
    <t>YGR254W</t>
  </si>
  <si>
    <t>PUS2</t>
  </si>
  <si>
    <t>YGL063W</t>
  </si>
  <si>
    <t>YGR122C-A</t>
  </si>
  <si>
    <t>SAM3</t>
  </si>
  <si>
    <t>YPL274W</t>
  </si>
  <si>
    <t>CLB5</t>
  </si>
  <si>
    <t>YPR120C</t>
  </si>
  <si>
    <t>SAM4</t>
  </si>
  <si>
    <t>YPL273W</t>
  </si>
  <si>
    <t>CLB2</t>
  </si>
  <si>
    <t>YPR119W</t>
  </si>
  <si>
    <t>YPL272C</t>
  </si>
  <si>
    <t>YPR117W</t>
  </si>
  <si>
    <t>MDL2</t>
  </si>
  <si>
    <t>YPL270W</t>
  </si>
  <si>
    <t>YPR115W</t>
  </si>
  <si>
    <t>KAR9</t>
  </si>
  <si>
    <t>YPL269W</t>
  </si>
  <si>
    <t>YPR114W</t>
  </si>
  <si>
    <t>ACM1</t>
  </si>
  <si>
    <t>YPL267W</t>
  </si>
  <si>
    <t>DBF20</t>
  </si>
  <si>
    <t>YPR111W</t>
  </si>
  <si>
    <t>DIP5</t>
  </si>
  <si>
    <t>YPL265W</t>
  </si>
  <si>
    <t>YPR109W</t>
  </si>
  <si>
    <t>YPL264C</t>
  </si>
  <si>
    <t>ISR1</t>
  </si>
  <si>
    <t>YPR106W</t>
  </si>
  <si>
    <t>KEL3</t>
  </si>
  <si>
    <t>YPL263C</t>
  </si>
  <si>
    <t>YPR098C</t>
  </si>
  <si>
    <t>FUM1</t>
  </si>
  <si>
    <t>YPL262W</t>
  </si>
  <si>
    <t>YPR097W</t>
  </si>
  <si>
    <t>YPL261C</t>
  </si>
  <si>
    <t>YPR096C</t>
  </si>
  <si>
    <t>ISN1</t>
  </si>
  <si>
    <t>YOR155C</t>
  </si>
  <si>
    <t>TOS8</t>
  </si>
  <si>
    <t>YGL096W</t>
  </si>
  <si>
    <t>VHS3</t>
  </si>
  <si>
    <t>YOR054C</t>
  </si>
  <si>
    <t>PAN2</t>
  </si>
  <si>
    <t>YGL094C</t>
  </si>
  <si>
    <t>RHO5</t>
  </si>
  <si>
    <t>YNL180C</t>
  </si>
  <si>
    <t>PNC1</t>
  </si>
  <si>
    <t>YGL037C</t>
  </si>
  <si>
    <t>BOP3</t>
  </si>
  <si>
    <t>YNL042W</t>
  </si>
  <si>
    <t>CGR1</t>
  </si>
  <si>
    <t>YGL029W</t>
  </si>
  <si>
    <t>CYT2</t>
  </si>
  <si>
    <t>YKL087C</t>
  </si>
  <si>
    <t>MAL12</t>
  </si>
  <si>
    <t>YGR292W</t>
  </si>
  <si>
    <t>KGD1</t>
  </si>
  <si>
    <t>YIL125W</t>
  </si>
  <si>
    <t>YGR291C</t>
  </si>
  <si>
    <t>GEM1</t>
  </si>
  <si>
    <t>YAL048C</t>
  </si>
  <si>
    <t>MAL11</t>
  </si>
  <si>
    <t>YGR289C</t>
  </si>
  <si>
    <t>YOR248W</t>
  </si>
  <si>
    <t>RNH70</t>
  </si>
  <si>
    <t>YGR276C</t>
  </si>
  <si>
    <t>YOR220W</t>
  </si>
  <si>
    <t>YGR273C</t>
  </si>
  <si>
    <t>DCI1</t>
  </si>
  <si>
    <t>YOR180C</t>
  </si>
  <si>
    <t>YGR272C</t>
  </si>
  <si>
    <t>SYC1</t>
  </si>
  <si>
    <t>YOR179C</t>
  </si>
  <si>
    <t>SLH1</t>
  </si>
  <si>
    <t>YGR271W</t>
  </si>
  <si>
    <t>YPR013C</t>
  </si>
  <si>
    <t>MSS18</t>
  </si>
  <si>
    <t>YPR134W</t>
  </si>
  <si>
    <t>YPR012W</t>
  </si>
  <si>
    <t>RPS23B</t>
  </si>
  <si>
    <t>YPR132W</t>
  </si>
  <si>
    <t>SUT2</t>
  </si>
  <si>
    <t>YPR009W</t>
  </si>
  <si>
    <t>YPR130C</t>
  </si>
  <si>
    <t>HAA1</t>
  </si>
  <si>
    <t>YPR008W</t>
  </si>
  <si>
    <t>SCD6</t>
  </si>
  <si>
    <t>YPR129W</t>
  </si>
  <si>
    <t>REC8</t>
  </si>
  <si>
    <t>YPR007C</t>
  </si>
  <si>
    <t>ANT1</t>
  </si>
  <si>
    <t>YPR128C</t>
  </si>
  <si>
    <t>ICL2</t>
  </si>
  <si>
    <t>YPR006C</t>
  </si>
  <si>
    <t>YPR127W</t>
  </si>
  <si>
    <t>HAL1</t>
  </si>
  <si>
    <t>YPR005C</t>
  </si>
  <si>
    <t>YPR126C</t>
  </si>
  <si>
    <t>YPR004C</t>
  </si>
  <si>
    <t>YPR125W</t>
  </si>
  <si>
    <t>YPR003C</t>
  </si>
  <si>
    <t>YPR123C</t>
  </si>
  <si>
    <t>PDH1</t>
  </si>
  <si>
    <t>YPR002W</t>
  </si>
  <si>
    <t>AXL1</t>
  </si>
  <si>
    <t>YPR122W</t>
  </si>
  <si>
    <t>CIT3</t>
  </si>
  <si>
    <t>YPR001W</t>
  </si>
  <si>
    <t>THI22</t>
  </si>
  <si>
    <t>YPR121W</t>
  </si>
  <si>
    <t>PET123</t>
  </si>
  <si>
    <t>YOR158W</t>
  </si>
  <si>
    <t>DJP1</t>
  </si>
  <si>
    <t>YIR004W</t>
  </si>
  <si>
    <t>MRH1</t>
  </si>
  <si>
    <t>YDR033W</t>
  </si>
  <si>
    <t>YIL158W</t>
  </si>
  <si>
    <t>PST2</t>
  </si>
  <si>
    <t>YDR032C</t>
  </si>
  <si>
    <t>YIL151C</t>
  </si>
  <si>
    <t>YDR031W</t>
  </si>
  <si>
    <t>OM45</t>
  </si>
  <si>
    <t>YIL136W</t>
  </si>
  <si>
    <t>RAD28</t>
  </si>
  <si>
    <t>YDR030C</t>
  </si>
  <si>
    <t>FKH1</t>
  </si>
  <si>
    <t>YIL131C</t>
  </si>
  <si>
    <t>YDR029W</t>
  </si>
  <si>
    <t>POG1</t>
  </si>
  <si>
    <t>YIL122W</t>
  </si>
  <si>
    <t>YDR026C</t>
  </si>
  <si>
    <t>COX5B</t>
  </si>
  <si>
    <t>YIL111W</t>
  </si>
  <si>
    <t>YAL046C</t>
  </si>
  <si>
    <t>YIL102C</t>
  </si>
  <si>
    <t>ADY4</t>
  </si>
  <si>
    <t>YLR227C</t>
  </si>
  <si>
    <t>LYS12</t>
  </si>
  <si>
    <t>YIL094C</t>
  </si>
  <si>
    <t>YKR104W</t>
  </si>
  <si>
    <t>KTR7</t>
  </si>
  <si>
    <t>YIL085C</t>
  </si>
  <si>
    <t>BAP3</t>
  </si>
  <si>
    <t>YDR046C</t>
  </si>
  <si>
    <t>YMR074C</t>
  </si>
  <si>
    <t>YOP1</t>
  </si>
  <si>
    <t>YPR028W</t>
  </si>
  <si>
    <t>YPR152C</t>
  </si>
  <si>
    <t>YPR027C</t>
  </si>
  <si>
    <t>YPR150W</t>
  </si>
  <si>
    <t>ATH1</t>
  </si>
  <si>
    <t>YPR026W</t>
  </si>
  <si>
    <t>NCE102</t>
  </si>
  <si>
    <t>YPR149W</t>
  </si>
  <si>
    <t>YME1</t>
  </si>
  <si>
    <t>YPR024W</t>
  </si>
  <si>
    <t>YPR148C</t>
  </si>
  <si>
    <t>EAF3</t>
  </si>
  <si>
    <t>YPR023C</t>
  </si>
  <si>
    <t>YPR147C</t>
  </si>
  <si>
    <t>YPR022C</t>
  </si>
  <si>
    <t>YPR146C</t>
  </si>
  <si>
    <t>ATP20</t>
  </si>
  <si>
    <t>YPR020W</t>
  </si>
  <si>
    <t>ASN1</t>
  </si>
  <si>
    <t>YPR145W</t>
  </si>
  <si>
    <t>RLF2</t>
  </si>
  <si>
    <t>YPR018W</t>
  </si>
  <si>
    <t>KAR3</t>
  </si>
  <si>
    <t>YPR141C</t>
  </si>
  <si>
    <t>DSS4</t>
  </si>
  <si>
    <t>YPR017C</t>
  </si>
  <si>
    <t>TAZ1</t>
  </si>
  <si>
    <t>YPR140W</t>
  </si>
  <si>
    <t>YPR015C</t>
  </si>
  <si>
    <t>MEP3</t>
  </si>
  <si>
    <t>YPR138C</t>
  </si>
  <si>
    <t>YPR014C</t>
  </si>
  <si>
    <t>CTF4</t>
  </si>
  <si>
    <t>YPR135W</t>
  </si>
  <si>
    <t>NRG1</t>
  </si>
  <si>
    <t>YDR043C</t>
  </si>
  <si>
    <t>YDR042C</t>
  </si>
  <si>
    <t>TOR1</t>
  </si>
  <si>
    <t>YJR066W</t>
  </si>
  <si>
    <t>EHD3</t>
  </si>
  <si>
    <t>YDR036C</t>
  </si>
  <si>
    <t>VPS55</t>
  </si>
  <si>
    <t>YJR044C</t>
  </si>
  <si>
    <t>ARO3</t>
  </si>
  <si>
    <t>YDR035W</t>
  </si>
  <si>
    <t>YJR039W</t>
  </si>
  <si>
    <t>LYS14</t>
  </si>
  <si>
    <t>YDR034C</t>
  </si>
  <si>
    <t>YJL103C</t>
  </si>
  <si>
    <t>YPR039W</t>
  </si>
  <si>
    <t>VPS53</t>
  </si>
  <si>
    <t>YJL029C</t>
  </si>
  <si>
    <t>UBP16</t>
  </si>
  <si>
    <t>YPL072W</t>
  </si>
  <si>
    <t>YNL086W</t>
  </si>
  <si>
    <t>YPL035C</t>
  </si>
  <si>
    <t>MSG5</t>
  </si>
  <si>
    <t>YNL053W</t>
  </si>
  <si>
    <t>HST2</t>
  </si>
  <si>
    <t>YPL015C</t>
  </si>
  <si>
    <t>SLM2</t>
  </si>
  <si>
    <t>YNL047C</t>
  </si>
  <si>
    <t>YOR240W</t>
  </si>
  <si>
    <t>HEF3</t>
  </si>
  <si>
    <t>YNL014W</t>
  </si>
  <si>
    <t>YMR194C-A</t>
  </si>
  <si>
    <t>YNL011C</t>
  </si>
  <si>
    <t>YPR045C</t>
  </si>
  <si>
    <t>BSP1</t>
  </si>
  <si>
    <t>YPR171W</t>
  </si>
  <si>
    <t>YPR044C</t>
  </si>
  <si>
    <t>YPR170C</t>
  </si>
  <si>
    <t>RPL43A</t>
  </si>
  <si>
    <t>YPR043W</t>
  </si>
  <si>
    <t>MET16</t>
  </si>
  <si>
    <t>YPR167C</t>
  </si>
  <si>
    <t>PUF2</t>
  </si>
  <si>
    <t>YPR042C</t>
  </si>
  <si>
    <t>MMS1</t>
  </si>
  <si>
    <t>YPR164W</t>
  </si>
  <si>
    <t>TIP41</t>
  </si>
  <si>
    <t>YPR040W</t>
  </si>
  <si>
    <t>GPH1</t>
  </si>
  <si>
    <t>YPR160W</t>
  </si>
  <si>
    <t>YPR038W</t>
  </si>
  <si>
    <t>YPR158W</t>
  </si>
  <si>
    <t>ERV2</t>
  </si>
  <si>
    <t>YPR037C</t>
  </si>
  <si>
    <t>YPR157W</t>
  </si>
  <si>
    <t>SRO7</t>
  </si>
  <si>
    <t>YPR032W</t>
  </si>
  <si>
    <t>TPO3</t>
  </si>
  <si>
    <t>YPR156C</t>
  </si>
  <si>
    <t>NTO1</t>
  </si>
  <si>
    <t>YPR031W</t>
  </si>
  <si>
    <t>NCA2</t>
  </si>
  <si>
    <t>YPR155C</t>
  </si>
  <si>
    <t>CSR2</t>
  </si>
  <si>
    <t>YPR030W</t>
  </si>
  <si>
    <t>PIN3</t>
  </si>
  <si>
    <t>YPR154W</t>
  </si>
  <si>
    <t>APL4</t>
  </si>
  <si>
    <t>YPR029C</t>
  </si>
  <si>
    <t>YPR153W</t>
  </si>
  <si>
    <t>COX14</t>
  </si>
  <si>
    <t>YML129C</t>
  </si>
  <si>
    <t>YMR165C</t>
  </si>
  <si>
    <t>CTK3</t>
  </si>
  <si>
    <t>YML112W</t>
  </si>
  <si>
    <t>BUL2</t>
  </si>
  <si>
    <t>YML111W</t>
  </si>
  <si>
    <t>YMR118C</t>
  </si>
  <si>
    <t>FAR10</t>
  </si>
  <si>
    <t>YLR238W</t>
  </si>
  <si>
    <t>CAT5</t>
  </si>
  <si>
    <t>YOR125C</t>
  </si>
  <si>
    <t>YOL153C</t>
  </si>
  <si>
    <t>IST2</t>
  </si>
  <si>
    <t>YBR086C</t>
  </si>
  <si>
    <t>YOL073C</t>
  </si>
  <si>
    <t>AAC3</t>
  </si>
  <si>
    <t>YBR085W</t>
  </si>
  <si>
    <t>AGA1</t>
  </si>
  <si>
    <t>YNR044W</t>
  </si>
  <si>
    <t>ABZ1</t>
  </si>
  <si>
    <t>YNR033W</t>
  </si>
  <si>
    <t>MRPL10</t>
  </si>
  <si>
    <t>YNL284C</t>
  </si>
  <si>
    <t>LSM7</t>
  </si>
  <si>
    <t>YNL147W</t>
  </si>
  <si>
    <t>CYB5</t>
  </si>
  <si>
    <t>YNL111C</t>
  </si>
  <si>
    <t>JID1</t>
  </si>
  <si>
    <t>YPR061C</t>
  </si>
  <si>
    <t>HPA2</t>
  </si>
  <si>
    <t>YPR193C</t>
  </si>
  <si>
    <t>ARO7</t>
  </si>
  <si>
    <t>YPR060C</t>
  </si>
  <si>
    <t>AQY1</t>
  </si>
  <si>
    <t>YPR192W</t>
  </si>
  <si>
    <t>YPR059C</t>
  </si>
  <si>
    <t>QCR2</t>
  </si>
  <si>
    <t>YPR191W</t>
  </si>
  <si>
    <t>YMC1</t>
  </si>
  <si>
    <t>YPR058W</t>
  </si>
  <si>
    <t>SKI3</t>
  </si>
  <si>
    <t>YPR189W</t>
  </si>
  <si>
    <t>BRR1</t>
  </si>
  <si>
    <t>YPR057W</t>
  </si>
  <si>
    <t>MLC2</t>
  </si>
  <si>
    <t>YPR188C</t>
  </si>
  <si>
    <t>SMK1</t>
  </si>
  <si>
    <t>YPR054W</t>
  </si>
  <si>
    <t>ATG13</t>
  </si>
  <si>
    <t>YPR185W</t>
  </si>
  <si>
    <t>YPR053C</t>
  </si>
  <si>
    <t>GDB1</t>
  </si>
  <si>
    <t>YPR184W</t>
  </si>
  <si>
    <t>NHP6A</t>
  </si>
  <si>
    <t>YPR052C</t>
  </si>
  <si>
    <t>HDA3</t>
  </si>
  <si>
    <t>YPR179C</t>
  </si>
  <si>
    <t>MAK3</t>
  </si>
  <si>
    <t>YPR051W</t>
  </si>
  <si>
    <t>YPR174C</t>
  </si>
  <si>
    <t>YPR050C</t>
  </si>
  <si>
    <t>VPS4</t>
  </si>
  <si>
    <t>YPR173C</t>
  </si>
  <si>
    <t>MCM16</t>
  </si>
  <si>
    <t>YPR046W</t>
  </si>
  <si>
    <t>YPR172W</t>
  </si>
  <si>
    <t>YNL109W</t>
  </si>
  <si>
    <t>LTE1</t>
  </si>
  <si>
    <t>YAL024C</t>
  </si>
  <si>
    <t>RPS7B</t>
  </si>
  <si>
    <t>YNL096C</t>
  </si>
  <si>
    <t>YDR271C</t>
  </si>
  <si>
    <t>YOR379C</t>
  </si>
  <si>
    <t>YDR269C</t>
  </si>
  <si>
    <t>YOR366W</t>
  </si>
  <si>
    <t>AMD2</t>
  </si>
  <si>
    <t>YDR242W</t>
  </si>
  <si>
    <t>YOR345C</t>
  </si>
  <si>
    <t>YOR333C</t>
  </si>
  <si>
    <t>AAD3</t>
  </si>
  <si>
    <t>YCR107W</t>
  </si>
  <si>
    <t>YOR325W</t>
  </si>
  <si>
    <t>MAL32</t>
  </si>
  <si>
    <t>YBR299W</t>
  </si>
  <si>
    <t>TEF2</t>
  </si>
  <si>
    <t>YBR118W</t>
  </si>
  <si>
    <t>ADE2</t>
  </si>
  <si>
    <t>YOR128C</t>
  </si>
  <si>
    <t>TKL1</t>
  </si>
  <si>
    <t>YPR074C</t>
  </si>
  <si>
    <t>IML2</t>
  </si>
  <si>
    <t>YJL082W</t>
  </si>
  <si>
    <t>LTP1</t>
  </si>
  <si>
    <t>YPR073C</t>
  </si>
  <si>
    <t>PRY1</t>
  </si>
  <si>
    <t>YJL079C</t>
  </si>
  <si>
    <t>YPR071W</t>
  </si>
  <si>
    <t>SOD2</t>
  </si>
  <si>
    <t>YHR008C</t>
  </si>
  <si>
    <t>MED1</t>
  </si>
  <si>
    <t>YPR070W</t>
  </si>
  <si>
    <t>ARR3</t>
  </si>
  <si>
    <t>YPR201W</t>
  </si>
  <si>
    <t>SPE3</t>
  </si>
  <si>
    <t>YPR069C</t>
  </si>
  <si>
    <t>ARR2</t>
  </si>
  <si>
    <t>YPR200C</t>
  </si>
  <si>
    <t>HOS1</t>
  </si>
  <si>
    <t>YPR068C</t>
  </si>
  <si>
    <t>ARR1</t>
  </si>
  <si>
    <t>YPR199C</t>
  </si>
  <si>
    <t>UBA3</t>
  </si>
  <si>
    <t>YPR066W</t>
  </si>
  <si>
    <t>SGE1</t>
  </si>
  <si>
    <t>YPR198W</t>
  </si>
  <si>
    <t>ROX1</t>
  </si>
  <si>
    <t>YPR065W</t>
  </si>
  <si>
    <t>YPR197C</t>
  </si>
  <si>
    <t>YPR064W</t>
  </si>
  <si>
    <t>YPR196W</t>
  </si>
  <si>
    <t>YPR063C</t>
  </si>
  <si>
    <t>YPR195C</t>
  </si>
  <si>
    <t>FCY1</t>
  </si>
  <si>
    <t>YPR062W</t>
  </si>
  <si>
    <t>OPT2</t>
  </si>
  <si>
    <t>YPR194C</t>
  </si>
  <si>
    <t>PTC2</t>
  </si>
  <si>
    <t>YER089C</t>
  </si>
  <si>
    <t>SUE1</t>
  </si>
  <si>
    <t>YPR151C</t>
  </si>
  <si>
    <t>SLF1</t>
  </si>
  <si>
    <t>YDR515W</t>
  </si>
  <si>
    <t>YPR118W</t>
  </si>
  <si>
    <t>SAM2</t>
  </si>
  <si>
    <t>YDR502C</t>
  </si>
  <si>
    <t>YPR091C</t>
  </si>
  <si>
    <t>YDR493W</t>
  </si>
  <si>
    <t>MDM36</t>
  </si>
  <si>
    <t>YPR083W</t>
  </si>
  <si>
    <t>AGC1</t>
  </si>
  <si>
    <t>YPR021C</t>
  </si>
  <si>
    <t>SNF1</t>
  </si>
  <si>
    <t>YDR477W</t>
  </si>
  <si>
    <t>YPR011C</t>
  </si>
  <si>
    <t>YDR444W</t>
  </si>
  <si>
    <t>YPL158C</t>
  </si>
  <si>
    <t>YDR326C</t>
  </si>
  <si>
    <t>YML050W</t>
  </si>
  <si>
    <t>YDR290W</t>
  </si>
  <si>
    <t>CDA2</t>
  </si>
  <si>
    <t>YLR308W</t>
  </si>
  <si>
    <t>YFL063W</t>
  </si>
  <si>
    <t>ADH1</t>
  </si>
  <si>
    <t>YOL086C</t>
  </si>
  <si>
    <t>RIM15</t>
  </si>
  <si>
    <t>YFL033C</t>
  </si>
  <si>
    <t>MFA1</t>
  </si>
  <si>
    <t>YDR461W</t>
  </si>
  <si>
    <t>SYT1</t>
  </si>
  <si>
    <t>YPR095C</t>
  </si>
  <si>
    <t>ASR1</t>
  </si>
  <si>
    <t>YPR093C</t>
  </si>
  <si>
    <t>YPR092W</t>
  </si>
  <si>
    <t>YPR090W</t>
  </si>
  <si>
    <t>COQ2</t>
  </si>
  <si>
    <t>YNR041C</t>
  </si>
  <si>
    <t>YPR089W</t>
  </si>
  <si>
    <t>PET191</t>
  </si>
  <si>
    <t>YJR034W</t>
  </si>
  <si>
    <t>YPR084W</t>
  </si>
  <si>
    <t>YJL120W</t>
  </si>
  <si>
    <t>MRL1</t>
  </si>
  <si>
    <t>YPR079W</t>
  </si>
  <si>
    <t>YJL119C</t>
  </si>
  <si>
    <t>YPR078C</t>
  </si>
  <si>
    <t>PHO86</t>
  </si>
  <si>
    <t>YJL117W</t>
  </si>
  <si>
    <t>YPR077C</t>
  </si>
  <si>
    <t>YJL107C</t>
  </si>
  <si>
    <t>YPR076W</t>
  </si>
  <si>
    <t>IME2</t>
  </si>
  <si>
    <t>YJL106W</t>
  </si>
  <si>
    <t>OPY2</t>
  </si>
  <si>
    <t>YPR075C</t>
  </si>
  <si>
    <t>YJL092W</t>
  </si>
  <si>
    <t>MRPL40</t>
  </si>
  <si>
    <t>YPL173W</t>
  </si>
  <si>
    <t>PPT2</t>
  </si>
  <si>
    <t>YPL148C</t>
  </si>
  <si>
    <t>COX11</t>
  </si>
  <si>
    <t>YPL132W</t>
  </si>
  <si>
    <t>TAF14</t>
  </si>
  <si>
    <t>YPL129W</t>
  </si>
  <si>
    <t>MRP51</t>
  </si>
  <si>
    <t>YPL118W</t>
  </si>
  <si>
    <t>MSD1</t>
  </si>
  <si>
    <t>YPL104W</t>
  </si>
  <si>
    <t>MSY1</t>
  </si>
  <si>
    <t>YPL097W</t>
  </si>
  <si>
    <t>BRO1</t>
  </si>
  <si>
    <t>YPL084W</t>
  </si>
  <si>
    <t>ATP4</t>
  </si>
  <si>
    <t>YPL078C</t>
  </si>
  <si>
    <t>YPL077C</t>
  </si>
  <si>
    <t>VPS28</t>
  </si>
  <si>
    <t>YPL065W</t>
  </si>
  <si>
    <t>GRX5</t>
  </si>
  <si>
    <t>YPL059W</t>
  </si>
  <si>
    <t>NOT5</t>
  </si>
  <si>
    <t>YPR072W</t>
  </si>
  <si>
    <t>ISA2</t>
  </si>
  <si>
    <t>YPR067W</t>
  </si>
  <si>
    <t>ATG11</t>
  </si>
  <si>
    <t>YPR049C</t>
  </si>
  <si>
    <t>MSF1</t>
  </si>
  <si>
    <t>YPR047W</t>
  </si>
  <si>
    <t>VMA13</t>
  </si>
  <si>
    <t>YPR036W</t>
  </si>
  <si>
    <t>ATP15</t>
  </si>
  <si>
    <t>YPL271W</t>
  </si>
  <si>
    <t>PLC1</t>
  </si>
  <si>
    <t>YPL268W</t>
  </si>
  <si>
    <t>HFI1</t>
  </si>
  <si>
    <t>YPL254W</t>
  </si>
  <si>
    <t>YPL234C</t>
  </si>
  <si>
    <t>CBP3</t>
  </si>
  <si>
    <t>YPL215W</t>
  </si>
  <si>
    <t>RSA1</t>
  </si>
  <si>
    <t>YPL193W</t>
  </si>
  <si>
    <t>POS5</t>
  </si>
  <si>
    <t>YPL188W</t>
  </si>
  <si>
    <t>YET3</t>
  </si>
  <si>
    <t>YDL072C</t>
  </si>
  <si>
    <t>MRP2</t>
  </si>
  <si>
    <t>YPR166C</t>
  </si>
  <si>
    <t>TIF3</t>
  </si>
  <si>
    <t>YPR163C</t>
  </si>
  <si>
    <t>KRE6</t>
  </si>
  <si>
    <t>YPR159W</t>
  </si>
  <si>
    <t>YPR139C</t>
  </si>
  <si>
    <t>NAT3</t>
  </si>
  <si>
    <t>YPR131C</t>
  </si>
  <si>
    <t>CTR1</t>
  </si>
  <si>
    <t>YPR124W</t>
  </si>
  <si>
    <t>YPR116W</t>
  </si>
  <si>
    <t>SNT309</t>
  </si>
  <si>
    <t>YPR101W</t>
  </si>
  <si>
    <t>MRPL51</t>
  </si>
  <si>
    <t>YPR100W</t>
  </si>
  <si>
    <t>YPR099C</t>
  </si>
  <si>
    <t>VPS69</t>
  </si>
  <si>
    <t>YPR087W</t>
  </si>
  <si>
    <t>MRM1</t>
  </si>
  <si>
    <t>YOR201C</t>
  </si>
  <si>
    <t>YOR200W</t>
  </si>
  <si>
    <t>SSN8</t>
  </si>
  <si>
    <t>YNL025C</t>
  </si>
  <si>
    <t>ALO1</t>
  </si>
  <si>
    <t>YML086C</t>
  </si>
  <si>
    <t>QRI5</t>
  </si>
  <si>
    <t>YLR204W</t>
  </si>
  <si>
    <t>PET309</t>
  </si>
  <si>
    <t>YLR067C</t>
  </si>
  <si>
    <t>ATP7</t>
  </si>
  <si>
    <t>YKL016C</t>
  </si>
  <si>
    <t>CYS4</t>
  </si>
  <si>
    <t>YGR155W</t>
  </si>
  <si>
    <t>SHY1</t>
  </si>
  <si>
    <t>YGR112W</t>
  </si>
  <si>
    <t>LST7</t>
  </si>
  <si>
    <t>YGR057C</t>
  </si>
  <si>
    <t>CDC26</t>
  </si>
  <si>
    <t>YFR036W</t>
  </si>
  <si>
    <t>YDR433W</t>
  </si>
  <si>
    <t>MRPL16</t>
  </si>
  <si>
    <t>YBL038W</t>
  </si>
  <si>
    <t>MRP20</t>
  </si>
  <si>
    <t>YDR405W</t>
  </si>
  <si>
    <t>PIM1</t>
  </si>
  <si>
    <t>YBL022C</t>
  </si>
  <si>
    <t>ATP17</t>
  </si>
  <si>
    <t>YDR377W</t>
  </si>
  <si>
    <t>YBL012C</t>
  </si>
  <si>
    <t>CDC40</t>
  </si>
  <si>
    <t>YDR364C</t>
  </si>
  <si>
    <t>LDB7</t>
  </si>
  <si>
    <t>YBL006C</t>
  </si>
  <si>
    <t>YDR350C</t>
  </si>
  <si>
    <t>HTB2</t>
  </si>
  <si>
    <t>YBL002W</t>
  </si>
  <si>
    <t>MRP1</t>
  </si>
  <si>
    <t>YDR347W</t>
  </si>
  <si>
    <t>GCV3</t>
  </si>
  <si>
    <t>YAL044C</t>
  </si>
  <si>
    <t>MRPS28</t>
  </si>
  <si>
    <t>YDR337W</t>
  </si>
  <si>
    <t>CYC3</t>
  </si>
  <si>
    <t>YAL039C</t>
  </si>
  <si>
    <t>PEP7</t>
  </si>
  <si>
    <t>YDR323C</t>
  </si>
  <si>
    <t>FUN12</t>
  </si>
  <si>
    <t>YAL035W</t>
  </si>
  <si>
    <t>MRPL35</t>
  </si>
  <si>
    <t>YDR322W</t>
  </si>
  <si>
    <t>CCR4</t>
  </si>
  <si>
    <t>YAL021C</t>
  </si>
  <si>
    <t>PRO1</t>
  </si>
  <si>
    <t>YDR300C</t>
  </si>
  <si>
    <t>TPD3</t>
  </si>
  <si>
    <t>YAL016W</t>
  </si>
  <si>
    <t>ATP5</t>
  </si>
  <si>
    <t>YDR298C</t>
  </si>
  <si>
    <t>CYS3</t>
  </si>
  <si>
    <t>YAL012W</t>
  </si>
  <si>
    <t>MHR1</t>
  </si>
  <si>
    <t>YDR296W</t>
  </si>
  <si>
    <t>SPO7</t>
  </si>
  <si>
    <t>YAL009W</t>
  </si>
  <si>
    <t>HDA2</t>
  </si>
  <si>
    <t>YDR295C</t>
  </si>
  <si>
    <t>MSH1</t>
  </si>
  <si>
    <t>YHR120W</t>
  </si>
  <si>
    <t>HOF1</t>
  </si>
  <si>
    <t>YMR032W</t>
  </si>
  <si>
    <t>SSZ1</t>
  </si>
  <si>
    <t>YHR064C</t>
  </si>
  <si>
    <t>MRPL3</t>
  </si>
  <si>
    <t>YMR024W</t>
  </si>
  <si>
    <t>VMA22</t>
  </si>
  <si>
    <t>YHR060W</t>
  </si>
  <si>
    <t>YML095C-A</t>
  </si>
  <si>
    <t>YHR039C-B</t>
  </si>
  <si>
    <t>PIF1</t>
  </si>
  <si>
    <t>YML061C</t>
  </si>
  <si>
    <t>RRF1</t>
  </si>
  <si>
    <t>YHR038W</t>
  </si>
  <si>
    <t>RPS17A</t>
  </si>
  <si>
    <t>YML024W</t>
  </si>
  <si>
    <t>YHR026W</t>
  </si>
  <si>
    <t>TRM9</t>
  </si>
  <si>
    <t>YML014W</t>
  </si>
  <si>
    <t>ARD1</t>
  </si>
  <si>
    <t>YHR013C</t>
  </si>
  <si>
    <t>YML010W-A</t>
  </si>
  <si>
    <t>DIA4</t>
  </si>
  <si>
    <t>YHR011W</t>
  </si>
  <si>
    <t>VMA6</t>
  </si>
  <si>
    <t>YLR447C</t>
  </si>
  <si>
    <t>RPL27A</t>
  </si>
  <si>
    <t>YHR010W</t>
  </si>
  <si>
    <t>MRPL4</t>
  </si>
  <si>
    <t>YLR439W</t>
  </si>
  <si>
    <t>CBP2</t>
  </si>
  <si>
    <t>YHL038C</t>
  </si>
  <si>
    <t>VPS36</t>
  </si>
  <si>
    <t>YLR417W</t>
  </si>
  <si>
    <t>PRS3</t>
  </si>
  <si>
    <t>YHL011C</t>
  </si>
  <si>
    <t>SFP1</t>
  </si>
  <si>
    <t>YLR403W</t>
  </si>
  <si>
    <t>ZUO1</t>
  </si>
  <si>
    <t>YGR285C</t>
  </si>
  <si>
    <t>BDF1</t>
  </si>
  <si>
    <t>YLR399C</t>
  </si>
  <si>
    <t>SPT7</t>
  </si>
  <si>
    <t>YBR081C</t>
  </si>
  <si>
    <t>VPS3</t>
  </si>
  <si>
    <t>YDR495C</t>
  </si>
  <si>
    <t>SCO1</t>
  </si>
  <si>
    <t>YBR037C</t>
  </si>
  <si>
    <t>VPS52</t>
  </si>
  <si>
    <t>YDR484W</t>
  </si>
  <si>
    <t>PDX3</t>
  </si>
  <si>
    <t>YBR035C</t>
  </si>
  <si>
    <t>UGO1</t>
  </si>
  <si>
    <t>YDR470C</t>
  </si>
  <si>
    <t>FUR4</t>
  </si>
  <si>
    <t>YBR021W</t>
  </si>
  <si>
    <t>MRPL28</t>
  </si>
  <si>
    <t>YDR462W</t>
  </si>
  <si>
    <t>COQ1</t>
  </si>
  <si>
    <t>YBR003W</t>
  </si>
  <si>
    <t>TOM1</t>
  </si>
  <si>
    <t>YDR457W</t>
  </si>
  <si>
    <t>ATP1</t>
  </si>
  <si>
    <t>YBL099W</t>
  </si>
  <si>
    <t>NHX1</t>
  </si>
  <si>
    <t>YDR456W</t>
  </si>
  <si>
    <t>ROX3</t>
  </si>
  <si>
    <t>YBL093C</t>
  </si>
  <si>
    <t>RPS18A</t>
  </si>
  <si>
    <t>YDR450W</t>
  </si>
  <si>
    <t>MRP21</t>
  </si>
  <si>
    <t>YBL090W</t>
  </si>
  <si>
    <t>ADA2</t>
  </si>
  <si>
    <t>YDR448W</t>
  </si>
  <si>
    <t>PET112</t>
  </si>
  <si>
    <t>YBL080C</t>
  </si>
  <si>
    <t>SSN2</t>
  </si>
  <si>
    <t>YDR443C</t>
  </si>
  <si>
    <t>SHP1</t>
  </si>
  <si>
    <t>YBL058W</t>
  </si>
  <si>
    <t>YDR442W</t>
  </si>
  <si>
    <t>COR1</t>
  </si>
  <si>
    <t>YBL045C</t>
  </si>
  <si>
    <t>NPL3</t>
  </si>
  <si>
    <t>YDR432W</t>
  </si>
  <si>
    <t>YBL044W</t>
  </si>
  <si>
    <t>RPL12B</t>
  </si>
  <si>
    <t>YDR418W</t>
  </si>
  <si>
    <t>ZAP1</t>
  </si>
  <si>
    <t>YJL056C</t>
  </si>
  <si>
    <t>NPL6</t>
  </si>
  <si>
    <t>YMR091C</t>
  </si>
  <si>
    <t>TDH1</t>
  </si>
  <si>
    <t>YJL052W</t>
  </si>
  <si>
    <t>YMR090W</t>
  </si>
  <si>
    <t>CTK2</t>
  </si>
  <si>
    <t>YJL006C</t>
  </si>
  <si>
    <t>YTA12</t>
  </si>
  <si>
    <t>YMR089C</t>
  </si>
  <si>
    <t>COX16</t>
  </si>
  <si>
    <t>YJL003W</t>
  </si>
  <si>
    <t>YMR084W</t>
  </si>
  <si>
    <t>YVH1</t>
  </si>
  <si>
    <t>YIR026C</t>
  </si>
  <si>
    <t>ADH3</t>
  </si>
  <si>
    <t>YMR083W</t>
  </si>
  <si>
    <t>MRS1</t>
  </si>
  <si>
    <t>YIR021W</t>
  </si>
  <si>
    <t>YMR082C</t>
  </si>
  <si>
    <t>QDR2</t>
  </si>
  <si>
    <t>YIL121W</t>
  </si>
  <si>
    <t>ISF1</t>
  </si>
  <si>
    <t>YMR081C</t>
  </si>
  <si>
    <t>RPL2B</t>
  </si>
  <si>
    <t>YIL018W</t>
  </si>
  <si>
    <t>VPS20</t>
  </si>
  <si>
    <t>YMR077C</t>
  </si>
  <si>
    <t>FAA3</t>
  </si>
  <si>
    <t>YIL009W</t>
  </si>
  <si>
    <t>ABF2</t>
  </si>
  <si>
    <t>YMR072W</t>
  </si>
  <si>
    <t>GND1</t>
  </si>
  <si>
    <t>YHR183W</t>
  </si>
  <si>
    <t>TVP18</t>
  </si>
  <si>
    <t>YMR071C</t>
  </si>
  <si>
    <t>YHR168W</t>
  </si>
  <si>
    <t>NAT4</t>
  </si>
  <si>
    <t>YMR069W</t>
  </si>
  <si>
    <t>MRPL6</t>
  </si>
  <si>
    <t>YHR147C</t>
  </si>
  <si>
    <t>YMR062C</t>
  </si>
  <si>
    <t>MRPL27</t>
  </si>
  <si>
    <t>YBR282W</t>
  </si>
  <si>
    <t>GLY1</t>
  </si>
  <si>
    <t>YEL046C</t>
  </si>
  <si>
    <t>MRPL37</t>
  </si>
  <si>
    <t>YBR268W</t>
  </si>
  <si>
    <t>YEL045C</t>
  </si>
  <si>
    <t>MRPS5</t>
  </si>
  <si>
    <t>YBR251W</t>
  </si>
  <si>
    <t>IES6</t>
  </si>
  <si>
    <t>YEL044W</t>
  </si>
  <si>
    <t>RPL21A</t>
  </si>
  <si>
    <t>YBR191W</t>
  </si>
  <si>
    <t>ANP1</t>
  </si>
  <si>
    <t>YEL036C</t>
  </si>
  <si>
    <t>FZO1</t>
  </si>
  <si>
    <t>YBR179C</t>
  </si>
  <si>
    <t>BUD16</t>
  </si>
  <si>
    <t>YEL029C</t>
  </si>
  <si>
    <t>UMP1</t>
  </si>
  <si>
    <t>YBR173C</t>
  </si>
  <si>
    <t>YEL027W</t>
  </si>
  <si>
    <t>YBR163W</t>
  </si>
  <si>
    <t>GCN4</t>
  </si>
  <si>
    <t>YEL009C</t>
  </si>
  <si>
    <t>HSL7</t>
  </si>
  <si>
    <t>YBR133C</t>
  </si>
  <si>
    <t>QCR7</t>
  </si>
  <si>
    <t>YDR529C</t>
  </si>
  <si>
    <t>VMA2</t>
  </si>
  <si>
    <t>YBR127C</t>
  </si>
  <si>
    <t>SPS1</t>
  </si>
  <si>
    <t>YDR523C</t>
  </si>
  <si>
    <t>CBP6</t>
  </si>
  <si>
    <t>YBR120C</t>
  </si>
  <si>
    <t>YDR521W</t>
  </si>
  <si>
    <t>CYC8</t>
  </si>
  <si>
    <t>YBR112C</t>
  </si>
  <si>
    <t>EUG1</t>
  </si>
  <si>
    <t>YDR518W</t>
  </si>
  <si>
    <t>VPS15</t>
  </si>
  <si>
    <t>YBR097W</t>
  </si>
  <si>
    <t>GIN4</t>
  </si>
  <si>
    <t>YDR507C</t>
  </si>
  <si>
    <t>YJL200C</t>
  </si>
  <si>
    <t>PPA2</t>
  </si>
  <si>
    <t>YMR267W</t>
  </si>
  <si>
    <t>RPL39</t>
  </si>
  <si>
    <t>YJL189W</t>
  </si>
  <si>
    <t>PET111</t>
  </si>
  <si>
    <t>YMR257C</t>
  </si>
  <si>
    <t>ATP12</t>
  </si>
  <si>
    <t>YJL180C</t>
  </si>
  <si>
    <t>RPL20A</t>
  </si>
  <si>
    <t>YMR242C</t>
  </si>
  <si>
    <t>PFD1</t>
  </si>
  <si>
    <t>YJL179W</t>
  </si>
  <si>
    <t>PEP5</t>
  </si>
  <si>
    <t>YMR231W</t>
  </si>
  <si>
    <t>QCR8</t>
  </si>
  <si>
    <t>YJL166W</t>
  </si>
  <si>
    <t>MTF1</t>
  </si>
  <si>
    <t>YMR228W</t>
  </si>
  <si>
    <t>RPB4</t>
  </si>
  <si>
    <t>YJL140W</t>
  </si>
  <si>
    <t>MRPL24</t>
  </si>
  <si>
    <t>YMR193W</t>
  </si>
  <si>
    <t>TRK1</t>
  </si>
  <si>
    <t>YJL129C</t>
  </si>
  <si>
    <t>YMR184W</t>
  </si>
  <si>
    <t>SPT10</t>
  </si>
  <si>
    <t>YJL127C</t>
  </si>
  <si>
    <t>MRPS8</t>
  </si>
  <si>
    <t>YMR158W</t>
  </si>
  <si>
    <t>MEF2</t>
  </si>
  <si>
    <t>YJL102W</t>
  </si>
  <si>
    <t>YIM2</t>
  </si>
  <si>
    <t>YMR151W</t>
  </si>
  <si>
    <t>MRPL49</t>
  </si>
  <si>
    <t>YJL096W</t>
  </si>
  <si>
    <t>IMP1</t>
  </si>
  <si>
    <t>YMR150C</t>
  </si>
  <si>
    <t>SCP160</t>
  </si>
  <si>
    <t>YJL080C</t>
  </si>
  <si>
    <t>RPL13B</t>
  </si>
  <si>
    <t>YMR142C</t>
  </si>
  <si>
    <t>MRPL8</t>
  </si>
  <si>
    <t>YJL063C</t>
  </si>
  <si>
    <t>STO1</t>
  </si>
  <si>
    <t>YMR125W</t>
  </si>
  <si>
    <t>BUD23</t>
  </si>
  <si>
    <t>YCR047C</t>
  </si>
  <si>
    <t>RNR1</t>
  </si>
  <si>
    <t>YER070W</t>
  </si>
  <si>
    <t>IMG1</t>
  </si>
  <si>
    <t>YCR046C</t>
  </si>
  <si>
    <t>MOT2</t>
  </si>
  <si>
    <t>YER068W</t>
  </si>
  <si>
    <t>FEN2</t>
  </si>
  <si>
    <t>YCR028C</t>
  </si>
  <si>
    <t>YER068C-A</t>
  </si>
  <si>
    <t>YCR024C</t>
  </si>
  <si>
    <t>PET117</t>
  </si>
  <si>
    <t>YER058W</t>
  </si>
  <si>
    <t>HTL1</t>
  </si>
  <si>
    <t>YCR020W-B</t>
  </si>
  <si>
    <t>RSM18</t>
  </si>
  <si>
    <t>YER050C</t>
  </si>
  <si>
    <t>YCP4</t>
  </si>
  <si>
    <t>YCR004C</t>
  </si>
  <si>
    <t>ERG28</t>
  </si>
  <si>
    <t>YER044C</t>
  </si>
  <si>
    <t>MRPL32</t>
  </si>
  <si>
    <t>YCR003W</t>
  </si>
  <si>
    <t>GLN3</t>
  </si>
  <si>
    <t>YER040W</t>
  </si>
  <si>
    <t>CDC10</t>
  </si>
  <si>
    <t>YCR002C</t>
  </si>
  <si>
    <t>AFG3</t>
  </si>
  <si>
    <t>YER017C</t>
  </si>
  <si>
    <t>FYV5</t>
  </si>
  <si>
    <t>YCL058C</t>
  </si>
  <si>
    <t>BUD25</t>
  </si>
  <si>
    <t>YER014C-A</t>
  </si>
  <si>
    <t>STP22</t>
  </si>
  <si>
    <t>YCL008C</t>
  </si>
  <si>
    <t>RPL12A</t>
  </si>
  <si>
    <t>YEL054C</t>
  </si>
  <si>
    <t>YCL007C</t>
  </si>
  <si>
    <t>VMA8</t>
  </si>
  <si>
    <t>YEL051W</t>
  </si>
  <si>
    <t>YCL005W</t>
  </si>
  <si>
    <t>RML2</t>
  </si>
  <si>
    <t>YEL050C</t>
  </si>
  <si>
    <t>MRP17</t>
  </si>
  <si>
    <t>YKL003C</t>
  </si>
  <si>
    <t>YNL184C</t>
  </si>
  <si>
    <t>DID4</t>
  </si>
  <si>
    <t>YKL002W</t>
  </si>
  <si>
    <t>MRPL22</t>
  </si>
  <si>
    <t>YNL177C</t>
  </si>
  <si>
    <t>MGM101</t>
  </si>
  <si>
    <t>YJR144W</t>
  </si>
  <si>
    <t>YGP1</t>
  </si>
  <si>
    <t>YNL160W</t>
  </si>
  <si>
    <t>YJR122W</t>
  </si>
  <si>
    <t>ALF1</t>
  </si>
  <si>
    <t>YNL148C</t>
  </si>
  <si>
    <t>RSM7</t>
  </si>
  <si>
    <t>YJR113C</t>
  </si>
  <si>
    <t>YNL139C</t>
  </si>
  <si>
    <t>ADO1</t>
  </si>
  <si>
    <t>YJR105W</t>
  </si>
  <si>
    <t>FYV6</t>
  </si>
  <si>
    <t>YNL133C</t>
  </si>
  <si>
    <t>SOD1</t>
  </si>
  <si>
    <t>YJR104C</t>
  </si>
  <si>
    <t>END3</t>
  </si>
  <si>
    <t>YNL084C</t>
  </si>
  <si>
    <t>VPS25</t>
  </si>
  <si>
    <t>YJR102C</t>
  </si>
  <si>
    <t>MSK1</t>
  </si>
  <si>
    <t>YNL073W</t>
  </si>
  <si>
    <t>YJR056C</t>
  </si>
  <si>
    <t>MRP7</t>
  </si>
  <si>
    <t>YNL005C</t>
  </si>
  <si>
    <t>HIT1</t>
  </si>
  <si>
    <t>YJR055W</t>
  </si>
  <si>
    <t>YMR293C</t>
  </si>
  <si>
    <t>SAG1</t>
  </si>
  <si>
    <t>YJR004C</t>
  </si>
  <si>
    <t>YMR287C</t>
  </si>
  <si>
    <t>CBP1</t>
  </si>
  <si>
    <t>YJL209W</t>
  </si>
  <si>
    <t>MRPL33</t>
  </si>
  <si>
    <t>YMR286W</t>
  </si>
  <si>
    <t>YDL057W</t>
  </si>
  <si>
    <t>HOP2</t>
  </si>
  <si>
    <t>YGL033W</t>
  </si>
  <si>
    <t>KNH1</t>
  </si>
  <si>
    <t>YDL049C</t>
  </si>
  <si>
    <t>PGD1</t>
  </si>
  <si>
    <t>YGL025C</t>
  </si>
  <si>
    <t>RPL31A</t>
  </si>
  <si>
    <t>YDL075W</t>
  </si>
  <si>
    <t>CDH1</t>
  </si>
  <si>
    <t>YGL003C</t>
  </si>
  <si>
    <t>MRP10</t>
  </si>
  <si>
    <t>YDL045W-A</t>
  </si>
  <si>
    <t>LOC1</t>
  </si>
  <si>
    <t>YFR001W</t>
  </si>
  <si>
    <t>MTF2</t>
  </si>
  <si>
    <t>YDL044C</t>
  </si>
  <si>
    <t>RPH1</t>
  </si>
  <si>
    <t>YER169W</t>
  </si>
  <si>
    <t>YDL032W</t>
  </si>
  <si>
    <t>OXA1</t>
  </si>
  <si>
    <t>YER154W</t>
  </si>
  <si>
    <t>GPD1</t>
  </si>
  <si>
    <t>YDL022W</t>
  </si>
  <si>
    <t>COX15</t>
  </si>
  <si>
    <t>YER141W</t>
  </si>
  <si>
    <t>GPM2</t>
  </si>
  <si>
    <t>YDL021W</t>
  </si>
  <si>
    <t>GLO3</t>
  </si>
  <si>
    <t>YER122C</t>
  </si>
  <si>
    <t>YDL009C</t>
  </si>
  <si>
    <t>KAP123</t>
  </si>
  <si>
    <t>YER110C</t>
  </si>
  <si>
    <t>CDC50</t>
  </si>
  <si>
    <t>YCR094W</t>
  </si>
  <si>
    <t>SSA4</t>
  </si>
  <si>
    <t>YER103W</t>
  </si>
  <si>
    <t>TUP1</t>
  </si>
  <si>
    <t>YCR084C</t>
  </si>
  <si>
    <t>YER087W</t>
  </si>
  <si>
    <t>RAD18</t>
  </si>
  <si>
    <t>YCR066W</t>
  </si>
  <si>
    <t>ILV1</t>
  </si>
  <si>
    <t>YER086W</t>
  </si>
  <si>
    <t>YKL169C</t>
  </si>
  <si>
    <t>POP2</t>
  </si>
  <si>
    <t>YNR052C</t>
  </si>
  <si>
    <t>YKL162C-A</t>
  </si>
  <si>
    <t>RSM19</t>
  </si>
  <si>
    <t>YNR037C</t>
  </si>
  <si>
    <t>RSM22</t>
  </si>
  <si>
    <t>YKL155C</t>
  </si>
  <si>
    <t>YNR036C</t>
  </si>
  <si>
    <t>LTV1</t>
  </si>
  <si>
    <t>YKL143W</t>
  </si>
  <si>
    <t>YNL276C</t>
  </si>
  <si>
    <t>MRPL31</t>
  </si>
  <si>
    <t>YKL138C</t>
  </si>
  <si>
    <t>BSC4</t>
  </si>
  <si>
    <t>YNL269W</t>
  </si>
  <si>
    <t>YKL134C</t>
  </si>
  <si>
    <t>YPK1</t>
  </si>
  <si>
    <t>YKL126W</t>
  </si>
  <si>
    <t>PDR17</t>
  </si>
  <si>
    <t>YNL264C</t>
  </si>
  <si>
    <t>VPH2</t>
  </si>
  <si>
    <t>YKL119C</t>
  </si>
  <si>
    <t>MRPL17</t>
  </si>
  <si>
    <t>YNL252C</t>
  </si>
  <si>
    <t>YKL118W</t>
  </si>
  <si>
    <t>RAD50</t>
  </si>
  <si>
    <t>YNL250W</t>
  </si>
  <si>
    <t>VMA5</t>
  </si>
  <si>
    <t>YKL080W</t>
  </si>
  <si>
    <t>RPA49</t>
  </si>
  <si>
    <t>YNL248C</t>
  </si>
  <si>
    <t>DEF1</t>
  </si>
  <si>
    <t>YKL054C</t>
  </si>
  <si>
    <t>CNM67</t>
  </si>
  <si>
    <t>YNL225C</t>
  </si>
  <si>
    <t>CCE1</t>
  </si>
  <si>
    <t>YKL011C</t>
  </si>
  <si>
    <t>YNL213C</t>
  </si>
  <si>
    <t>KCS1</t>
  </si>
  <si>
    <t>YDR017C</t>
  </si>
  <si>
    <t>RAI1</t>
  </si>
  <si>
    <t>YGL246C</t>
  </si>
  <si>
    <t>SHS1</t>
  </si>
  <si>
    <t>YDL225W</t>
  </si>
  <si>
    <t>DOC1</t>
  </si>
  <si>
    <t>YGL240W</t>
  </si>
  <si>
    <t>GGC1</t>
  </si>
  <si>
    <t>YDL198C</t>
  </si>
  <si>
    <t>COG1</t>
  </si>
  <si>
    <t>YGL223C</t>
  </si>
  <si>
    <t>BUD30</t>
  </si>
  <si>
    <t>YDL151C</t>
  </si>
  <si>
    <t>YGL220W</t>
  </si>
  <si>
    <t>NUP84</t>
  </si>
  <si>
    <t>YDL116W</t>
  </si>
  <si>
    <t>CHC1</t>
  </si>
  <si>
    <t>YGL206C</t>
  </si>
  <si>
    <t>MSS2</t>
  </si>
  <si>
    <t>YDL107W</t>
  </si>
  <si>
    <t>EMP24</t>
  </si>
  <si>
    <t>YGL200C</t>
  </si>
  <si>
    <t>SIT4</t>
  </si>
  <si>
    <t>YDL047W</t>
  </si>
  <si>
    <t>MRF1</t>
  </si>
  <si>
    <t>YGL143C</t>
  </si>
  <si>
    <t>YDL073W</t>
  </si>
  <si>
    <t>RPL1B</t>
  </si>
  <si>
    <t>YGL135W</t>
  </si>
  <si>
    <t>CBS1</t>
  </si>
  <si>
    <t>YDL069C</t>
  </si>
  <si>
    <t>RSM23</t>
  </si>
  <si>
    <t>YGL129C</t>
  </si>
  <si>
    <t>YDL068W</t>
  </si>
  <si>
    <t>RMD9</t>
  </si>
  <si>
    <t>YGL107C</t>
  </si>
  <si>
    <t>COX9</t>
  </si>
  <si>
    <t>YDL067C</t>
  </si>
  <si>
    <t>YGL072C</t>
  </si>
  <si>
    <t>YDL063C</t>
  </si>
  <si>
    <t>RPB9</t>
  </si>
  <si>
    <t>YGL070C</t>
  </si>
  <si>
    <t>AAT2</t>
  </si>
  <si>
    <t>YLR027C</t>
  </si>
  <si>
    <t>RPS7A</t>
  </si>
  <si>
    <t>YOR096W</t>
  </si>
  <si>
    <t>SNF7</t>
  </si>
  <si>
    <t>YLR025W</t>
  </si>
  <si>
    <t>SGO1</t>
  </si>
  <si>
    <t>YOR073W</t>
  </si>
  <si>
    <t>YLL033W</t>
  </si>
  <si>
    <t>PEP12</t>
  </si>
  <si>
    <t>YOR036W</t>
  </si>
  <si>
    <t>YLL030C</t>
  </si>
  <si>
    <t>SPT20</t>
  </si>
  <si>
    <t>YOL148C</t>
  </si>
  <si>
    <t>ISA1</t>
  </si>
  <si>
    <t>YLL027W</t>
  </si>
  <si>
    <t>PKH2</t>
  </si>
  <si>
    <t>YOL100W</t>
  </si>
  <si>
    <t>COX19</t>
  </si>
  <si>
    <t>YLL018C-A</t>
  </si>
  <si>
    <t>COQ3</t>
  </si>
  <si>
    <t>YOL096C</t>
  </si>
  <si>
    <t>MRPL20</t>
  </si>
  <si>
    <t>YKR085C</t>
  </si>
  <si>
    <t>MDM20</t>
  </si>
  <si>
    <t>YOL076W</t>
  </si>
  <si>
    <t>YKR075C</t>
  </si>
  <si>
    <t>THP1</t>
  </si>
  <si>
    <t>YOL072W</t>
  </si>
  <si>
    <t>YKR073C</t>
  </si>
  <si>
    <t>GAL11</t>
  </si>
  <si>
    <t>YOL051W</t>
  </si>
  <si>
    <t>MRPL13</t>
  </si>
  <si>
    <t>YKR006C</t>
  </si>
  <si>
    <t>MSE1</t>
  </si>
  <si>
    <t>YOL033W</t>
  </si>
  <si>
    <t>MST1</t>
  </si>
  <si>
    <t>YKL194C</t>
  </si>
  <si>
    <t>IFM1</t>
  </si>
  <si>
    <t>YOL023W</t>
  </si>
  <si>
    <t>MRPL38</t>
  </si>
  <si>
    <t>YKL170W</t>
  </si>
  <si>
    <t>PDR18</t>
  </si>
  <si>
    <t>YNR070W</t>
  </si>
  <si>
    <t>NGG1</t>
  </si>
  <si>
    <t>YDR176W</t>
  </si>
  <si>
    <t>YGR160W</t>
  </si>
  <si>
    <t>RSM24</t>
  </si>
  <si>
    <t>YDR175C</t>
  </si>
  <si>
    <t>NSR1</t>
  </si>
  <si>
    <t>YGR159C</t>
  </si>
  <si>
    <t>YDR140W</t>
  </si>
  <si>
    <t>YGR150C</t>
  </si>
  <si>
    <t>RGP1</t>
  </si>
  <si>
    <t>YDR137W</t>
  </si>
  <si>
    <t>SRB5</t>
  </si>
  <si>
    <t>YGR104C</t>
  </si>
  <si>
    <t>VPS61</t>
  </si>
  <si>
    <t>YDR136C</t>
  </si>
  <si>
    <t>YGR102C</t>
  </si>
  <si>
    <t>SAC6</t>
  </si>
  <si>
    <t>YDR129C</t>
  </si>
  <si>
    <t>MRPL25</t>
  </si>
  <si>
    <t>YGR076C</t>
  </si>
  <si>
    <t>YDR115W</t>
  </si>
  <si>
    <t>YGR064W</t>
  </si>
  <si>
    <t>YDR114C</t>
  </si>
  <si>
    <t>SPT4</t>
  </si>
  <si>
    <t>YGR063C</t>
  </si>
  <si>
    <t>PET100</t>
  </si>
  <si>
    <t>YDR079W</t>
  </si>
  <si>
    <t>COX18</t>
  </si>
  <si>
    <t>YGR062C</t>
  </si>
  <si>
    <t>SHU2</t>
  </si>
  <si>
    <t>YDR078C</t>
  </si>
  <si>
    <t>CAX4</t>
  </si>
  <si>
    <t>YGR036C</t>
  </si>
  <si>
    <t>DOA4</t>
  </si>
  <si>
    <t>YDR069C</t>
  </si>
  <si>
    <t>VMA7</t>
  </si>
  <si>
    <t>YGR020C</t>
  </si>
  <si>
    <t>YDR065W</t>
  </si>
  <si>
    <t>PRP18</t>
  </si>
  <si>
    <t>YGR006W</t>
  </si>
  <si>
    <t>MAP1</t>
  </si>
  <si>
    <t>YLR244C</t>
  </si>
  <si>
    <t>PRO2</t>
  </si>
  <si>
    <t>YOR323C</t>
  </si>
  <si>
    <t>VPS34</t>
  </si>
  <si>
    <t>YLR240W</t>
  </si>
  <si>
    <t>YOR305W</t>
  </si>
  <si>
    <t>BUR2</t>
  </si>
  <si>
    <t>YLR226W</t>
  </si>
  <si>
    <t>UAF30</t>
  </si>
  <si>
    <t>YOR295W</t>
  </si>
  <si>
    <t>MSS51</t>
  </si>
  <si>
    <t>YLR203C</t>
  </si>
  <si>
    <t>SNF2</t>
  </si>
  <si>
    <t>YOR290C</t>
  </si>
  <si>
    <t>YLR202C</t>
  </si>
  <si>
    <t>HNT3</t>
  </si>
  <si>
    <t>YOR258W</t>
  </si>
  <si>
    <t>YLR201C</t>
  </si>
  <si>
    <t>MET7</t>
  </si>
  <si>
    <t>YOR241W</t>
  </si>
  <si>
    <t>PEP3</t>
  </si>
  <si>
    <t>YLR148W</t>
  </si>
  <si>
    <t>MGM1</t>
  </si>
  <si>
    <t>YOR211C</t>
  </si>
  <si>
    <t>SLS1</t>
  </si>
  <si>
    <t>YLR139C</t>
  </si>
  <si>
    <t>YOR205C</t>
  </si>
  <si>
    <t>BUD20</t>
  </si>
  <si>
    <t>YLR074C</t>
  </si>
  <si>
    <t>YOR199W</t>
  </si>
  <si>
    <t>MEF1</t>
  </si>
  <si>
    <t>YLR069C</t>
  </si>
  <si>
    <t>BFR1</t>
  </si>
  <si>
    <t>YOR198C</t>
  </si>
  <si>
    <t>FYV7</t>
  </si>
  <si>
    <t>YLR068W</t>
  </si>
  <si>
    <t>TUF1</t>
  </si>
  <si>
    <t>YOR187W</t>
  </si>
  <si>
    <t>IES3</t>
  </si>
  <si>
    <t>YLR052W</t>
  </si>
  <si>
    <t>ORT1</t>
  </si>
  <si>
    <t>YOR130C</t>
  </si>
  <si>
    <t>GCN2</t>
  </si>
  <si>
    <t>YDR283C</t>
  </si>
  <si>
    <t>BUD32</t>
  </si>
  <si>
    <t>YGR262C</t>
  </si>
  <si>
    <t>MSW1</t>
  </si>
  <si>
    <t>YDR268W</t>
  </si>
  <si>
    <t>RAD2</t>
  </si>
  <si>
    <t>YGR258C</t>
  </si>
  <si>
    <t>AKR1</t>
  </si>
  <si>
    <t>YDR264C</t>
  </si>
  <si>
    <t>PFK1</t>
  </si>
  <si>
    <t>YGR240C</t>
  </si>
  <si>
    <t>MRPL7</t>
  </si>
  <si>
    <t>YDR237W</t>
  </si>
  <si>
    <t>PET54</t>
  </si>
  <si>
    <t>YGR222W</t>
  </si>
  <si>
    <t>COX20</t>
  </si>
  <si>
    <t>YDR231C</t>
  </si>
  <si>
    <t>MRPL9</t>
  </si>
  <si>
    <t>YGR220C</t>
  </si>
  <si>
    <t>YDR230W</t>
  </si>
  <si>
    <t>YGR219W</t>
  </si>
  <si>
    <t>ADK1</t>
  </si>
  <si>
    <t>YDR226W</t>
  </si>
  <si>
    <t>RSM27</t>
  </si>
  <si>
    <t>YGR215W</t>
  </si>
  <si>
    <t>COQ4</t>
  </si>
  <si>
    <t>YDR204W</t>
  </si>
  <si>
    <t>ADE3</t>
  </si>
  <si>
    <t>YGR204W</t>
  </si>
  <si>
    <t>VPS64</t>
  </si>
  <si>
    <t>YDR200C</t>
  </si>
  <si>
    <t>RNR4</t>
  </si>
  <si>
    <t>YGR180C</t>
  </si>
  <si>
    <t>CBS2</t>
  </si>
  <si>
    <t>YDR197W</t>
  </si>
  <si>
    <t>MSM1</t>
  </si>
  <si>
    <t>YGR171C</t>
  </si>
  <si>
    <t>REF2</t>
  </si>
  <si>
    <t>YDR195W</t>
  </si>
  <si>
    <t>CLC1</t>
  </si>
  <si>
    <t>YGR167W</t>
  </si>
  <si>
    <t>MSS116</t>
  </si>
  <si>
    <t>YDR194C</t>
  </si>
  <si>
    <t>MRPS35</t>
  </si>
  <si>
    <t>YGR165W</t>
  </si>
  <si>
    <t>VPS33</t>
  </si>
  <si>
    <t>YLR396C</t>
  </si>
  <si>
    <t>MNN9</t>
  </si>
  <si>
    <t>YPL050C</t>
  </si>
  <si>
    <t>NAM2</t>
  </si>
  <si>
    <t>YLR382C</t>
  </si>
  <si>
    <t>DIG1</t>
  </si>
  <si>
    <t>YPL049C</t>
  </si>
  <si>
    <t>SSQ1</t>
  </si>
  <si>
    <t>YLR369W</t>
  </si>
  <si>
    <t>VPS16</t>
  </si>
  <si>
    <t>YPL045W</t>
  </si>
  <si>
    <t>YLR358C</t>
  </si>
  <si>
    <t>SSN3</t>
  </si>
  <si>
    <t>YPL042C</t>
  </si>
  <si>
    <t>JIP3</t>
  </si>
  <si>
    <t>YLR331C</t>
  </si>
  <si>
    <t>ISM1</t>
  </si>
  <si>
    <t>YPL040C</t>
  </si>
  <si>
    <t>VPS65</t>
  </si>
  <si>
    <t>YLR322W</t>
  </si>
  <si>
    <t>PHO85</t>
  </si>
  <si>
    <t>YPL031C</t>
  </si>
  <si>
    <t>MRPL15</t>
  </si>
  <si>
    <t>YLR312W-A</t>
  </si>
  <si>
    <t>SUV3</t>
  </si>
  <si>
    <t>YPL029W</t>
  </si>
  <si>
    <t>ACO1</t>
  </si>
  <si>
    <t>YLR304C</t>
  </si>
  <si>
    <t>MRPS16</t>
  </si>
  <si>
    <t>YPL013C</t>
  </si>
  <si>
    <t>ATP14</t>
  </si>
  <si>
    <t>YLR295C</t>
  </si>
  <si>
    <t>AEP3</t>
  </si>
  <si>
    <t>YPL005W</t>
  </si>
  <si>
    <t>MEC3</t>
  </si>
  <si>
    <t>YLR288C</t>
  </si>
  <si>
    <t>SNF8</t>
  </si>
  <si>
    <t>YPL002C</t>
  </si>
  <si>
    <t>DCS1</t>
  </si>
  <si>
    <t>YLR270W</t>
  </si>
  <si>
    <t>VMA4</t>
  </si>
  <si>
    <t>YOR332W</t>
  </si>
  <si>
    <t>LCB5</t>
  </si>
  <si>
    <t>YLR260W</t>
  </si>
  <si>
    <t>MIP1</t>
  </si>
  <si>
    <t>YOR330C</t>
  </si>
  <si>
    <t>Light day0</t>
  </si>
  <si>
    <t>Light day6</t>
  </si>
  <si>
    <t>Dark day0</t>
  </si>
  <si>
    <t>Dark day1</t>
  </si>
  <si>
    <t>Light day6/Dark day1</t>
  </si>
  <si>
    <t xml:space="preserve">HIGH CONF. </t>
  </si>
  <si>
    <t xml:space="preserve">MEDIUM CONF. </t>
  </si>
  <si>
    <t>RESISTANT</t>
  </si>
  <si>
    <t>GENE</t>
  </si>
  <si>
    <t>ORF</t>
  </si>
  <si>
    <t>DARK_DAY 0</t>
  </si>
  <si>
    <t>DARK_DAY 1</t>
  </si>
  <si>
    <t>DARK_DAY  1 /DARK_DAY 0</t>
  </si>
  <si>
    <t>LIGHT_DAY 0</t>
  </si>
  <si>
    <t>LIGHT_DAY 6</t>
  </si>
  <si>
    <t>LIGHT_DAY 6 /DARK_DAY 1</t>
  </si>
  <si>
    <t>CONTROL-NORMALIZED LIGHT_DAY 6/DARK_DAY 1</t>
  </si>
  <si>
    <t>GENOME-WIDE SCREEN SCORE</t>
  </si>
  <si>
    <t>PLATE</t>
  </si>
  <si>
    <t>ROW</t>
  </si>
  <si>
    <t>COLUMN</t>
  </si>
  <si>
    <t>-</t>
  </si>
  <si>
    <t>BOL3</t>
  </si>
  <si>
    <t>AIM2</t>
  </si>
  <si>
    <t>FLC2</t>
  </si>
  <si>
    <t>BDH2</t>
  </si>
  <si>
    <t>TDA8</t>
  </si>
  <si>
    <t>PAU8</t>
  </si>
  <si>
    <t>ALK2</t>
  </si>
  <si>
    <t>LAA2</t>
  </si>
  <si>
    <t>PSY4</t>
  </si>
  <si>
    <t>TOD6</t>
  </si>
  <si>
    <t>IAI11</t>
  </si>
  <si>
    <t>YEL1</t>
  </si>
  <si>
    <t>MRX3</t>
  </si>
  <si>
    <t>SEA4</t>
  </si>
  <si>
    <t>MIX23</t>
  </si>
  <si>
    <t>GRX7</t>
  </si>
  <si>
    <t>OLA1</t>
  </si>
  <si>
    <t>YPK3</t>
  </si>
  <si>
    <t>RKM3</t>
  </si>
  <si>
    <t>CST26</t>
  </si>
  <si>
    <t>RFS1</t>
  </si>
  <si>
    <t>PFF1</t>
  </si>
  <si>
    <t>LDS1</t>
  </si>
  <si>
    <t>SAW1</t>
  </si>
  <si>
    <t>PBY1</t>
  </si>
  <si>
    <t>AIM3</t>
  </si>
  <si>
    <t>ATG42</t>
  </si>
  <si>
    <t>BMT2</t>
  </si>
  <si>
    <t>RTC2</t>
  </si>
  <si>
    <t>IFA38</t>
  </si>
  <si>
    <t>GDT1</t>
  </si>
  <si>
    <t>LDH1</t>
  </si>
  <si>
    <t>OM14</t>
  </si>
  <si>
    <t>VHC1</t>
  </si>
  <si>
    <t>ERT1</t>
  </si>
  <si>
    <t>SPO23</t>
  </si>
  <si>
    <t>MTC4</t>
  </si>
  <si>
    <t>TAE1</t>
  </si>
  <si>
    <t>SLM6</t>
  </si>
  <si>
    <t>EFM2</t>
  </si>
  <si>
    <t>SAF1</t>
  </si>
  <si>
    <t>DUG2</t>
  </si>
  <si>
    <t>LDB16</t>
  </si>
  <si>
    <t>MXR2</t>
  </si>
  <si>
    <t>EMC1</t>
  </si>
  <si>
    <t>POF1</t>
  </si>
  <si>
    <t>PEX34</t>
  </si>
  <si>
    <t>CTO1</t>
  </si>
  <si>
    <t>SLM5</t>
  </si>
  <si>
    <t>RRT12</t>
  </si>
  <si>
    <t>FUB1</t>
  </si>
  <si>
    <t>PTC6</t>
  </si>
  <si>
    <t>OCA4</t>
  </si>
  <si>
    <t>EMA35</t>
  </si>
  <si>
    <t>GRX6</t>
  </si>
  <si>
    <t>MRX9</t>
  </si>
  <si>
    <t>PUS9</t>
  </si>
  <si>
    <t>SYO1</t>
  </si>
  <si>
    <t>AHK1</t>
  </si>
  <si>
    <t>NUR1</t>
  </si>
  <si>
    <t>OPI6</t>
  </si>
  <si>
    <t>BUG1</t>
  </si>
  <si>
    <t>TMA17</t>
  </si>
  <si>
    <t>HEM25</t>
  </si>
  <si>
    <t>EXP1</t>
  </si>
  <si>
    <t>SRF1</t>
  </si>
  <si>
    <t>LDB17</t>
  </si>
  <si>
    <t>CMR1</t>
  </si>
  <si>
    <t>PAR32</t>
  </si>
  <si>
    <t>IPF1</t>
  </si>
  <si>
    <t>ACK1</t>
  </si>
  <si>
    <t>MFG1</t>
  </si>
  <si>
    <t>AIM6</t>
  </si>
  <si>
    <t>DAS2</t>
  </si>
  <si>
    <t>NSI1</t>
  </si>
  <si>
    <t>MIX14</t>
  </si>
  <si>
    <t>VMS1</t>
  </si>
  <si>
    <t>DET1</t>
  </si>
  <si>
    <t>EMC10</t>
  </si>
  <si>
    <t>AIM7</t>
  </si>
  <si>
    <t>RRG1</t>
  </si>
  <si>
    <t>RTR2</t>
  </si>
  <si>
    <t>OCA6</t>
  </si>
  <si>
    <t>ILT1</t>
  </si>
  <si>
    <t>TMN2</t>
  </si>
  <si>
    <t>IRC2</t>
  </si>
  <si>
    <t>MRX14</t>
  </si>
  <si>
    <t>VBA4</t>
  </si>
  <si>
    <t>MTC5</t>
  </si>
  <si>
    <t>MRX16</t>
  </si>
  <si>
    <t>NVJ3</t>
  </si>
  <si>
    <t>UPS3</t>
  </si>
  <si>
    <t>SND1</t>
  </si>
  <si>
    <t>RKM2</t>
  </si>
  <si>
    <t>MFB1</t>
  </si>
  <si>
    <t>GTB1</t>
  </si>
  <si>
    <t>GIP4</t>
  </si>
  <si>
    <t>RRT1</t>
  </si>
  <si>
    <t>ALG3</t>
  </si>
  <si>
    <t>SND3</t>
  </si>
  <si>
    <t>EXO5</t>
  </si>
  <si>
    <t>AIM4</t>
  </si>
  <si>
    <t>RRT2</t>
  </si>
  <si>
    <t>MIC12</t>
  </si>
  <si>
    <t>SDH8</t>
  </si>
  <si>
    <t>PAU24</t>
  </si>
  <si>
    <t>MGR1</t>
  </si>
  <si>
    <t>ELO2</t>
  </si>
  <si>
    <t>SLX5</t>
  </si>
  <si>
    <t>RTK1</t>
  </si>
  <si>
    <t>GET3</t>
  </si>
  <si>
    <t>VMA1</t>
  </si>
  <si>
    <t>ATG31</t>
  </si>
  <si>
    <t>VTC5</t>
  </si>
  <si>
    <t>TRS85</t>
  </si>
  <si>
    <t>TMA64</t>
  </si>
  <si>
    <t>MTQ2</t>
  </si>
  <si>
    <t>ACL4</t>
  </si>
  <si>
    <t>RKM4</t>
  </si>
  <si>
    <t>HEL2</t>
  </si>
  <si>
    <t>MRX10</t>
  </si>
  <si>
    <t>MGP12</t>
  </si>
  <si>
    <t>INM2</t>
  </si>
  <si>
    <t>HRQ1</t>
  </si>
  <si>
    <t>PFU1</t>
  </si>
  <si>
    <t>PMT7</t>
  </si>
  <si>
    <t>RAD34</t>
  </si>
  <si>
    <t>HIM1</t>
  </si>
  <si>
    <t>YFT2</t>
  </si>
  <si>
    <t>YSP2</t>
  </si>
  <si>
    <t>IRC3</t>
  </si>
  <si>
    <t>RQC1</t>
  </si>
  <si>
    <t>MRX8</t>
  </si>
  <si>
    <t>PAL1</t>
  </si>
  <si>
    <t>ATP22</t>
  </si>
  <si>
    <t>YPQ2</t>
  </si>
  <si>
    <t>CNL1</t>
  </si>
  <si>
    <t>EAF1</t>
  </si>
  <si>
    <t>OPI7</t>
  </si>
  <si>
    <t>DXO1</t>
  </si>
  <si>
    <t>PHO92</t>
  </si>
  <si>
    <t>CIN10</t>
  </si>
  <si>
    <t>BNA7</t>
  </si>
  <si>
    <t>THI74</t>
  </si>
  <si>
    <t>HEH2</t>
  </si>
  <si>
    <t>PFA5</t>
  </si>
  <si>
    <t>MZM1</t>
  </si>
  <si>
    <t>GMC1</t>
  </si>
  <si>
    <t>SDH7</t>
  </si>
  <si>
    <t>GRX2</t>
  </si>
  <si>
    <t>URC2</t>
  </si>
  <si>
    <t>KRE28</t>
  </si>
  <si>
    <t>FDC1</t>
  </si>
  <si>
    <t>IRC4</t>
  </si>
  <si>
    <t>IRC22</t>
  </si>
  <si>
    <t>YEA6</t>
  </si>
  <si>
    <t>MIT1</t>
  </si>
  <si>
    <t>PXP1</t>
  </si>
  <si>
    <t>VMA3</t>
  </si>
  <si>
    <t>MTC7</t>
  </si>
  <si>
    <t>YEF1</t>
  </si>
  <si>
    <t>GTA1</t>
  </si>
  <si>
    <t>FRD1</t>
  </si>
  <si>
    <t>TCA17</t>
  </si>
  <si>
    <t>SDD1</t>
  </si>
  <si>
    <t>HHY1</t>
  </si>
  <si>
    <t>TMA20</t>
  </si>
  <si>
    <t>CHZ1</t>
  </si>
  <si>
    <t>TPA1</t>
  </si>
  <si>
    <t>JHD1</t>
  </si>
  <si>
    <t>GPP2</t>
  </si>
  <si>
    <t>VHR2</t>
  </si>
  <si>
    <t>RRT13</t>
  </si>
  <si>
    <t>RGI1</t>
  </si>
  <si>
    <t>TDA2</t>
  </si>
  <si>
    <t>MRX1</t>
  </si>
  <si>
    <t>ICP55</t>
  </si>
  <si>
    <t>AIM9</t>
  </si>
  <si>
    <t>GET2</t>
  </si>
  <si>
    <t>AIM10</t>
  </si>
  <si>
    <t>AIM11</t>
  </si>
  <si>
    <t>TMN3</t>
  </si>
  <si>
    <t>VFA1</t>
  </si>
  <si>
    <t>SAK1</t>
  </si>
  <si>
    <t>COM2</t>
  </si>
  <si>
    <t>RTR1</t>
  </si>
  <si>
    <t>EMP65</t>
  </si>
  <si>
    <t>GCG1</t>
  </si>
  <si>
    <t>TOG1</t>
  </si>
  <si>
    <t>PUG1</t>
  </si>
  <si>
    <t>BLM10</t>
  </si>
  <si>
    <t>MIL1</t>
  </si>
  <si>
    <t>LAM5</t>
  </si>
  <si>
    <t>OTU1</t>
  </si>
  <si>
    <t>SWP82</t>
  </si>
  <si>
    <t>ZNF1</t>
  </si>
  <si>
    <t>AQY3</t>
  </si>
  <si>
    <t>YFH7</t>
  </si>
  <si>
    <t>MIC19</t>
  </si>
  <si>
    <t>DCV1</t>
  </si>
  <si>
    <t>AIP5</t>
  </si>
  <si>
    <t>IGD1</t>
  </si>
  <si>
    <t>CSS2</t>
  </si>
  <si>
    <t>ROG3</t>
  </si>
  <si>
    <t>ULI1</t>
  </si>
  <si>
    <t>RRT5</t>
  </si>
  <si>
    <t>IRC5</t>
  </si>
  <si>
    <t>OSW7</t>
  </si>
  <si>
    <t>IRC6</t>
  </si>
  <si>
    <t>DUG1</t>
  </si>
  <si>
    <t>IRC7</t>
  </si>
  <si>
    <t>BRP1</t>
  </si>
  <si>
    <t>MPO1</t>
  </si>
  <si>
    <t>GET1</t>
  </si>
  <si>
    <t>TYW3</t>
  </si>
  <si>
    <t>GEP7</t>
  </si>
  <si>
    <t>PKP2</t>
  </si>
  <si>
    <t>AFT1</t>
  </si>
  <si>
    <t>KXD1</t>
  </si>
  <si>
    <t>MPC1</t>
  </si>
  <si>
    <t>LCL3</t>
  </si>
  <si>
    <t>YGK1</t>
  </si>
  <si>
    <t>FLC3</t>
  </si>
  <si>
    <t>RRT6</t>
  </si>
  <si>
    <t>ARI1</t>
  </si>
  <si>
    <t>AIM14</t>
  </si>
  <si>
    <t>XRN1</t>
  </si>
  <si>
    <t>DSD1</t>
  </si>
  <si>
    <t>BOL2</t>
  </si>
  <si>
    <t>MTC3</t>
  </si>
  <si>
    <t>EMC4</t>
  </si>
  <si>
    <t>RMR1</t>
  </si>
  <si>
    <t>PAU11</t>
  </si>
  <si>
    <t>EFM5</t>
  </si>
  <si>
    <t>ECT1</t>
  </si>
  <si>
    <t>MCY1</t>
  </si>
  <si>
    <t>EAT1</t>
  </si>
  <si>
    <t>DPC29</t>
  </si>
  <si>
    <t>IMO32</t>
  </si>
  <si>
    <t>TIM21</t>
  </si>
  <si>
    <t>MTE1</t>
  </si>
  <si>
    <t>NQM1</t>
  </si>
  <si>
    <t>MCO32</t>
  </si>
  <si>
    <t>PEF1</t>
  </si>
  <si>
    <t>GID10</t>
  </si>
  <si>
    <t>ART5</t>
  </si>
  <si>
    <t>ENV11</t>
  </si>
  <si>
    <t>DRN1</t>
  </si>
  <si>
    <t>GTF1</t>
  </si>
  <si>
    <t>VOA1</t>
  </si>
  <si>
    <t>CLD1</t>
  </si>
  <si>
    <t>FHN1</t>
  </si>
  <si>
    <t>ECL1</t>
  </si>
  <si>
    <t>GPC1</t>
  </si>
  <si>
    <t>CCM1</t>
  </si>
  <si>
    <t>GTO1</t>
  </si>
  <si>
    <t>TRS65</t>
  </si>
  <si>
    <t>PEX35</t>
  </si>
  <si>
    <t>YCH1</t>
  </si>
  <si>
    <t>TDA10</t>
  </si>
  <si>
    <t>MVB12</t>
  </si>
  <si>
    <t>CIR1</t>
  </si>
  <si>
    <t>RPS-A</t>
  </si>
  <si>
    <t>MIC26</t>
  </si>
  <si>
    <t>MPC3</t>
  </si>
  <si>
    <t>RIE1</t>
  </si>
  <si>
    <t>COQ6</t>
  </si>
  <si>
    <t>SAY1</t>
  </si>
  <si>
    <t>IMA1</t>
  </si>
  <si>
    <t>ETP1</t>
  </si>
  <si>
    <t>OTU2</t>
  </si>
  <si>
    <t>AIM17</t>
  </si>
  <si>
    <t>NPR3</t>
  </si>
  <si>
    <t>OCA5</t>
  </si>
  <si>
    <t>EFM1</t>
  </si>
  <si>
    <t>PAU13</t>
  </si>
  <si>
    <t>TCD1</t>
  </si>
  <si>
    <t>TDA3</t>
  </si>
  <si>
    <t>VMA16</t>
  </si>
  <si>
    <t>YHI9</t>
  </si>
  <si>
    <t>ERC1</t>
  </si>
  <si>
    <t>NEL1</t>
  </si>
  <si>
    <t>YHK8</t>
  </si>
  <si>
    <t>LAM4</t>
  </si>
  <si>
    <t>RTC3</t>
  </si>
  <si>
    <t>PAL2</t>
  </si>
  <si>
    <t>APE4</t>
  </si>
  <si>
    <t>ANS1</t>
  </si>
  <si>
    <t>IGO2</t>
  </si>
  <si>
    <t>MTC6</t>
  </si>
  <si>
    <t>LAM1</t>
  </si>
  <si>
    <t>TDA11</t>
  </si>
  <si>
    <t>MPC2</t>
  </si>
  <si>
    <t>MTG2</t>
  </si>
  <si>
    <t>AIM18</t>
  </si>
  <si>
    <t>AIM46</t>
  </si>
  <si>
    <t>CRG1</t>
  </si>
  <si>
    <t>YIA6</t>
  </si>
  <si>
    <t>YKE4</t>
  </si>
  <si>
    <t>EMC5</t>
  </si>
  <si>
    <t>EMA17</t>
  </si>
  <si>
    <t>TED1</t>
  </si>
  <si>
    <t>PKP1</t>
  </si>
  <si>
    <t>GPP1</t>
  </si>
  <si>
    <t>VHR1</t>
  </si>
  <si>
    <t>RGI2</t>
  </si>
  <si>
    <t>EFM4</t>
  </si>
  <si>
    <t>RCI37</t>
  </si>
  <si>
    <t>AIM19</t>
  </si>
  <si>
    <t>BMT5</t>
  </si>
  <si>
    <t>SLM1</t>
  </si>
  <si>
    <t>HPM1</t>
  </si>
  <si>
    <t>ASG1</t>
  </si>
  <si>
    <t>TMA108</t>
  </si>
  <si>
    <t>ATG32</t>
  </si>
  <si>
    <t>ESL1</t>
  </si>
  <si>
    <t>IMP2'</t>
  </si>
  <si>
    <t>COA1</t>
  </si>
  <si>
    <t>AIM20</t>
  </si>
  <si>
    <t>SOA1</t>
  </si>
  <si>
    <t>AIM21</t>
  </si>
  <si>
    <t>EGH1</t>
  </si>
  <si>
    <t>VLD1</t>
  </si>
  <si>
    <t>FLO11</t>
  </si>
  <si>
    <t>INA22</t>
  </si>
  <si>
    <t>NRE1</t>
  </si>
  <si>
    <t>IRC24</t>
  </si>
  <si>
    <t>TPH3</t>
  </si>
  <si>
    <t>IRC18</t>
  </si>
  <si>
    <t>LOH1</t>
  </si>
  <si>
    <t>AIM22</t>
  </si>
  <si>
    <t>CHM7</t>
  </si>
  <si>
    <t>IRC8</t>
  </si>
  <si>
    <t>LOG1</t>
  </si>
  <si>
    <t>ALY2</t>
  </si>
  <si>
    <t>SRS2</t>
  </si>
  <si>
    <t>GSM1</t>
  </si>
  <si>
    <t>ALB1</t>
  </si>
  <si>
    <t>MTC1</t>
  </si>
  <si>
    <t>AIM23</t>
  </si>
  <si>
    <t>IRC9</t>
  </si>
  <si>
    <t>ROQ1</t>
  </si>
  <si>
    <t>SMT1</t>
  </si>
  <si>
    <t>DAS1</t>
  </si>
  <si>
    <t>PIR5</t>
  </si>
  <si>
    <t>TOH1</t>
  </si>
  <si>
    <t>RBH1</t>
  </si>
  <si>
    <t>ATG36</t>
  </si>
  <si>
    <t>ACO2</t>
  </si>
  <si>
    <t>LAA1</t>
  </si>
  <si>
    <t>IMA5</t>
  </si>
  <si>
    <t>REE1</t>
  </si>
  <si>
    <t>MRX12</t>
  </si>
  <si>
    <t>MHO1</t>
  </si>
  <si>
    <t>TMA22</t>
  </si>
  <si>
    <t>MDE1</t>
  </si>
  <si>
    <t>RBH2</t>
  </si>
  <si>
    <t>MLO127</t>
  </si>
  <si>
    <t>KCH1</t>
  </si>
  <si>
    <t>MNN14</t>
  </si>
  <si>
    <t>AIM24</t>
  </si>
  <si>
    <t>EMC2</t>
  </si>
  <si>
    <t>AIM25</t>
  </si>
  <si>
    <t>LIH1</t>
  </si>
  <si>
    <t>PXP2</t>
  </si>
  <si>
    <t>TDA4</t>
  </si>
  <si>
    <t>JHD2</t>
  </si>
  <si>
    <t>IBA57</t>
  </si>
  <si>
    <t>RSF2</t>
  </si>
  <si>
    <t>EFM3</t>
  </si>
  <si>
    <t>MET5</t>
  </si>
  <si>
    <t>SKA1</t>
  </si>
  <si>
    <t>TCD2</t>
  </si>
  <si>
    <t>AIM26</t>
  </si>
  <si>
    <t>MMO1</t>
  </si>
  <si>
    <t>ANR2</t>
  </si>
  <si>
    <t>TMA19</t>
  </si>
  <si>
    <t>BLI1</t>
  </si>
  <si>
    <t>PSG1</t>
  </si>
  <si>
    <t>MTC2</t>
  </si>
  <si>
    <t>YPF1</t>
  </si>
  <si>
    <t>APE1</t>
  </si>
  <si>
    <t>SEG2</t>
  </si>
  <si>
    <t>DGR2</t>
  </si>
  <si>
    <t>RCI50</t>
  </si>
  <si>
    <t>CMC1</t>
  </si>
  <si>
    <t>NNR2</t>
  </si>
  <si>
    <t>KDX1</t>
  </si>
  <si>
    <t>NNK1</t>
  </si>
  <si>
    <t>FAT3</t>
  </si>
  <si>
    <t>ADD66</t>
  </si>
  <si>
    <t>EMC3</t>
  </si>
  <si>
    <t>OXP1</t>
  </si>
  <si>
    <t>MIC60</t>
  </si>
  <si>
    <t>HEL1</t>
  </si>
  <si>
    <t>ALY1</t>
  </si>
  <si>
    <t>RQT4</t>
  </si>
  <si>
    <t>BCH2</t>
  </si>
  <si>
    <t>OPI8</t>
  </si>
  <si>
    <t>SHB17</t>
  </si>
  <si>
    <t>PLN1</t>
  </si>
  <si>
    <t>HFL1</t>
  </si>
  <si>
    <t>OAF3</t>
  </si>
  <si>
    <t>PAM17</t>
  </si>
  <si>
    <t>AIM29</t>
  </si>
  <si>
    <t>MSA2</t>
  </si>
  <si>
    <t>TGL4</t>
  </si>
  <si>
    <t>ESL2</t>
  </si>
  <si>
    <t>VBA5</t>
  </si>
  <si>
    <t>GEX2</t>
  </si>
  <si>
    <t>LMO1</t>
  </si>
  <si>
    <t>EMC6</t>
  </si>
  <si>
    <t>POM33</t>
  </si>
  <si>
    <t>PAU17</t>
  </si>
  <si>
    <t>FRA1</t>
  </si>
  <si>
    <t>RRT7</t>
  </si>
  <si>
    <t>IRC19</t>
  </si>
  <si>
    <t>LDB18</t>
  </si>
  <si>
    <t>YCT1</t>
  </si>
  <si>
    <t>CMS1</t>
  </si>
  <si>
    <t>THI73</t>
  </si>
  <si>
    <t>PML1</t>
  </si>
  <si>
    <t>YEH2</t>
  </si>
  <si>
    <t>IRC25</t>
  </si>
  <si>
    <t>PAU23</t>
  </si>
  <si>
    <t>AFB1</t>
  </si>
  <si>
    <t>FRE8</t>
  </si>
  <si>
    <t>RPS-B</t>
  </si>
  <si>
    <t>MLO50</t>
  </si>
  <si>
    <t>EMA19</t>
  </si>
  <si>
    <t>MNL2</t>
  </si>
  <si>
    <t>BMT6</t>
  </si>
  <si>
    <t>PER33</t>
  </si>
  <si>
    <t>SND2</t>
  </si>
  <si>
    <t>LAM6</t>
  </si>
  <si>
    <t>RFU1</t>
  </si>
  <si>
    <t>GEP5</t>
  </si>
  <si>
    <t>LCL2</t>
  </si>
  <si>
    <t>AVL9</t>
  </si>
  <si>
    <t>TML25</t>
  </si>
  <si>
    <t>RKM5</t>
  </si>
  <si>
    <t>DPH6</t>
  </si>
  <si>
    <t>SHH4</t>
  </si>
  <si>
    <t>UPS2</t>
  </si>
  <si>
    <t>UPS1</t>
  </si>
  <si>
    <t>NCW2</t>
  </si>
  <si>
    <t>PBA1</t>
  </si>
  <si>
    <t>COQ9</t>
  </si>
  <si>
    <t>ATG38</t>
  </si>
  <si>
    <t>COA4</t>
  </si>
  <si>
    <t>UCC1</t>
  </si>
  <si>
    <t>CSC1</t>
  </si>
  <si>
    <t>IRC20</t>
  </si>
  <si>
    <t>MCP2</t>
  </si>
  <si>
    <t>VPS63</t>
  </si>
  <si>
    <t>TMA7</t>
  </si>
  <si>
    <t>CMG1</t>
  </si>
  <si>
    <t>RSO55</t>
  </si>
  <si>
    <t>COQ11</t>
  </si>
  <si>
    <t>ATG39</t>
  </si>
  <si>
    <t>TMA10</t>
  </si>
  <si>
    <t>OPI9</t>
  </si>
  <si>
    <t>LUG1</t>
  </si>
  <si>
    <t>ATG33</t>
  </si>
  <si>
    <t>GRX8</t>
  </si>
  <si>
    <t>ELO3</t>
  </si>
  <si>
    <t>ART10</t>
  </si>
  <si>
    <t>SEI1</t>
  </si>
  <si>
    <t>BLS1</t>
  </si>
  <si>
    <t>BER1</t>
  </si>
  <si>
    <t>INA1</t>
  </si>
  <si>
    <t>PUN1</t>
  </si>
  <si>
    <t>DCK1</t>
  </si>
  <si>
    <t>TDA5</t>
  </si>
  <si>
    <t>DIF1</t>
  </si>
  <si>
    <t>GMC2</t>
  </si>
  <si>
    <t>PDP3</t>
  </si>
  <si>
    <t>RAD33</t>
  </si>
  <si>
    <t>UBX2</t>
  </si>
  <si>
    <t>RCF1</t>
  </si>
  <si>
    <t>CGI121</t>
  </si>
  <si>
    <t>AIM32</t>
  </si>
  <si>
    <t>PML39</t>
  </si>
  <si>
    <t>MIX17</t>
  </si>
  <si>
    <t>AIM34</t>
  </si>
  <si>
    <t>ADI1</t>
  </si>
  <si>
    <t>ANY1</t>
  </si>
  <si>
    <t>PEX9</t>
  </si>
  <si>
    <t>UBC7</t>
  </si>
  <si>
    <t>EIS1</t>
  </si>
  <si>
    <t>RCH1</t>
  </si>
  <si>
    <t>CCS1</t>
  </si>
  <si>
    <t>ARA2</t>
  </si>
  <si>
    <t>SAM37</t>
  </si>
  <si>
    <t>ARG7</t>
  </si>
  <si>
    <t>IRC21</t>
  </si>
  <si>
    <t>SDD2</t>
  </si>
  <si>
    <t>SEG1</t>
  </si>
  <si>
    <t>PDL32</t>
  </si>
  <si>
    <t>HFD1</t>
  </si>
  <si>
    <t>EUC1</t>
  </si>
  <si>
    <t>MGR3</t>
  </si>
  <si>
    <t>SHH3</t>
  </si>
  <si>
    <t>EPO1</t>
  </si>
  <si>
    <t>DPI35</t>
  </si>
  <si>
    <t>FDO1</t>
  </si>
  <si>
    <t>LDO45</t>
  </si>
  <si>
    <t>LDO16</t>
  </si>
  <si>
    <t>AIM36</t>
  </si>
  <si>
    <t>INP2</t>
  </si>
  <si>
    <t>PAH1</t>
  </si>
  <si>
    <t>MME1</t>
  </si>
  <si>
    <t>EAR1</t>
  </si>
  <si>
    <t>FPY1</t>
  </si>
  <si>
    <t>ADD37</t>
  </si>
  <si>
    <t>GYL1</t>
  </si>
  <si>
    <t>INP1</t>
  </si>
  <si>
    <t>MGL2</t>
  </si>
  <si>
    <t>COA6</t>
  </si>
  <si>
    <t>RKR1</t>
  </si>
  <si>
    <t>GTO3</t>
  </si>
  <si>
    <t>MLO1</t>
  </si>
  <si>
    <t>ROY1</t>
  </si>
  <si>
    <t>TRM732</t>
  </si>
  <si>
    <t>TMA23</t>
  </si>
  <si>
    <t>PRM15</t>
  </si>
  <si>
    <t>ATR2</t>
  </si>
  <si>
    <t>DSS1</t>
  </si>
  <si>
    <t>TDA1</t>
  </si>
  <si>
    <t>HER2</t>
  </si>
  <si>
    <t>YME2</t>
  </si>
  <si>
    <t>PYP1</t>
  </si>
  <si>
    <t>RCM1</t>
  </si>
  <si>
    <t>EFM6</t>
  </si>
  <si>
    <t>LAP2</t>
  </si>
  <si>
    <t>OCA2</t>
  </si>
  <si>
    <t>EOS1</t>
  </si>
  <si>
    <t>SNN1</t>
  </si>
  <si>
    <t>MIC27</t>
  </si>
  <si>
    <t>RRT16</t>
  </si>
  <si>
    <t>NMA111</t>
  </si>
  <si>
    <t>THO2</t>
  </si>
  <si>
    <t>CUZ1</t>
  </si>
  <si>
    <t>IGO1</t>
  </si>
  <si>
    <t>TDA7</t>
  </si>
  <si>
    <t>SWT21</t>
  </si>
  <si>
    <t>DUG3</t>
  </si>
  <si>
    <t>NNR1</t>
  </si>
  <si>
    <t>MRX7</t>
  </si>
  <si>
    <t>RRG9</t>
  </si>
  <si>
    <t>PPN2</t>
  </si>
  <si>
    <t>SQS1</t>
  </si>
  <si>
    <t>RTC4</t>
  </si>
  <si>
    <t>GOR1</t>
  </si>
  <si>
    <t>MRX6</t>
  </si>
  <si>
    <t>BXI1</t>
  </si>
  <si>
    <t>SKP2</t>
  </si>
  <si>
    <t>VNX1</t>
  </si>
  <si>
    <t>DDI3</t>
  </si>
  <si>
    <t>YRF106</t>
  </si>
  <si>
    <t>ATO2</t>
  </si>
  <si>
    <t>SWM2</t>
  </si>
  <si>
    <t>NRM1</t>
  </si>
  <si>
    <t>RCF2</t>
  </si>
  <si>
    <t>ATP23</t>
  </si>
  <si>
    <t>MPP6</t>
  </si>
  <si>
    <t>ALG12</t>
  </si>
  <si>
    <t>MRPS12</t>
  </si>
  <si>
    <t>MRX15</t>
  </si>
  <si>
    <t>FPK1</t>
  </si>
  <si>
    <t>PUL3</t>
  </si>
  <si>
    <t>PUL4</t>
  </si>
  <si>
    <t>MAN2</t>
  </si>
  <si>
    <t>PFA4</t>
  </si>
  <si>
    <t>CSI2</t>
  </si>
  <si>
    <t>COQ10</t>
  </si>
  <si>
    <t>IRC10</t>
  </si>
  <si>
    <t>OPI10</t>
  </si>
  <si>
    <t>LDS2</t>
  </si>
  <si>
    <t>RRT8</t>
  </si>
  <si>
    <t>AIM39</t>
  </si>
  <si>
    <t>CRT10</t>
  </si>
  <si>
    <t>NBA1</t>
  </si>
  <si>
    <t>SDH5</t>
  </si>
  <si>
    <t>DSC2</t>
  </si>
  <si>
    <t>ATG34</t>
  </si>
  <si>
    <t>DUF1</t>
  </si>
  <si>
    <t>YPQ1</t>
  </si>
  <si>
    <t>SDD3</t>
  </si>
  <si>
    <t>MDY2</t>
  </si>
  <si>
    <t>PTH4</t>
  </si>
  <si>
    <t>PAP2</t>
  </si>
  <si>
    <t>TRM11</t>
  </si>
  <si>
    <t>RTC1</t>
  </si>
  <si>
    <t>HPF1</t>
  </si>
  <si>
    <t>CSS3</t>
  </si>
  <si>
    <t>TSR3</t>
  </si>
  <si>
    <t>IRC11</t>
  </si>
  <si>
    <t>SFM1</t>
  </si>
  <si>
    <t>DDL1</t>
  </si>
  <si>
    <t>IRC23</t>
  </si>
  <si>
    <t>ETT1</t>
  </si>
  <si>
    <t>TMC1</t>
  </si>
  <si>
    <t>LPL1</t>
  </si>
  <si>
    <t>MSA1</t>
  </si>
  <si>
    <t>NRT1</t>
  </si>
  <si>
    <t>TGL5</t>
  </si>
  <si>
    <t>LPX1</t>
  </si>
  <si>
    <t>TMA46</t>
  </si>
  <si>
    <t>CMR2</t>
  </si>
  <si>
    <t>CEX1</t>
  </si>
  <si>
    <t>DPI34</t>
  </si>
  <si>
    <t>RTC5</t>
  </si>
  <si>
    <t>AFI1</t>
  </si>
  <si>
    <t>IRC14</t>
  </si>
  <si>
    <t>ATG40</t>
  </si>
  <si>
    <t>SLP1</t>
  </si>
  <si>
    <t>GET4</t>
  </si>
  <si>
    <t>SWT1</t>
  </si>
  <si>
    <t>ALE1</t>
  </si>
  <si>
    <t>ULS1</t>
  </si>
  <si>
    <t>THI72</t>
  </si>
  <si>
    <t>GEP3</t>
  </si>
  <si>
    <t>SPR2</t>
  </si>
  <si>
    <t>AIM41</t>
  </si>
  <si>
    <t>RCN2</t>
  </si>
  <si>
    <t>DSC3</t>
  </si>
  <si>
    <t>MCP1</t>
  </si>
  <si>
    <t>IRC13</t>
  </si>
  <si>
    <t>ENV9</t>
  </si>
  <si>
    <t>TUM1</t>
  </si>
  <si>
    <t>TMA16</t>
  </si>
  <si>
    <t>FSF1</t>
  </si>
  <si>
    <t>RDL1</t>
  </si>
  <si>
    <t>RDL2</t>
  </si>
  <si>
    <t>YPK9</t>
  </si>
  <si>
    <t>BIL1</t>
  </si>
  <si>
    <t>RRG7</t>
  </si>
  <si>
    <t>DGK1</t>
  </si>
  <si>
    <t>SFG1</t>
  </si>
  <si>
    <t>LDB19</t>
  </si>
  <si>
    <t>TFB6</t>
  </si>
  <si>
    <t>CIR2</t>
  </si>
  <si>
    <t>SNX3</t>
  </si>
  <si>
    <t>AMF1</t>
  </si>
  <si>
    <t>RQC2</t>
  </si>
  <si>
    <t>CIP1</t>
  </si>
  <si>
    <t>IRC15</t>
  </si>
  <si>
    <t>RMI1</t>
  </si>
  <si>
    <t>TRM44</t>
  </si>
  <si>
    <t>SRL4</t>
  </si>
  <si>
    <t>MRX11</t>
  </si>
  <si>
    <t>LCL1</t>
  </si>
  <si>
    <t>MFM1</t>
  </si>
  <si>
    <t>RGL1</t>
  </si>
  <si>
    <t>EEB1</t>
  </si>
  <si>
    <t>MGR2</t>
  </si>
  <si>
    <t>INA17</t>
  </si>
  <si>
    <t>SYH1</t>
  </si>
  <si>
    <t>DPC25</t>
  </si>
  <si>
    <t>MCO76</t>
  </si>
  <si>
    <t>GDE1</t>
  </si>
  <si>
    <t>GIP3</t>
  </si>
  <si>
    <t>FRK1</t>
  </si>
  <si>
    <t>POC4</t>
  </si>
  <si>
    <t>AIM44</t>
  </si>
  <si>
    <t>ATG29</t>
  </si>
  <si>
    <t>MRX4</t>
  </si>
  <si>
    <t>TRE1</t>
  </si>
  <si>
    <t>RTT10</t>
  </si>
  <si>
    <t>RTC6</t>
  </si>
  <si>
    <t>MRN1</t>
  </si>
  <si>
    <t>YIG1</t>
  </si>
  <si>
    <t>PGC1</t>
  </si>
  <si>
    <t>TYW1</t>
  </si>
  <si>
    <t>RKM1</t>
  </si>
  <si>
    <t>USV1</t>
  </si>
  <si>
    <t>VMA11</t>
  </si>
  <si>
    <t>ATG41</t>
  </si>
  <si>
    <t>CUB1</t>
  </si>
  <si>
    <t>PBI1</t>
  </si>
  <si>
    <t>AIM45</t>
  </si>
  <si>
    <t>CMR3</t>
  </si>
  <si>
    <t>SDD4</t>
  </si>
  <si>
    <t>IRC16</t>
  </si>
  <si>
    <t>OPI11</t>
  </si>
  <si>
    <t>THP3</t>
  </si>
  <si>
    <t>NVJ2</t>
  </si>
  <si>
    <t>TMH18</t>
  </si>
  <si>
    <t>GLD1</t>
  </si>
  <si>
    <t>RGC1</t>
  </si>
  <si>
    <t>RRG8</t>
  </si>
  <si>
    <t>MRI1</t>
  </si>
  <si>
    <t>YLH47</t>
  </si>
  <si>
    <t>LOA1</t>
  </si>
  <si>
    <t>URN1</t>
  </si>
  <si>
    <t>TDA6</t>
  </si>
  <si>
    <t>CUR1</t>
  </si>
  <si>
    <t>CSA1</t>
  </si>
  <si>
    <t xml:space="preserve">In the "gene" column, "-" means no current official gene name in SGD for this ORF, or missing data for some reason [ORF deleted, replaced with other ORF (alias) or merged with other ORF]. Please go to SGD to find out about the most recent status/information. </t>
  </si>
  <si>
    <t>Dark day1/day0</t>
  </si>
  <si>
    <t>median Light day6/Dark day1</t>
  </si>
  <si>
    <t>HIS3</t>
  </si>
  <si>
    <t>YOR202W</t>
  </si>
  <si>
    <t>range of light day0 (≤121) for "high confidence set"</t>
  </si>
  <si>
    <t>range of light day0 (61 - 120) for "medium confidence set"</t>
  </si>
  <si>
    <t>median</t>
  </si>
  <si>
    <t>The criteria and the procedures used for the scoring are described in the Materials and Methods section in the article.</t>
  </si>
  <si>
    <t>= high confidence range</t>
  </si>
  <si>
    <t>= medium confidence range</t>
  </si>
  <si>
    <t>= outside the scoring range (too low initial CDE)</t>
  </si>
  <si>
    <t>In the sheet with the control strains is indicated the median value of LIGHT DAY 1/DARK DAY 6 that has been used for the control normalization of the mutants.</t>
  </si>
  <si>
    <t xml:space="preserve">In this file you find all the raw "light" and "dark" data for all the mutants in the haploid deletion colletion and the control strains (his3∆)  for the time-points used in the analysis and scoring. </t>
  </si>
  <si>
    <t>Strains have been highlighted with different shades of blue, indicating what initial cell density range (Light day 0) in the scoring procedure, that the strain belongs to.</t>
  </si>
  <si>
    <t xml:space="preserve">The score - HIGH CONFIDENCE LIGHT-SENSITIVE or MEDIUM CONFIDENCE LIGHT-SENSITIVE - is indicated for all the positive hits that passed our scoring criteria.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</si>
</sst>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1" fontId="0" fillId="0" borderId="0" xfId="0" applyNumberFormat="1" applyAlignment="1">
      <alignment horizontal="right"/>
    </xf>
    <xf numFmtId="49" fontId="0" fillId="0" borderId="0" xfId="0" applyNumberFormat="1" applyFill="1"/>
    <xf numFmtId="0" fontId="0" fillId="0" borderId="0" xfId="0" applyFill="1"/>
    <xf numFmtId="1" fontId="0" fillId="0" borderId="0" xfId="0" applyNumberFormat="1" applyFill="1" applyAlignment="1">
      <alignment horizontal="right"/>
    </xf>
    <xf numFmtId="2" fontId="0" fillId="0" borderId="0" xfId="0" applyNumberFormat="1"/>
    <xf numFmtId="49" fontId="0" fillId="2" borderId="0" xfId="0" applyNumberFormat="1" applyFill="1"/>
    <xf numFmtId="0" fontId="0" fillId="2" borderId="0" xfId="0" applyFill="1"/>
    <xf numFmtId="1" fontId="0" fillId="2" borderId="0" xfId="0" applyNumberFormat="1" applyFill="1" applyAlignment="1">
      <alignment horizontal="right"/>
    </xf>
    <xf numFmtId="2" fontId="0" fillId="2" borderId="0" xfId="0" applyNumberFormat="1" applyFill="1"/>
    <xf numFmtId="49" fontId="0" fillId="3" borderId="0" xfId="0" applyNumberFormat="1" applyFill="1"/>
    <xf numFmtId="0" fontId="0" fillId="3" borderId="0" xfId="0" applyFill="1"/>
    <xf numFmtId="1" fontId="0" fillId="3" borderId="0" xfId="0" applyNumberFormat="1" applyFill="1" applyAlignment="1">
      <alignment horizontal="right"/>
    </xf>
    <xf numFmtId="2" fontId="0" fillId="3" borderId="0" xfId="0" applyNumberFormat="1" applyFill="1"/>
    <xf numFmtId="16" fontId="0" fillId="3" borderId="0" xfId="0" applyNumberFormat="1" applyFill="1"/>
    <xf numFmtId="164" fontId="0" fillId="2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vertical="top" wrapText="1"/>
    </xf>
    <xf numFmtId="2" fontId="1" fillId="0" borderId="0" xfId="0" applyNumberFormat="1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2" fontId="0" fillId="2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ta1" connectionId="1" xr16:uid="{2EA7AFF6-CDA8-1049-8262-D37E2AD8BD8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03DF-FE9F-5942-8E2E-C9230498F5A5}">
  <dimension ref="A1:B14"/>
  <sheetViews>
    <sheetView zoomScale="120" zoomScaleNormal="120" workbookViewId="0">
      <selection activeCell="G18" sqref="G18"/>
    </sheetView>
  </sheetViews>
  <sheetFormatPr baseColWidth="10" defaultRowHeight="16" x14ac:dyDescent="0.2"/>
  <sheetData>
    <row r="1" spans="1:2" x14ac:dyDescent="0.2">
      <c r="A1" t="s">
        <v>8562</v>
      </c>
    </row>
    <row r="3" spans="1:2" x14ac:dyDescent="0.2">
      <c r="A3" t="s">
        <v>8549</v>
      </c>
    </row>
    <row r="5" spans="1:2" x14ac:dyDescent="0.2">
      <c r="A5" t="s">
        <v>8557</v>
      </c>
    </row>
    <row r="7" spans="1:2" x14ac:dyDescent="0.2">
      <c r="A7" t="s">
        <v>8563</v>
      </c>
    </row>
    <row r="8" spans="1:2" x14ac:dyDescent="0.2">
      <c r="A8" s="8"/>
      <c r="B8" s="1" t="s">
        <v>8558</v>
      </c>
    </row>
    <row r="9" spans="1:2" x14ac:dyDescent="0.2">
      <c r="A9" s="12"/>
      <c r="B9" s="1" t="s">
        <v>8559</v>
      </c>
    </row>
    <row r="10" spans="1:2" x14ac:dyDescent="0.2">
      <c r="A10" s="4"/>
      <c r="B10" s="1" t="s">
        <v>8560</v>
      </c>
    </row>
    <row r="11" spans="1:2" x14ac:dyDescent="0.2">
      <c r="A11" s="4"/>
      <c r="B11" s="1"/>
    </row>
    <row r="12" spans="1:2" x14ac:dyDescent="0.2">
      <c r="A12" s="4" t="s">
        <v>8561</v>
      </c>
      <c r="B12" s="1"/>
    </row>
    <row r="14" spans="1:2" x14ac:dyDescent="0.2">
      <c r="A14" t="s">
        <v>8564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E1CC-D44F-174F-A7F4-49C6AECB96F4}">
  <dimension ref="A1:N5953"/>
  <sheetViews>
    <sheetView zoomScale="130" zoomScaleNormal="130" workbookViewId="0">
      <pane ySplit="1" topLeftCell="A2" activePane="bottomLeft" state="frozen"/>
      <selection activeCell="B1" sqref="B1"/>
      <selection pane="bottomLeft" activeCell="M4" sqref="M4"/>
    </sheetView>
  </sheetViews>
  <sheetFormatPr baseColWidth="10" defaultRowHeight="16" x14ac:dyDescent="0.2"/>
  <cols>
    <col min="1" max="1" width="10.83203125" style="1"/>
    <col min="3" max="3" width="7.5" customWidth="1"/>
    <col min="4" max="4" width="8.5" customWidth="1"/>
    <col min="5" max="5" width="9.83203125" customWidth="1"/>
    <col min="6" max="7" width="12.1640625" customWidth="1"/>
    <col min="8" max="8" width="15" style="19" customWidth="1"/>
    <col min="9" max="9" width="12.5" customWidth="1"/>
    <col min="10" max="10" width="12.83203125" customWidth="1"/>
    <col min="11" max="11" width="15.33203125" style="6" customWidth="1"/>
    <col min="12" max="12" width="24.5" style="6" customWidth="1"/>
    <col min="13" max="13" width="17.33203125" customWidth="1"/>
    <col min="14" max="14" width="13.33203125" customWidth="1"/>
  </cols>
  <sheetData>
    <row r="1" spans="1:14" s="20" customFormat="1" ht="34" x14ac:dyDescent="0.2">
      <c r="A1" s="20" t="s">
        <v>7836</v>
      </c>
      <c r="B1" s="20" t="s">
        <v>7837</v>
      </c>
      <c r="C1" s="20" t="s">
        <v>7846</v>
      </c>
      <c r="D1" s="20" t="s">
        <v>7847</v>
      </c>
      <c r="E1" s="20" t="s">
        <v>7848</v>
      </c>
      <c r="F1" s="20" t="s">
        <v>7838</v>
      </c>
      <c r="G1" s="20" t="s">
        <v>7839</v>
      </c>
      <c r="H1" s="21" t="s">
        <v>7840</v>
      </c>
      <c r="I1" s="20" t="s">
        <v>7841</v>
      </c>
      <c r="J1" s="20" t="s">
        <v>7842</v>
      </c>
      <c r="K1" s="21" t="s">
        <v>7843</v>
      </c>
      <c r="L1" s="21" t="s">
        <v>7844</v>
      </c>
      <c r="M1" s="22" t="s">
        <v>7845</v>
      </c>
    </row>
    <row r="2" spans="1:14" x14ac:dyDescent="0.2">
      <c r="A2" s="7" t="s">
        <v>79</v>
      </c>
      <c r="B2" s="8" t="s">
        <v>80</v>
      </c>
      <c r="C2" s="8">
        <v>1</v>
      </c>
      <c r="D2" s="8">
        <v>3</v>
      </c>
      <c r="E2" s="8">
        <v>22</v>
      </c>
      <c r="F2" s="9">
        <v>422.5</v>
      </c>
      <c r="G2" s="9">
        <v>1105</v>
      </c>
      <c r="H2" s="16">
        <f>(G2/F2)</f>
        <v>2.6153846153846154</v>
      </c>
      <c r="I2" s="9">
        <v>247.5</v>
      </c>
      <c r="J2" s="9">
        <v>722</v>
      </c>
      <c r="K2" s="10">
        <f>(J2/G2)</f>
        <v>0.65339366515837105</v>
      </c>
      <c r="L2" s="10">
        <f>(K2/1.26)</f>
        <v>0.51856640091934214</v>
      </c>
      <c r="M2" t="s">
        <v>7833</v>
      </c>
    </row>
    <row r="3" spans="1:14" x14ac:dyDescent="0.2">
      <c r="A3" s="7" t="s">
        <v>7849</v>
      </c>
      <c r="B3" s="8" t="s">
        <v>76</v>
      </c>
      <c r="C3" s="8">
        <v>1</v>
      </c>
      <c r="D3" s="8">
        <v>3</v>
      </c>
      <c r="E3" s="8">
        <v>20</v>
      </c>
      <c r="F3" s="9">
        <v>481.5</v>
      </c>
      <c r="G3" s="9">
        <v>1133.5</v>
      </c>
      <c r="H3" s="16">
        <f>(G3/F3)</f>
        <v>2.3541017653167184</v>
      </c>
      <c r="I3" s="9">
        <v>401</v>
      </c>
      <c r="J3" s="9">
        <v>1257</v>
      </c>
      <c r="K3" s="10">
        <f>(J3/G3)</f>
        <v>1.1089545655050728</v>
      </c>
      <c r="L3" s="10">
        <f>(K3/1.26)</f>
        <v>0.88012267103577202</v>
      </c>
    </row>
    <row r="4" spans="1:14" x14ac:dyDescent="0.2">
      <c r="A4" s="7" t="s">
        <v>72</v>
      </c>
      <c r="B4" s="8" t="s">
        <v>73</v>
      </c>
      <c r="C4" s="8">
        <v>1</v>
      </c>
      <c r="D4" s="8">
        <v>3</v>
      </c>
      <c r="E4" s="8">
        <v>18</v>
      </c>
      <c r="F4" s="9">
        <v>510.5</v>
      </c>
      <c r="G4" s="9">
        <v>1157</v>
      </c>
      <c r="H4" s="16">
        <f>(G4/F4)</f>
        <v>2.2664054848188049</v>
      </c>
      <c r="I4" s="9">
        <v>178.5</v>
      </c>
      <c r="J4" s="9">
        <v>992.5</v>
      </c>
      <c r="K4" s="10">
        <f>(J4/G4)</f>
        <v>0.85782195332757127</v>
      </c>
      <c r="L4" s="10">
        <f>(K4/1.26)</f>
        <v>0.68081107406950103</v>
      </c>
    </row>
    <row r="5" spans="1:14" x14ac:dyDescent="0.2">
      <c r="A5" s="7" t="s">
        <v>68</v>
      </c>
      <c r="B5" s="8" t="s">
        <v>69</v>
      </c>
      <c r="C5" s="8">
        <v>1</v>
      </c>
      <c r="D5" s="8">
        <v>3</v>
      </c>
      <c r="E5" s="8">
        <v>16</v>
      </c>
      <c r="F5" s="9">
        <v>469.5</v>
      </c>
      <c r="G5" s="9">
        <v>1130</v>
      </c>
      <c r="H5" s="16">
        <f>(G5/F5)</f>
        <v>2.4068157614483492</v>
      </c>
      <c r="I5" s="9">
        <v>207.5</v>
      </c>
      <c r="J5" s="9">
        <v>936</v>
      </c>
      <c r="K5" s="10">
        <f>(J5/G5)</f>
        <v>0.8283185840707965</v>
      </c>
      <c r="L5" s="10">
        <f>(K5/1.26)</f>
        <v>0.65739570164348926</v>
      </c>
    </row>
    <row r="6" spans="1:14" x14ac:dyDescent="0.2">
      <c r="A6" s="11" t="s">
        <v>64</v>
      </c>
      <c r="B6" s="12" t="s">
        <v>65</v>
      </c>
      <c r="C6" s="12">
        <v>1</v>
      </c>
      <c r="D6" s="12">
        <v>3</v>
      </c>
      <c r="E6" s="12">
        <v>14</v>
      </c>
      <c r="F6" s="13">
        <v>304.5</v>
      </c>
      <c r="G6" s="13">
        <v>960.5</v>
      </c>
      <c r="H6" s="17">
        <f>(G6/F6)</f>
        <v>3.1543513957307061</v>
      </c>
      <c r="I6" s="13">
        <v>96.5</v>
      </c>
      <c r="J6" s="13">
        <v>572</v>
      </c>
      <c r="K6" s="14">
        <f>(J6/G6)</f>
        <v>0.59552316501821967</v>
      </c>
      <c r="L6" s="14">
        <f>(K6/1.32)</f>
        <v>0.45115391289259066</v>
      </c>
    </row>
    <row r="7" spans="1:14" x14ac:dyDescent="0.2">
      <c r="A7" s="11" t="s">
        <v>7169</v>
      </c>
      <c r="B7" s="12" t="s">
        <v>7170</v>
      </c>
      <c r="C7" s="12">
        <v>16</v>
      </c>
      <c r="D7" s="12">
        <v>1</v>
      </c>
      <c r="E7" s="12">
        <v>23</v>
      </c>
      <c r="F7" s="13">
        <v>94.5</v>
      </c>
      <c r="G7" s="13">
        <v>307</v>
      </c>
      <c r="H7" s="17">
        <f>(G7/F7)</f>
        <v>3.2486772486772488</v>
      </c>
      <c r="I7" s="13">
        <v>93</v>
      </c>
      <c r="J7" s="13">
        <v>1375</v>
      </c>
      <c r="K7" s="14">
        <f>(J7/G7)</f>
        <v>4.4788273615635177</v>
      </c>
      <c r="L7" s="14">
        <f>(K7/2.8)</f>
        <v>1.5995812005583994</v>
      </c>
      <c r="N7" s="4"/>
    </row>
    <row r="8" spans="1:14" x14ac:dyDescent="0.2">
      <c r="A8" s="7" t="s">
        <v>60</v>
      </c>
      <c r="B8" s="8" t="s">
        <v>61</v>
      </c>
      <c r="C8" s="8">
        <v>1</v>
      </c>
      <c r="D8" s="8">
        <v>3</v>
      </c>
      <c r="E8" s="8">
        <v>12</v>
      </c>
      <c r="F8" s="9">
        <v>374</v>
      </c>
      <c r="G8" s="9">
        <v>832</v>
      </c>
      <c r="H8" s="16">
        <f>(G8/F8)</f>
        <v>2.2245989304812834</v>
      </c>
      <c r="I8" s="9">
        <v>272.5</v>
      </c>
      <c r="J8" s="9">
        <v>1252.5</v>
      </c>
      <c r="K8" s="10">
        <f>(J8/G8)</f>
        <v>1.5054086538461537</v>
      </c>
      <c r="L8" s="10">
        <f>(K8/1.26)</f>
        <v>1.1947687728937728</v>
      </c>
    </row>
    <row r="9" spans="1:14" x14ac:dyDescent="0.2">
      <c r="A9" s="7" t="s">
        <v>56</v>
      </c>
      <c r="B9" s="8" t="s">
        <v>57</v>
      </c>
      <c r="C9" s="8">
        <v>1</v>
      </c>
      <c r="D9" s="8">
        <v>3</v>
      </c>
      <c r="E9" s="8">
        <v>10</v>
      </c>
      <c r="F9" s="9">
        <v>547</v>
      </c>
      <c r="G9" s="9">
        <v>1121.5</v>
      </c>
      <c r="H9" s="16">
        <f>(G9/F9)</f>
        <v>2.0502742230347351</v>
      </c>
      <c r="I9" s="9">
        <v>321</v>
      </c>
      <c r="J9" s="9">
        <v>1073</v>
      </c>
      <c r="K9" s="10">
        <f>(J9/G9)</f>
        <v>0.95675434685688809</v>
      </c>
      <c r="L9" s="10">
        <f>(K9/1.26)</f>
        <v>0.759328846711816</v>
      </c>
    </row>
    <row r="10" spans="1:14" x14ac:dyDescent="0.2">
      <c r="A10" s="1" t="s">
        <v>7165</v>
      </c>
      <c r="B10" t="s">
        <v>7166</v>
      </c>
      <c r="C10">
        <v>16</v>
      </c>
      <c r="D10">
        <v>1</v>
      </c>
      <c r="E10">
        <v>21</v>
      </c>
      <c r="F10" s="2">
        <v>46</v>
      </c>
      <c r="G10" s="2">
        <v>45.5</v>
      </c>
      <c r="H10" s="18">
        <f>(G10/F10)</f>
        <v>0.98913043478260865</v>
      </c>
      <c r="I10" s="2">
        <v>45</v>
      </c>
      <c r="J10" s="2">
        <v>41.5</v>
      </c>
      <c r="K10" s="6">
        <f>(J10/G10)</f>
        <v>0.91208791208791207</v>
      </c>
    </row>
    <row r="11" spans="1:14" x14ac:dyDescent="0.2">
      <c r="A11" s="7" t="s">
        <v>53</v>
      </c>
      <c r="B11" s="8" t="s">
        <v>54</v>
      </c>
      <c r="C11" s="8">
        <v>1</v>
      </c>
      <c r="D11" s="8">
        <v>3</v>
      </c>
      <c r="E11" s="8">
        <v>8</v>
      </c>
      <c r="F11" s="9">
        <v>695</v>
      </c>
      <c r="G11" s="9">
        <v>1213</v>
      </c>
      <c r="H11" s="16">
        <f>(G11/F11)</f>
        <v>1.7453237410071942</v>
      </c>
      <c r="I11" s="9">
        <v>676</v>
      </c>
      <c r="J11" s="9">
        <v>1336</v>
      </c>
      <c r="K11" s="10">
        <f>(J11/G11)</f>
        <v>1.101401483924155</v>
      </c>
      <c r="L11" s="10">
        <f>(K11/1.26)</f>
        <v>0.87412816184456754</v>
      </c>
    </row>
    <row r="12" spans="1:14" x14ac:dyDescent="0.2">
      <c r="A12" s="7" t="s">
        <v>50</v>
      </c>
      <c r="B12" s="8" t="s">
        <v>51</v>
      </c>
      <c r="C12" s="8">
        <v>1</v>
      </c>
      <c r="D12" s="8">
        <v>3</v>
      </c>
      <c r="E12" s="8">
        <v>6</v>
      </c>
      <c r="F12" s="9">
        <v>575</v>
      </c>
      <c r="G12" s="9">
        <v>1100.5</v>
      </c>
      <c r="H12" s="16">
        <f>(G12/F12)</f>
        <v>1.913913043478261</v>
      </c>
      <c r="I12" s="9">
        <v>331</v>
      </c>
      <c r="J12" s="9">
        <v>982</v>
      </c>
      <c r="K12" s="10">
        <f>(J12/G12)</f>
        <v>0.89232167196728762</v>
      </c>
      <c r="L12" s="10">
        <f>(K12/1.26)</f>
        <v>0.70819180314864094</v>
      </c>
    </row>
    <row r="13" spans="1:14" x14ac:dyDescent="0.2">
      <c r="A13" s="7" t="s">
        <v>46</v>
      </c>
      <c r="B13" s="8" t="s">
        <v>47</v>
      </c>
      <c r="C13" s="8">
        <v>1</v>
      </c>
      <c r="D13" s="8">
        <v>3</v>
      </c>
      <c r="E13" s="8">
        <v>4</v>
      </c>
      <c r="F13" s="9">
        <v>765</v>
      </c>
      <c r="G13" s="9">
        <v>1241</v>
      </c>
      <c r="H13" s="16">
        <f>(G13/F13)</f>
        <v>1.6222222222222222</v>
      </c>
      <c r="I13" s="9">
        <v>421</v>
      </c>
      <c r="J13" s="9">
        <v>1629</v>
      </c>
      <c r="K13" s="10">
        <f>(J13/G13)</f>
        <v>1.3126510878323931</v>
      </c>
      <c r="L13" s="10">
        <f>(K13/1.26)</f>
        <v>1.0417865776447564</v>
      </c>
    </row>
    <row r="14" spans="1:14" x14ac:dyDescent="0.2">
      <c r="A14" s="1" t="s">
        <v>7161</v>
      </c>
      <c r="B14" t="s">
        <v>7162</v>
      </c>
      <c r="C14">
        <v>16</v>
      </c>
      <c r="D14">
        <v>1</v>
      </c>
      <c r="E14">
        <v>19</v>
      </c>
      <c r="F14" s="2">
        <v>15.5</v>
      </c>
      <c r="G14" s="2">
        <v>24.5</v>
      </c>
      <c r="H14" s="18">
        <f>(G14/F14)</f>
        <v>1.5806451612903225</v>
      </c>
      <c r="I14" s="2">
        <v>17</v>
      </c>
      <c r="J14" s="2">
        <v>22.5</v>
      </c>
      <c r="K14" s="6">
        <f>(J14/G14)</f>
        <v>0.91836734693877553</v>
      </c>
    </row>
    <row r="15" spans="1:14" x14ac:dyDescent="0.2">
      <c r="A15" s="11" t="s">
        <v>42</v>
      </c>
      <c r="B15" s="12" t="s">
        <v>43</v>
      </c>
      <c r="C15" s="12">
        <v>1</v>
      </c>
      <c r="D15" s="12">
        <v>3</v>
      </c>
      <c r="E15" s="12">
        <v>2</v>
      </c>
      <c r="F15" s="13">
        <v>324</v>
      </c>
      <c r="G15" s="13">
        <v>936</v>
      </c>
      <c r="H15" s="17">
        <f>(G15/F15)</f>
        <v>2.8888888888888888</v>
      </c>
      <c r="I15" s="13">
        <v>115.5</v>
      </c>
      <c r="J15" s="13">
        <v>1306</v>
      </c>
      <c r="K15" s="14">
        <f>(J15/G15)</f>
        <v>1.3952991452991452</v>
      </c>
      <c r="L15" s="14">
        <f>(K15/1.32)</f>
        <v>1.0570448070448069</v>
      </c>
    </row>
    <row r="16" spans="1:14" x14ac:dyDescent="0.2">
      <c r="A16" s="7" t="s">
        <v>7872</v>
      </c>
      <c r="B16" s="8" t="s">
        <v>157</v>
      </c>
      <c r="C16" s="8">
        <v>1</v>
      </c>
      <c r="D16" s="8">
        <v>5</v>
      </c>
      <c r="E16" s="8">
        <v>22</v>
      </c>
      <c r="F16" s="9">
        <v>315</v>
      </c>
      <c r="G16" s="9">
        <v>1033</v>
      </c>
      <c r="H16" s="16">
        <f>(G16/F16)</f>
        <v>3.2793650793650793</v>
      </c>
      <c r="I16" s="9">
        <v>195.5</v>
      </c>
      <c r="J16" s="9">
        <v>1031</v>
      </c>
      <c r="K16" s="10">
        <f>(J16/G16)</f>
        <v>0.99806389157792841</v>
      </c>
      <c r="L16" s="10">
        <f>(K16/1.26)</f>
        <v>0.7921141996650225</v>
      </c>
    </row>
    <row r="17" spans="1:13" x14ac:dyDescent="0.2">
      <c r="A17" s="7" t="s">
        <v>153</v>
      </c>
      <c r="B17" s="8" t="s">
        <v>154</v>
      </c>
      <c r="C17" s="8">
        <v>1</v>
      </c>
      <c r="D17" s="8">
        <v>5</v>
      </c>
      <c r="E17" s="8">
        <v>20</v>
      </c>
      <c r="F17" s="9">
        <v>380.5</v>
      </c>
      <c r="G17" s="9">
        <v>1055.5</v>
      </c>
      <c r="H17" s="16">
        <f>(G17/F17)</f>
        <v>2.7739816031537452</v>
      </c>
      <c r="I17" s="9">
        <v>226</v>
      </c>
      <c r="J17" s="9">
        <v>1044.5</v>
      </c>
      <c r="K17" s="10">
        <f>(J17/G17)</f>
        <v>0.98957839886309806</v>
      </c>
      <c r="L17" s="10">
        <f>(K17/1.26)</f>
        <v>0.78537968163737937</v>
      </c>
    </row>
    <row r="18" spans="1:13" x14ac:dyDescent="0.2">
      <c r="A18" s="7" t="s">
        <v>149</v>
      </c>
      <c r="B18" s="8" t="s">
        <v>150</v>
      </c>
      <c r="C18" s="8">
        <v>1</v>
      </c>
      <c r="D18" s="8">
        <v>5</v>
      </c>
      <c r="E18" s="8">
        <v>18</v>
      </c>
      <c r="F18" s="9">
        <v>367</v>
      </c>
      <c r="G18" s="9">
        <v>986</v>
      </c>
      <c r="H18" s="16">
        <f>(G18/F18)</f>
        <v>2.6866485013623977</v>
      </c>
      <c r="I18" s="9">
        <v>272.5</v>
      </c>
      <c r="J18" s="9">
        <v>1008.5</v>
      </c>
      <c r="K18" s="10">
        <f>(J18/G18)</f>
        <v>1.0228194726166329</v>
      </c>
      <c r="L18" s="10">
        <f>(K18/1.26)</f>
        <v>0.81176148620367683</v>
      </c>
    </row>
    <row r="19" spans="1:13" x14ac:dyDescent="0.2">
      <c r="A19" s="11" t="s">
        <v>7157</v>
      </c>
      <c r="B19" s="12" t="s">
        <v>7158</v>
      </c>
      <c r="C19" s="12">
        <v>16</v>
      </c>
      <c r="D19" s="12">
        <v>1</v>
      </c>
      <c r="E19" s="12">
        <v>17</v>
      </c>
      <c r="F19" s="13">
        <v>148</v>
      </c>
      <c r="G19" s="13">
        <v>682.5</v>
      </c>
      <c r="H19" s="17">
        <f>(G19/F19)</f>
        <v>4.6114864864864868</v>
      </c>
      <c r="I19" s="13">
        <v>87</v>
      </c>
      <c r="J19" s="13">
        <v>1413</v>
      </c>
      <c r="K19" s="14">
        <f>(J19/G19)</f>
        <v>2.0703296703296705</v>
      </c>
      <c r="L19" s="14">
        <f>(K19/2.8)</f>
        <v>0.73940345368916804</v>
      </c>
    </row>
    <row r="20" spans="1:13" x14ac:dyDescent="0.2">
      <c r="A20" s="7" t="s">
        <v>145</v>
      </c>
      <c r="B20" s="8" t="s">
        <v>146</v>
      </c>
      <c r="C20" s="8">
        <v>1</v>
      </c>
      <c r="D20" s="8">
        <v>5</v>
      </c>
      <c r="E20" s="8">
        <v>16</v>
      </c>
      <c r="F20" s="9">
        <v>491</v>
      </c>
      <c r="G20" s="9">
        <v>1090.5</v>
      </c>
      <c r="H20" s="16">
        <f>(G20/F20)</f>
        <v>2.2209775967413443</v>
      </c>
      <c r="I20" s="9">
        <v>410</v>
      </c>
      <c r="J20" s="9">
        <v>1240.5</v>
      </c>
      <c r="K20" s="10">
        <f>(J20/G20)</f>
        <v>1.1375515818431912</v>
      </c>
      <c r="L20" s="10">
        <f>(K20/1.26)</f>
        <v>0.90281871574856443</v>
      </c>
    </row>
    <row r="21" spans="1:13" x14ac:dyDescent="0.2">
      <c r="A21" s="7" t="s">
        <v>141</v>
      </c>
      <c r="B21" s="8" t="s">
        <v>142</v>
      </c>
      <c r="C21" s="8">
        <v>1</v>
      </c>
      <c r="D21" s="8">
        <v>5</v>
      </c>
      <c r="E21" s="8">
        <v>14</v>
      </c>
      <c r="F21" s="9">
        <v>603</v>
      </c>
      <c r="G21" s="9">
        <v>1148</v>
      </c>
      <c r="H21" s="16">
        <f>(G21/F21)</f>
        <v>1.9038142620232172</v>
      </c>
      <c r="I21" s="9">
        <v>363.5</v>
      </c>
      <c r="J21" s="9">
        <v>1031</v>
      </c>
      <c r="K21" s="10">
        <f>(J21/G21)</f>
        <v>0.8980836236933798</v>
      </c>
      <c r="L21" s="10">
        <f>(K21/1.26)</f>
        <v>0.7127647807090316</v>
      </c>
    </row>
    <row r="22" spans="1:13" x14ac:dyDescent="0.2">
      <c r="A22" s="7" t="s">
        <v>6920</v>
      </c>
      <c r="B22" s="8" t="s">
        <v>6921</v>
      </c>
      <c r="C22" s="8">
        <v>14</v>
      </c>
      <c r="D22" s="8">
        <v>12</v>
      </c>
      <c r="E22" s="8">
        <v>4</v>
      </c>
      <c r="F22" s="9">
        <v>49.5</v>
      </c>
      <c r="G22" s="9">
        <v>270.5</v>
      </c>
      <c r="H22" s="16">
        <f>(G22/F22)</f>
        <v>5.4646464646464645</v>
      </c>
      <c r="I22" s="9">
        <v>406</v>
      </c>
      <c r="J22" s="9">
        <v>1301</v>
      </c>
      <c r="K22" s="10">
        <f>(J22/G22)</f>
        <v>4.8096118299445472</v>
      </c>
      <c r="L22" s="10">
        <f>(K22/1.27)</f>
        <v>3.7870959290901944</v>
      </c>
    </row>
    <row r="23" spans="1:13" x14ac:dyDescent="0.2">
      <c r="A23" s="7" t="s">
        <v>138</v>
      </c>
      <c r="B23" s="8" t="s">
        <v>139</v>
      </c>
      <c r="C23" s="8">
        <v>1</v>
      </c>
      <c r="D23" s="8">
        <v>5</v>
      </c>
      <c r="E23" s="8">
        <v>12</v>
      </c>
      <c r="F23" s="9">
        <v>951</v>
      </c>
      <c r="G23" s="9">
        <v>1335.5</v>
      </c>
      <c r="H23" s="16">
        <f>(G23/F23)</f>
        <v>1.4043112513144058</v>
      </c>
      <c r="I23" s="9">
        <v>550</v>
      </c>
      <c r="J23" s="9">
        <v>1098</v>
      </c>
      <c r="K23" s="10">
        <f>(J23/G23)</f>
        <v>0.822163983526769</v>
      </c>
      <c r="L23" s="10">
        <f>(K23/1.26)</f>
        <v>0.65251109803711826</v>
      </c>
    </row>
    <row r="24" spans="1:13" x14ac:dyDescent="0.2">
      <c r="A24" s="7" t="s">
        <v>7873</v>
      </c>
      <c r="B24" s="8" t="s">
        <v>135</v>
      </c>
      <c r="C24" s="8">
        <v>1</v>
      </c>
      <c r="D24" s="8">
        <v>5</v>
      </c>
      <c r="E24" s="8">
        <v>10</v>
      </c>
      <c r="F24" s="9">
        <v>523.5</v>
      </c>
      <c r="G24" s="9">
        <v>1064</v>
      </c>
      <c r="H24" s="16">
        <f>(G24/F24)</f>
        <v>2.0324737344794652</v>
      </c>
      <c r="I24" s="9">
        <v>296</v>
      </c>
      <c r="J24" s="9">
        <v>937.5</v>
      </c>
      <c r="K24" s="10">
        <f>(J24/G24)</f>
        <v>0.88110902255639101</v>
      </c>
      <c r="L24" s="10">
        <f>(K24/1.26)</f>
        <v>0.69929287504475479</v>
      </c>
    </row>
    <row r="25" spans="1:13" x14ac:dyDescent="0.2">
      <c r="A25" s="7" t="s">
        <v>132</v>
      </c>
      <c r="B25" s="8" t="s">
        <v>133</v>
      </c>
      <c r="C25" s="8">
        <v>1</v>
      </c>
      <c r="D25" s="8">
        <v>5</v>
      </c>
      <c r="E25" s="8">
        <v>8</v>
      </c>
      <c r="F25" s="9">
        <v>523</v>
      </c>
      <c r="G25" s="9">
        <v>1047.5</v>
      </c>
      <c r="H25" s="16">
        <f>(G25/F25)</f>
        <v>2.002868068833652</v>
      </c>
      <c r="I25" s="9">
        <v>302.5</v>
      </c>
      <c r="J25" s="9">
        <v>907.5</v>
      </c>
      <c r="K25" s="10">
        <f>(J25/G25)</f>
        <v>0.86634844868735084</v>
      </c>
      <c r="L25" s="10">
        <f>(K25/1.26)</f>
        <v>0.68757813387884992</v>
      </c>
    </row>
    <row r="26" spans="1:13" x14ac:dyDescent="0.2">
      <c r="A26" s="7" t="s">
        <v>128</v>
      </c>
      <c r="B26" s="8" t="s">
        <v>129</v>
      </c>
      <c r="C26" s="8">
        <v>1</v>
      </c>
      <c r="D26" s="8">
        <v>5</v>
      </c>
      <c r="E26" s="8">
        <v>6</v>
      </c>
      <c r="F26" s="9">
        <v>804.5</v>
      </c>
      <c r="G26" s="9">
        <v>1226.5</v>
      </c>
      <c r="H26" s="16">
        <f>(G26/F26)</f>
        <v>1.5245494095711623</v>
      </c>
      <c r="I26" s="9">
        <v>513</v>
      </c>
      <c r="J26" s="9">
        <v>1094</v>
      </c>
      <c r="K26" s="10">
        <f>(J26/G26)</f>
        <v>0.8919690175295556</v>
      </c>
      <c r="L26" s="10">
        <f>(K26/1.26)</f>
        <v>0.70791191867425052</v>
      </c>
    </row>
    <row r="27" spans="1:13" x14ac:dyDescent="0.2">
      <c r="A27" s="7" t="s">
        <v>124</v>
      </c>
      <c r="B27" s="8" t="s">
        <v>125</v>
      </c>
      <c r="C27" s="8">
        <v>1</v>
      </c>
      <c r="D27" s="8">
        <v>5</v>
      </c>
      <c r="E27" s="8">
        <v>4</v>
      </c>
      <c r="F27" s="9">
        <v>778.5</v>
      </c>
      <c r="G27" s="9">
        <v>1175.5</v>
      </c>
      <c r="H27" s="16">
        <f>(G27/F27)</f>
        <v>1.5099550417469492</v>
      </c>
      <c r="I27" s="9">
        <v>519</v>
      </c>
      <c r="J27" s="9">
        <v>1294.5</v>
      </c>
      <c r="K27" s="10">
        <f>(J27/G27)</f>
        <v>1.1012335176520629</v>
      </c>
      <c r="L27" s="10">
        <f>(K27/1.26)</f>
        <v>0.87399485527941501</v>
      </c>
    </row>
    <row r="28" spans="1:13" x14ac:dyDescent="0.2">
      <c r="A28" s="7" t="s">
        <v>7946</v>
      </c>
      <c r="B28" s="8" t="s">
        <v>121</v>
      </c>
      <c r="C28" s="8">
        <v>1</v>
      </c>
      <c r="D28" s="8">
        <v>5</v>
      </c>
      <c r="E28" s="8">
        <v>2</v>
      </c>
      <c r="F28" s="9">
        <v>548.5</v>
      </c>
      <c r="G28" s="9">
        <v>1022.5</v>
      </c>
      <c r="H28" s="16">
        <f>(G28/F28)</f>
        <v>1.8641750227894258</v>
      </c>
      <c r="I28" s="9">
        <v>198</v>
      </c>
      <c r="J28" s="9">
        <v>1135</v>
      </c>
      <c r="K28" s="10">
        <f>(J28/G28)</f>
        <v>1.1100244498777505</v>
      </c>
      <c r="L28" s="10">
        <f>(K28/1.26)</f>
        <v>0.8809717856172623</v>
      </c>
    </row>
    <row r="29" spans="1:13" x14ac:dyDescent="0.2">
      <c r="A29" s="7" t="s">
        <v>228</v>
      </c>
      <c r="B29" s="8" t="s">
        <v>229</v>
      </c>
      <c r="C29" s="8">
        <v>1</v>
      </c>
      <c r="D29" s="8">
        <v>7</v>
      </c>
      <c r="E29" s="8">
        <v>22</v>
      </c>
      <c r="F29" s="9">
        <v>390.5</v>
      </c>
      <c r="G29" s="9">
        <v>1095</v>
      </c>
      <c r="H29" s="16">
        <f>(G29/F29)</f>
        <v>2.8040973111395648</v>
      </c>
      <c r="I29" s="9">
        <v>223</v>
      </c>
      <c r="J29" s="9">
        <v>1473</v>
      </c>
      <c r="K29" s="10">
        <f>(J29/G29)</f>
        <v>1.3452054794520547</v>
      </c>
      <c r="L29" s="10">
        <f>(K29/1.26)</f>
        <v>1.0676233963905195</v>
      </c>
    </row>
    <row r="30" spans="1:13" x14ac:dyDescent="0.2">
      <c r="A30" s="1" t="s">
        <v>7153</v>
      </c>
      <c r="B30" t="s">
        <v>7154</v>
      </c>
      <c r="C30">
        <v>16</v>
      </c>
      <c r="D30">
        <v>1</v>
      </c>
      <c r="E30">
        <v>15</v>
      </c>
      <c r="F30" s="2">
        <v>63</v>
      </c>
      <c r="G30" s="2">
        <v>123</v>
      </c>
      <c r="H30" s="18">
        <f>(G30/F30)</f>
        <v>1.9523809523809523</v>
      </c>
      <c r="I30" s="2">
        <v>60</v>
      </c>
      <c r="J30" s="2">
        <v>50</v>
      </c>
      <c r="K30" s="6">
        <f>(J30/G30)</f>
        <v>0.4065040650406504</v>
      </c>
    </row>
    <row r="31" spans="1:13" x14ac:dyDescent="0.2">
      <c r="A31" s="7" t="s">
        <v>225</v>
      </c>
      <c r="B31" s="8" t="s">
        <v>226</v>
      </c>
      <c r="C31" s="8">
        <v>1</v>
      </c>
      <c r="D31" s="8">
        <v>7</v>
      </c>
      <c r="E31" s="8">
        <v>20</v>
      </c>
      <c r="F31" s="9">
        <v>459.5</v>
      </c>
      <c r="G31" s="9">
        <v>1099.5</v>
      </c>
      <c r="H31" s="16">
        <f>(G31/F31)</f>
        <v>2.3928182807399345</v>
      </c>
      <c r="I31" s="9">
        <v>335.5</v>
      </c>
      <c r="J31" s="9">
        <v>498.5</v>
      </c>
      <c r="K31" s="10">
        <f>(J31/G31)</f>
        <v>0.45338790359254205</v>
      </c>
      <c r="L31" s="10">
        <f>(K31/1.26)</f>
        <v>0.35983166951789053</v>
      </c>
      <c r="M31" t="s">
        <v>7833</v>
      </c>
    </row>
    <row r="32" spans="1:13" x14ac:dyDescent="0.2">
      <c r="A32" s="7" t="s">
        <v>7849</v>
      </c>
      <c r="B32" s="8" t="s">
        <v>223</v>
      </c>
      <c r="C32" s="8">
        <v>1</v>
      </c>
      <c r="D32" s="8">
        <v>7</v>
      </c>
      <c r="E32" s="8">
        <v>18</v>
      </c>
      <c r="F32" s="9">
        <v>832.5</v>
      </c>
      <c r="G32" s="9">
        <v>1343.5</v>
      </c>
      <c r="H32" s="16">
        <f>(G32/F32)</f>
        <v>1.6138138138138138</v>
      </c>
      <c r="I32" s="9">
        <v>530</v>
      </c>
      <c r="J32" s="9">
        <v>1272.5</v>
      </c>
      <c r="K32" s="10">
        <f>(J32/G32)</f>
        <v>0.94715295868998883</v>
      </c>
      <c r="L32" s="10">
        <f>(K32/1.26)</f>
        <v>0.75170869737300705</v>
      </c>
    </row>
    <row r="33" spans="1:13" x14ac:dyDescent="0.2">
      <c r="A33" s="1" t="s">
        <v>7149</v>
      </c>
      <c r="B33" t="s">
        <v>7150</v>
      </c>
      <c r="C33">
        <v>16</v>
      </c>
      <c r="D33">
        <v>1</v>
      </c>
      <c r="E33">
        <v>13</v>
      </c>
      <c r="F33" s="2">
        <v>51.5</v>
      </c>
      <c r="G33" s="2">
        <v>367</v>
      </c>
      <c r="H33" s="18">
        <f>(G33/F33)</f>
        <v>7.1262135922330101</v>
      </c>
      <c r="I33" s="2">
        <v>55</v>
      </c>
      <c r="J33" s="2">
        <v>1529.5</v>
      </c>
      <c r="K33" s="6">
        <f>(J33/G33)</f>
        <v>4.1675749318801092</v>
      </c>
    </row>
    <row r="34" spans="1:13" x14ac:dyDescent="0.2">
      <c r="A34" s="7" t="s">
        <v>219</v>
      </c>
      <c r="B34" s="8" t="s">
        <v>220</v>
      </c>
      <c r="C34" s="8">
        <v>1</v>
      </c>
      <c r="D34" s="8">
        <v>7</v>
      </c>
      <c r="E34" s="8">
        <v>16</v>
      </c>
      <c r="F34" s="9">
        <v>827.5</v>
      </c>
      <c r="G34" s="9">
        <v>1327.5</v>
      </c>
      <c r="H34" s="16">
        <f>(G34/F34)</f>
        <v>1.6042296072507554</v>
      </c>
      <c r="I34" s="9">
        <v>489.5</v>
      </c>
      <c r="J34" s="9">
        <v>1276</v>
      </c>
      <c r="K34" s="10">
        <f>(J34/G34)</f>
        <v>0.96120527306967984</v>
      </c>
      <c r="L34" s="10">
        <f>(K34/1.26)</f>
        <v>0.76286132783307925</v>
      </c>
    </row>
    <row r="35" spans="1:13" x14ac:dyDescent="0.2">
      <c r="A35" s="7" t="s">
        <v>215</v>
      </c>
      <c r="B35" s="8" t="s">
        <v>216</v>
      </c>
      <c r="C35" s="8">
        <v>1</v>
      </c>
      <c r="D35" s="8">
        <v>7</v>
      </c>
      <c r="E35" s="8">
        <v>14</v>
      </c>
      <c r="F35" s="9">
        <v>937.5</v>
      </c>
      <c r="G35" s="9">
        <v>1375</v>
      </c>
      <c r="H35" s="16">
        <f>(G35/F35)</f>
        <v>1.4666666666666666</v>
      </c>
      <c r="I35" s="9">
        <v>549</v>
      </c>
      <c r="J35" s="9">
        <v>1207.5</v>
      </c>
      <c r="K35" s="10">
        <f>(J35/G35)</f>
        <v>0.87818181818181817</v>
      </c>
      <c r="L35" s="10">
        <f>(K35/1.26)</f>
        <v>0.69696969696969691</v>
      </c>
    </row>
    <row r="36" spans="1:13" x14ac:dyDescent="0.2">
      <c r="A36" s="7" t="s">
        <v>7849</v>
      </c>
      <c r="B36" s="8" t="s">
        <v>213</v>
      </c>
      <c r="C36" s="8">
        <v>1</v>
      </c>
      <c r="D36" s="8">
        <v>7</v>
      </c>
      <c r="E36" s="8">
        <v>12</v>
      </c>
      <c r="F36" s="9">
        <v>710.5</v>
      </c>
      <c r="G36" s="9">
        <v>1199.5</v>
      </c>
      <c r="H36" s="16">
        <f>(G36/F36)</f>
        <v>1.6882477128782547</v>
      </c>
      <c r="I36" s="9">
        <v>425</v>
      </c>
      <c r="J36" s="9">
        <v>1155</v>
      </c>
      <c r="K36" s="10">
        <f>(J36/G36)</f>
        <v>0.96290120883701547</v>
      </c>
      <c r="L36" s="10">
        <f>(K36/1.26)</f>
        <v>0.76420730860080588</v>
      </c>
    </row>
    <row r="37" spans="1:13" x14ac:dyDescent="0.2">
      <c r="A37" s="11" t="s">
        <v>7145</v>
      </c>
      <c r="B37" s="12" t="s">
        <v>7146</v>
      </c>
      <c r="C37" s="12">
        <v>16</v>
      </c>
      <c r="D37" s="12">
        <v>1</v>
      </c>
      <c r="E37" s="12">
        <v>11</v>
      </c>
      <c r="F37" s="13">
        <v>58</v>
      </c>
      <c r="G37" s="13">
        <v>349</v>
      </c>
      <c r="H37" s="17">
        <f>(G37/F37)</f>
        <v>6.0172413793103452</v>
      </c>
      <c r="I37" s="13">
        <v>66</v>
      </c>
      <c r="J37" s="13">
        <v>1337.5</v>
      </c>
      <c r="K37" s="14">
        <f>(J37/G37)</f>
        <v>3.8323782234957018</v>
      </c>
      <c r="L37" s="14">
        <f>(K37/2.8)</f>
        <v>1.3687065083913221</v>
      </c>
    </row>
    <row r="38" spans="1:13" x14ac:dyDescent="0.2">
      <c r="A38" s="7" t="s">
        <v>7849</v>
      </c>
      <c r="B38" s="8" t="s">
        <v>211</v>
      </c>
      <c r="C38" s="8">
        <v>1</v>
      </c>
      <c r="D38" s="8">
        <v>7</v>
      </c>
      <c r="E38" s="8">
        <v>10</v>
      </c>
      <c r="F38" s="9">
        <v>705</v>
      </c>
      <c r="G38" s="9">
        <v>1207.5</v>
      </c>
      <c r="H38" s="16">
        <f>(G38/F38)</f>
        <v>1.7127659574468086</v>
      </c>
      <c r="I38" s="9">
        <v>402.5</v>
      </c>
      <c r="J38" s="9">
        <v>1085.5</v>
      </c>
      <c r="K38" s="10">
        <f>(J38/G38)</f>
        <v>0.8989648033126294</v>
      </c>
      <c r="L38" s="10">
        <f>(K38/1.26)</f>
        <v>0.71346412961319794</v>
      </c>
    </row>
    <row r="39" spans="1:13" x14ac:dyDescent="0.2">
      <c r="A39" s="11" t="s">
        <v>7850</v>
      </c>
      <c r="B39" s="12" t="s">
        <v>6735</v>
      </c>
      <c r="C39" s="12">
        <v>14</v>
      </c>
      <c r="D39" s="12">
        <v>6</v>
      </c>
      <c r="E39" s="12">
        <v>16</v>
      </c>
      <c r="F39" s="13">
        <v>56</v>
      </c>
      <c r="G39" s="13">
        <v>439</v>
      </c>
      <c r="H39" s="17">
        <f>(G39/F39)</f>
        <v>7.8392857142857144</v>
      </c>
      <c r="I39" s="13">
        <v>95</v>
      </c>
      <c r="J39" s="13">
        <v>931.5</v>
      </c>
      <c r="K39" s="14">
        <f>(J39/G39)</f>
        <v>2.1218678815489751</v>
      </c>
      <c r="L39" s="14">
        <f>(K39/2.8)</f>
        <v>0.75780995769606263</v>
      </c>
    </row>
    <row r="40" spans="1:13" x14ac:dyDescent="0.2">
      <c r="A40" s="11" t="s">
        <v>6661</v>
      </c>
      <c r="B40" s="12" t="s">
        <v>6662</v>
      </c>
      <c r="C40" s="12">
        <v>14</v>
      </c>
      <c r="D40" s="12">
        <v>4</v>
      </c>
      <c r="E40" s="12">
        <v>14</v>
      </c>
      <c r="F40" s="13">
        <v>39</v>
      </c>
      <c r="G40" s="13">
        <v>204.5</v>
      </c>
      <c r="H40" s="17">
        <f>(G40/F40)</f>
        <v>5.2435897435897436</v>
      </c>
      <c r="I40" s="13">
        <v>70</v>
      </c>
      <c r="J40" s="13">
        <v>1198.5</v>
      </c>
      <c r="K40" s="14">
        <f>(J40/G40)</f>
        <v>5.8606356968215163</v>
      </c>
      <c r="L40" s="14">
        <f>(K40/2.8)</f>
        <v>2.0930841774362561</v>
      </c>
    </row>
    <row r="41" spans="1:13" x14ac:dyDescent="0.2">
      <c r="A41" s="7" t="s">
        <v>7851</v>
      </c>
      <c r="B41" s="8" t="s">
        <v>208</v>
      </c>
      <c r="C41" s="8">
        <v>1</v>
      </c>
      <c r="D41" s="8">
        <v>7</v>
      </c>
      <c r="E41" s="8">
        <v>8</v>
      </c>
      <c r="F41" s="9">
        <v>716</v>
      </c>
      <c r="G41" s="9">
        <v>1203</v>
      </c>
      <c r="H41" s="16">
        <f>(G41/F41)</f>
        <v>1.6801675977653632</v>
      </c>
      <c r="I41" s="9">
        <v>406.5</v>
      </c>
      <c r="J41" s="9">
        <v>1046</v>
      </c>
      <c r="K41" s="10">
        <f>(J41/G41)</f>
        <v>0.86949293433083952</v>
      </c>
      <c r="L41" s="10">
        <f>(K41/1.26)</f>
        <v>0.6900737574054282</v>
      </c>
    </row>
    <row r="42" spans="1:13" x14ac:dyDescent="0.2">
      <c r="A42" s="7" t="s">
        <v>205</v>
      </c>
      <c r="B42" s="8" t="s">
        <v>206</v>
      </c>
      <c r="C42" s="8">
        <v>1</v>
      </c>
      <c r="D42" s="8">
        <v>7</v>
      </c>
      <c r="E42" s="8">
        <v>6</v>
      </c>
      <c r="F42" s="9">
        <v>774.5</v>
      </c>
      <c r="G42" s="9">
        <v>1171</v>
      </c>
      <c r="H42" s="16">
        <f>(G42/F42)</f>
        <v>1.5119431891542932</v>
      </c>
      <c r="I42" s="9">
        <v>463</v>
      </c>
      <c r="J42" s="9">
        <v>703.5</v>
      </c>
      <c r="K42" s="10">
        <f>(J42/G42)</f>
        <v>0.60076857386848848</v>
      </c>
      <c r="L42" s="10">
        <f>(K42/1.26)</f>
        <v>0.47680045545118133</v>
      </c>
      <c r="M42" t="s">
        <v>7833</v>
      </c>
    </row>
    <row r="43" spans="1:13" x14ac:dyDescent="0.2">
      <c r="A43" s="7" t="s">
        <v>7852</v>
      </c>
      <c r="B43" s="8" t="s">
        <v>202</v>
      </c>
      <c r="C43" s="8">
        <v>1</v>
      </c>
      <c r="D43" s="8">
        <v>7</v>
      </c>
      <c r="E43" s="8">
        <v>4</v>
      </c>
      <c r="F43" s="9">
        <v>761</v>
      </c>
      <c r="G43" s="9">
        <v>1147</v>
      </c>
      <c r="H43" s="16">
        <f>(G43/F43)</f>
        <v>1.5072273324572931</v>
      </c>
      <c r="I43" s="9">
        <v>451</v>
      </c>
      <c r="J43" s="9">
        <v>903</v>
      </c>
      <c r="K43" s="10">
        <f>(J43/G43)</f>
        <v>0.78727114210985183</v>
      </c>
      <c r="L43" s="10">
        <f>(K43/1.26)</f>
        <v>0.62481836675385061</v>
      </c>
    </row>
    <row r="44" spans="1:13" x14ac:dyDescent="0.2">
      <c r="A44" s="7" t="s">
        <v>198</v>
      </c>
      <c r="B44" s="8" t="s">
        <v>199</v>
      </c>
      <c r="C44" s="8">
        <v>1</v>
      </c>
      <c r="D44" s="8">
        <v>7</v>
      </c>
      <c r="E44" s="8">
        <v>2</v>
      </c>
      <c r="F44" s="9">
        <v>666</v>
      </c>
      <c r="G44" s="9">
        <v>1078.5</v>
      </c>
      <c r="H44" s="16">
        <f>(G44/F44)</f>
        <v>1.6193693693693694</v>
      </c>
      <c r="I44" s="9">
        <v>357.5</v>
      </c>
      <c r="J44" s="9">
        <v>1209.5</v>
      </c>
      <c r="K44" s="10">
        <f>(J44/G44)</f>
        <v>1.1214649976819657</v>
      </c>
      <c r="L44" s="10">
        <f>(K44/1.26)</f>
        <v>0.89005158546187757</v>
      </c>
    </row>
    <row r="45" spans="1:13" x14ac:dyDescent="0.2">
      <c r="A45" s="7" t="s">
        <v>302</v>
      </c>
      <c r="B45" s="8" t="s">
        <v>303</v>
      </c>
      <c r="C45" s="8">
        <v>1</v>
      </c>
      <c r="D45" s="8">
        <v>9</v>
      </c>
      <c r="E45" s="8">
        <v>22</v>
      </c>
      <c r="F45" s="9">
        <v>483.5</v>
      </c>
      <c r="G45" s="9">
        <v>1174.5</v>
      </c>
      <c r="H45" s="16">
        <f>(G45/F45)</f>
        <v>2.4291623578076527</v>
      </c>
      <c r="I45" s="9">
        <v>413</v>
      </c>
      <c r="J45" s="9">
        <v>1287</v>
      </c>
      <c r="K45" s="10">
        <f>(J45/G45)</f>
        <v>1.0957854406130267</v>
      </c>
      <c r="L45" s="10">
        <f>(K45/1.26)</f>
        <v>0.86967098461351333</v>
      </c>
    </row>
    <row r="46" spans="1:13" x14ac:dyDescent="0.2">
      <c r="A46" s="7" t="s">
        <v>298</v>
      </c>
      <c r="B46" s="8" t="s">
        <v>299</v>
      </c>
      <c r="C46" s="8">
        <v>1</v>
      </c>
      <c r="D46" s="8">
        <v>9</v>
      </c>
      <c r="E46" s="8">
        <v>20</v>
      </c>
      <c r="F46" s="9">
        <v>549.5</v>
      </c>
      <c r="G46" s="9">
        <v>1160</v>
      </c>
      <c r="H46" s="16">
        <f>(G46/F46)</f>
        <v>2.1110100090991812</v>
      </c>
      <c r="I46" s="9">
        <v>379</v>
      </c>
      <c r="J46" s="9">
        <v>303.5</v>
      </c>
      <c r="K46" s="10">
        <f>(J46/G46)</f>
        <v>0.26163793103448274</v>
      </c>
      <c r="L46" s="10">
        <f>(K46/1.26)</f>
        <v>0.20764915161466885</v>
      </c>
      <c r="M46" t="s">
        <v>7833</v>
      </c>
    </row>
    <row r="47" spans="1:13" x14ac:dyDescent="0.2">
      <c r="A47" s="7" t="s">
        <v>7849</v>
      </c>
      <c r="B47" s="8" t="s">
        <v>295</v>
      </c>
      <c r="C47" s="8">
        <v>1</v>
      </c>
      <c r="D47" s="8">
        <v>9</v>
      </c>
      <c r="E47" s="8">
        <v>18</v>
      </c>
      <c r="F47" s="9">
        <v>626</v>
      </c>
      <c r="G47" s="9">
        <v>1158</v>
      </c>
      <c r="H47" s="16">
        <f>(G47/F47)</f>
        <v>1.8498402555910542</v>
      </c>
      <c r="I47" s="9">
        <v>348.5</v>
      </c>
      <c r="J47" s="9">
        <v>599.5</v>
      </c>
      <c r="K47" s="10">
        <f>(J47/G47)</f>
        <v>0.51770293609671847</v>
      </c>
      <c r="L47" s="10">
        <f>(K47/1.26)</f>
        <v>0.41087534610850673</v>
      </c>
      <c r="M47" t="s">
        <v>7833</v>
      </c>
    </row>
    <row r="48" spans="1:13" x14ac:dyDescent="0.2">
      <c r="A48" s="7" t="s">
        <v>291</v>
      </c>
      <c r="B48" s="8" t="s">
        <v>292</v>
      </c>
      <c r="C48" s="8">
        <v>1</v>
      </c>
      <c r="D48" s="8">
        <v>9</v>
      </c>
      <c r="E48" s="8">
        <v>16</v>
      </c>
      <c r="F48" s="9">
        <v>796.5</v>
      </c>
      <c r="G48" s="9">
        <v>1273</v>
      </c>
      <c r="H48" s="16">
        <f>(G48/F48)</f>
        <v>1.5982423101067169</v>
      </c>
      <c r="I48" s="9">
        <v>459</v>
      </c>
      <c r="J48" s="9">
        <v>1091.5</v>
      </c>
      <c r="K48" s="10">
        <f>(J48/G48)</f>
        <v>0.85742340926944227</v>
      </c>
      <c r="L48" s="10">
        <f>(K48/1.26)</f>
        <v>0.68049476926146213</v>
      </c>
    </row>
    <row r="49" spans="1:13" x14ac:dyDescent="0.2">
      <c r="A49" s="7" t="s">
        <v>287</v>
      </c>
      <c r="B49" s="8" t="s">
        <v>288</v>
      </c>
      <c r="C49" s="8">
        <v>1</v>
      </c>
      <c r="D49" s="8">
        <v>9</v>
      </c>
      <c r="E49" s="8">
        <v>14</v>
      </c>
      <c r="F49" s="9">
        <v>910.5</v>
      </c>
      <c r="G49" s="9">
        <v>1329</v>
      </c>
      <c r="H49" s="16">
        <f>(G49/F49)</f>
        <v>1.4596375617792421</v>
      </c>
      <c r="I49" s="9">
        <v>482</v>
      </c>
      <c r="J49" s="9">
        <v>1162.5</v>
      </c>
      <c r="K49" s="10">
        <f>(J49/G49)</f>
        <v>0.87471783295711059</v>
      </c>
      <c r="L49" s="10">
        <f>(K49/1.26)</f>
        <v>0.69422050234691313</v>
      </c>
    </row>
    <row r="50" spans="1:13" x14ac:dyDescent="0.2">
      <c r="A50" s="7" t="s">
        <v>284</v>
      </c>
      <c r="B50" s="8" t="s">
        <v>285</v>
      </c>
      <c r="C50" s="8">
        <v>1</v>
      </c>
      <c r="D50" s="8">
        <v>9</v>
      </c>
      <c r="E50" s="8">
        <v>12</v>
      </c>
      <c r="F50" s="9">
        <v>831</v>
      </c>
      <c r="G50" s="9">
        <v>1297.5</v>
      </c>
      <c r="H50" s="16">
        <f>(G50/F50)</f>
        <v>1.5613718411552346</v>
      </c>
      <c r="I50" s="9">
        <v>477</v>
      </c>
      <c r="J50" s="9">
        <v>1106</v>
      </c>
      <c r="K50" s="10">
        <f>(J50/G50)</f>
        <v>0.85240847784200391</v>
      </c>
      <c r="L50" s="10">
        <f>(K50/1.26)</f>
        <v>0.67651466495397139</v>
      </c>
    </row>
    <row r="51" spans="1:13" x14ac:dyDescent="0.2">
      <c r="A51" s="7" t="s">
        <v>7853</v>
      </c>
      <c r="B51" s="8" t="s">
        <v>282</v>
      </c>
      <c r="C51" s="8">
        <v>1</v>
      </c>
      <c r="D51" s="8">
        <v>9</v>
      </c>
      <c r="E51" s="8">
        <v>10</v>
      </c>
      <c r="F51" s="9">
        <v>509.5</v>
      </c>
      <c r="G51" s="9">
        <v>1058.5</v>
      </c>
      <c r="H51" s="16">
        <f>(G51/F51)</f>
        <v>2.0775269872423947</v>
      </c>
      <c r="I51" s="9">
        <v>242</v>
      </c>
      <c r="J51" s="9">
        <v>854</v>
      </c>
      <c r="K51" s="10">
        <f>(J51/G51)</f>
        <v>0.80680207841284834</v>
      </c>
      <c r="L51" s="10">
        <f>(K51/1.26)</f>
        <v>0.64031910985146689</v>
      </c>
      <c r="M51" t="s">
        <v>7833</v>
      </c>
    </row>
    <row r="52" spans="1:13" x14ac:dyDescent="0.2">
      <c r="A52" s="7" t="s">
        <v>278</v>
      </c>
      <c r="B52" s="8" t="s">
        <v>279</v>
      </c>
      <c r="C52" s="8">
        <v>1</v>
      </c>
      <c r="D52" s="8">
        <v>9</v>
      </c>
      <c r="E52" s="8">
        <v>8</v>
      </c>
      <c r="F52" s="9">
        <v>793</v>
      </c>
      <c r="G52" s="9">
        <v>1255</v>
      </c>
      <c r="H52" s="16">
        <f>(G52/F52)</f>
        <v>1.5825977301387137</v>
      </c>
      <c r="I52" s="9">
        <v>553</v>
      </c>
      <c r="J52" s="9">
        <v>1168.5</v>
      </c>
      <c r="K52" s="10">
        <f>(J52/G52)</f>
        <v>0.93107569721115535</v>
      </c>
      <c r="L52" s="10">
        <f>(K52/1.26)</f>
        <v>0.73894896604059945</v>
      </c>
    </row>
    <row r="53" spans="1:13" x14ac:dyDescent="0.2">
      <c r="A53" s="7" t="s">
        <v>7854</v>
      </c>
      <c r="B53" s="8" t="s">
        <v>275</v>
      </c>
      <c r="C53" s="8">
        <v>1</v>
      </c>
      <c r="D53" s="8">
        <v>9</v>
      </c>
      <c r="E53" s="8">
        <v>6</v>
      </c>
      <c r="F53" s="9">
        <v>728</v>
      </c>
      <c r="G53" s="9">
        <v>1201</v>
      </c>
      <c r="H53" s="16">
        <f>(G53/F53)</f>
        <v>1.6497252747252746</v>
      </c>
      <c r="I53" s="9">
        <v>394.5</v>
      </c>
      <c r="J53" s="9">
        <v>1086</v>
      </c>
      <c r="K53" s="10">
        <f>(J53/G53)</f>
        <v>0.90424646128226482</v>
      </c>
      <c r="L53" s="10">
        <f>(K53/1.26)</f>
        <v>0.71765592165259118</v>
      </c>
    </row>
    <row r="54" spans="1:13" x14ac:dyDescent="0.2">
      <c r="A54" s="7" t="s">
        <v>7849</v>
      </c>
      <c r="B54" s="8" t="s">
        <v>272</v>
      </c>
      <c r="C54" s="8">
        <v>1</v>
      </c>
      <c r="D54" s="8">
        <v>9</v>
      </c>
      <c r="E54" s="8">
        <v>4</v>
      </c>
      <c r="F54" s="9">
        <v>760.5</v>
      </c>
      <c r="G54" s="9">
        <v>1198</v>
      </c>
      <c r="H54" s="16">
        <f>(G54/F54)</f>
        <v>1.5752794214332675</v>
      </c>
      <c r="I54" s="9">
        <v>443.5</v>
      </c>
      <c r="J54" s="9">
        <v>1346.5</v>
      </c>
      <c r="K54" s="10">
        <f>(J54/G54)</f>
        <v>1.1239565943238732</v>
      </c>
      <c r="L54" s="10">
        <f>(K54/1.26)</f>
        <v>0.89202904311418507</v>
      </c>
    </row>
    <row r="55" spans="1:13" x14ac:dyDescent="0.2">
      <c r="A55" s="7" t="s">
        <v>7849</v>
      </c>
      <c r="B55" s="8" t="s">
        <v>269</v>
      </c>
      <c r="C55" s="8">
        <v>1</v>
      </c>
      <c r="D55" s="8">
        <v>9</v>
      </c>
      <c r="E55" s="8">
        <v>2</v>
      </c>
      <c r="F55" s="9">
        <v>448.5</v>
      </c>
      <c r="G55" s="9">
        <v>958</v>
      </c>
      <c r="H55" s="16">
        <f>(G55/F55)</f>
        <v>2.1360089186176143</v>
      </c>
      <c r="I55" s="9">
        <v>174.5</v>
      </c>
      <c r="J55" s="9">
        <v>1290</v>
      </c>
      <c r="K55" s="10">
        <f>(J55/G55)</f>
        <v>1.3465553235908141</v>
      </c>
      <c r="L55" s="10">
        <f>(K55/1.26)</f>
        <v>1.068694701262551</v>
      </c>
    </row>
    <row r="56" spans="1:13" x14ac:dyDescent="0.2">
      <c r="A56" s="7" t="s">
        <v>376</v>
      </c>
      <c r="B56" s="8" t="s">
        <v>377</v>
      </c>
      <c r="C56" s="8">
        <v>1</v>
      </c>
      <c r="D56" s="8">
        <v>11</v>
      </c>
      <c r="E56" s="8">
        <v>22</v>
      </c>
      <c r="F56" s="9">
        <v>326.5</v>
      </c>
      <c r="G56" s="9">
        <v>1020.5</v>
      </c>
      <c r="H56" s="16">
        <f>(G56/F56)</f>
        <v>3.1255742725880551</v>
      </c>
      <c r="I56" s="9">
        <v>189</v>
      </c>
      <c r="J56" s="9">
        <v>951</v>
      </c>
      <c r="K56" s="10">
        <f>(J56/G56)</f>
        <v>0.93189612934835864</v>
      </c>
      <c r="L56" s="10">
        <f>(K56/1.26)</f>
        <v>0.73960010265742748</v>
      </c>
    </row>
    <row r="57" spans="1:13" x14ac:dyDescent="0.2">
      <c r="A57" s="7" t="s">
        <v>7855</v>
      </c>
      <c r="B57" s="8" t="s">
        <v>374</v>
      </c>
      <c r="C57" s="8">
        <v>1</v>
      </c>
      <c r="D57" s="8">
        <v>11</v>
      </c>
      <c r="E57" s="8">
        <v>20</v>
      </c>
      <c r="F57" s="9">
        <v>525</v>
      </c>
      <c r="G57" s="9">
        <v>1137.5</v>
      </c>
      <c r="H57" s="16">
        <f>(G57/F57)</f>
        <v>2.1666666666666665</v>
      </c>
      <c r="I57" s="9">
        <v>239.5</v>
      </c>
      <c r="J57" s="9">
        <v>888.5</v>
      </c>
      <c r="K57" s="10">
        <f>(J57/G57)</f>
        <v>0.78109890109890112</v>
      </c>
      <c r="L57" s="10">
        <f>(K57/1.26)</f>
        <v>0.61991976277690564</v>
      </c>
      <c r="M57" t="s">
        <v>7833</v>
      </c>
    </row>
    <row r="58" spans="1:13" x14ac:dyDescent="0.2">
      <c r="A58" s="7" t="s">
        <v>371</v>
      </c>
      <c r="B58" s="8" t="s">
        <v>372</v>
      </c>
      <c r="C58" s="8">
        <v>1</v>
      </c>
      <c r="D58" s="8">
        <v>11</v>
      </c>
      <c r="E58" s="8">
        <v>18</v>
      </c>
      <c r="F58" s="9">
        <v>368</v>
      </c>
      <c r="G58" s="9">
        <v>980</v>
      </c>
      <c r="H58" s="16">
        <f>(G58/F58)</f>
        <v>2.6630434782608696</v>
      </c>
      <c r="I58" s="9">
        <v>145</v>
      </c>
      <c r="J58" s="9">
        <v>1128.5</v>
      </c>
      <c r="K58" s="10">
        <f>(J58/G58)</f>
        <v>1.1515306122448981</v>
      </c>
      <c r="L58" s="10">
        <f>(K58/1.26)</f>
        <v>0.9139131843213476</v>
      </c>
    </row>
    <row r="59" spans="1:13" x14ac:dyDescent="0.2">
      <c r="A59" s="7" t="s">
        <v>367</v>
      </c>
      <c r="B59" s="8" t="s">
        <v>368</v>
      </c>
      <c r="C59" s="8">
        <v>1</v>
      </c>
      <c r="D59" s="8">
        <v>11</v>
      </c>
      <c r="E59" s="8">
        <v>16</v>
      </c>
      <c r="F59" s="9">
        <v>831.5</v>
      </c>
      <c r="G59" s="9">
        <v>1274.5</v>
      </c>
      <c r="H59" s="16">
        <f>(G59/F59)</f>
        <v>1.5327720986169573</v>
      </c>
      <c r="I59" s="9">
        <v>552</v>
      </c>
      <c r="J59" s="9">
        <v>1251</v>
      </c>
      <c r="K59" s="10">
        <f>(J59/G59)</f>
        <v>0.98156139662612785</v>
      </c>
      <c r="L59" s="10">
        <f>(K59/1.26)</f>
        <v>0.77901698144930775</v>
      </c>
    </row>
    <row r="60" spans="1:13" x14ac:dyDescent="0.2">
      <c r="A60" s="7" t="s">
        <v>364</v>
      </c>
      <c r="B60" s="8" t="s">
        <v>365</v>
      </c>
      <c r="C60" s="8">
        <v>1</v>
      </c>
      <c r="D60" s="8">
        <v>11</v>
      </c>
      <c r="E60" s="8">
        <v>14</v>
      </c>
      <c r="F60" s="9">
        <v>444</v>
      </c>
      <c r="G60" s="9">
        <v>977</v>
      </c>
      <c r="H60" s="16">
        <f>(G60/F60)</f>
        <v>2.2004504504504503</v>
      </c>
      <c r="I60" s="9">
        <v>167</v>
      </c>
      <c r="J60" s="9">
        <v>392</v>
      </c>
      <c r="K60" s="10">
        <f>(J60/G60)</f>
        <v>0.40122824974411464</v>
      </c>
      <c r="L60" s="10">
        <f>(K60/1.26)</f>
        <v>0.3184351188445354</v>
      </c>
      <c r="M60" t="s">
        <v>7833</v>
      </c>
    </row>
    <row r="61" spans="1:13" x14ac:dyDescent="0.2">
      <c r="A61" s="7" t="s">
        <v>360</v>
      </c>
      <c r="B61" s="8" t="s">
        <v>361</v>
      </c>
      <c r="C61" s="8">
        <v>1</v>
      </c>
      <c r="D61" s="8">
        <v>11</v>
      </c>
      <c r="E61" s="8">
        <v>12</v>
      </c>
      <c r="F61" s="9">
        <v>699</v>
      </c>
      <c r="G61" s="9">
        <v>1237</v>
      </c>
      <c r="H61" s="16">
        <f>(G61/F61)</f>
        <v>1.7696709585121602</v>
      </c>
      <c r="I61" s="9">
        <v>322</v>
      </c>
      <c r="J61" s="9">
        <v>979.5</v>
      </c>
      <c r="K61" s="10">
        <f>(J61/G61)</f>
        <v>0.79183508488278087</v>
      </c>
      <c r="L61" s="10">
        <f>(K61/1.26)</f>
        <v>0.62844054355776258</v>
      </c>
    </row>
    <row r="62" spans="1:13" x14ac:dyDescent="0.2">
      <c r="A62" s="7" t="s">
        <v>356</v>
      </c>
      <c r="B62" s="8" t="s">
        <v>357</v>
      </c>
      <c r="C62" s="8">
        <v>1</v>
      </c>
      <c r="D62" s="8">
        <v>11</v>
      </c>
      <c r="E62" s="8">
        <v>10</v>
      </c>
      <c r="F62" s="9">
        <v>457</v>
      </c>
      <c r="G62" s="9">
        <v>868</v>
      </c>
      <c r="H62" s="16">
        <f>(G62/F62)</f>
        <v>1.899343544857768</v>
      </c>
      <c r="I62" s="9">
        <v>526</v>
      </c>
      <c r="J62" s="9">
        <v>1200</v>
      </c>
      <c r="K62" s="10">
        <f>(J62/G62)</f>
        <v>1.3824884792626728</v>
      </c>
      <c r="L62" s="10">
        <f>(K62/1.26)</f>
        <v>1.097213078779899</v>
      </c>
    </row>
    <row r="63" spans="1:13" x14ac:dyDescent="0.2">
      <c r="A63" s="7" t="s">
        <v>352</v>
      </c>
      <c r="B63" s="8" t="s">
        <v>353</v>
      </c>
      <c r="C63" s="8">
        <v>1</v>
      </c>
      <c r="D63" s="8">
        <v>11</v>
      </c>
      <c r="E63" s="8">
        <v>8</v>
      </c>
      <c r="F63" s="9">
        <v>562</v>
      </c>
      <c r="G63" s="9">
        <v>1102.5</v>
      </c>
      <c r="H63" s="16">
        <f>(G63/F63)</f>
        <v>1.9617437722419928</v>
      </c>
      <c r="I63" s="9">
        <v>283.5</v>
      </c>
      <c r="J63" s="9">
        <v>875.5</v>
      </c>
      <c r="K63" s="10">
        <f>(J63/G63)</f>
        <v>0.79410430839002266</v>
      </c>
      <c r="L63" s="10">
        <f>(K63/1.26)</f>
        <v>0.63024151459525612</v>
      </c>
      <c r="M63" t="s">
        <v>7833</v>
      </c>
    </row>
    <row r="64" spans="1:13" x14ac:dyDescent="0.2">
      <c r="A64" s="7" t="s">
        <v>348</v>
      </c>
      <c r="B64" s="8" t="s">
        <v>349</v>
      </c>
      <c r="C64" s="8">
        <v>1</v>
      </c>
      <c r="D64" s="8">
        <v>11</v>
      </c>
      <c r="E64" s="8">
        <v>6</v>
      </c>
      <c r="F64" s="9">
        <v>714.5</v>
      </c>
      <c r="G64" s="9">
        <v>1162</v>
      </c>
      <c r="H64" s="16">
        <f>(G64/F64)</f>
        <v>1.6263121063680896</v>
      </c>
      <c r="I64" s="9">
        <v>356.5</v>
      </c>
      <c r="J64" s="9">
        <v>1200.5</v>
      </c>
      <c r="K64" s="10">
        <f>(J64/G64)</f>
        <v>1.0331325301204819</v>
      </c>
      <c r="L64" s="10">
        <f>(K64/1.26)</f>
        <v>0.81994645247657294</v>
      </c>
    </row>
    <row r="65" spans="1:13" x14ac:dyDescent="0.2">
      <c r="A65" s="7" t="s">
        <v>7849</v>
      </c>
      <c r="B65" s="8" t="s">
        <v>345</v>
      </c>
      <c r="C65" s="8">
        <v>1</v>
      </c>
      <c r="D65" s="8">
        <v>11</v>
      </c>
      <c r="E65" s="8">
        <v>4</v>
      </c>
      <c r="F65" s="9">
        <v>561.5</v>
      </c>
      <c r="G65" s="9">
        <v>1080</v>
      </c>
      <c r="H65" s="16">
        <f>(G65/F65)</f>
        <v>1.9234194122885129</v>
      </c>
      <c r="I65" s="9">
        <v>235</v>
      </c>
      <c r="J65" s="9">
        <v>1015</v>
      </c>
      <c r="K65" s="10">
        <f>(J65/G65)</f>
        <v>0.93981481481481477</v>
      </c>
      <c r="L65" s="10">
        <f>(K65/1.26)</f>
        <v>0.74588477366255135</v>
      </c>
    </row>
    <row r="66" spans="1:13" x14ac:dyDescent="0.2">
      <c r="A66" s="11" t="s">
        <v>342</v>
      </c>
      <c r="B66" s="12" t="s">
        <v>343</v>
      </c>
      <c r="C66" s="12">
        <v>1</v>
      </c>
      <c r="D66" s="12">
        <v>11</v>
      </c>
      <c r="E66" s="12">
        <v>2</v>
      </c>
      <c r="F66" s="13">
        <v>294</v>
      </c>
      <c r="G66" s="13">
        <v>856.5</v>
      </c>
      <c r="H66" s="17">
        <f>(G66/F66)</f>
        <v>2.9132653061224492</v>
      </c>
      <c r="I66" s="13">
        <v>65</v>
      </c>
      <c r="J66" s="13">
        <v>988</v>
      </c>
      <c r="K66" s="14">
        <f>(J66/G66)</f>
        <v>1.153531815528313</v>
      </c>
      <c r="L66" s="14">
        <f>(K66/1.32)</f>
        <v>0.87388773903660066</v>
      </c>
    </row>
    <row r="67" spans="1:13" x14ac:dyDescent="0.2">
      <c r="A67" s="7" t="s">
        <v>7849</v>
      </c>
      <c r="B67" s="8" t="s">
        <v>445</v>
      </c>
      <c r="C67" s="8">
        <v>1</v>
      </c>
      <c r="D67" s="8">
        <v>13</v>
      </c>
      <c r="E67" s="8">
        <v>22</v>
      </c>
      <c r="F67" s="9">
        <v>290</v>
      </c>
      <c r="G67" s="9">
        <v>1011.5</v>
      </c>
      <c r="H67" s="16">
        <f>(G67/F67)</f>
        <v>3.4879310344827585</v>
      </c>
      <c r="I67" s="9">
        <v>142</v>
      </c>
      <c r="J67" s="9">
        <v>940.5</v>
      </c>
      <c r="K67" s="10">
        <f>(J67/G67)</f>
        <v>0.92980721700444879</v>
      </c>
      <c r="L67" s="10">
        <f>(K67/1.26)</f>
        <v>0.73794223571781647</v>
      </c>
    </row>
    <row r="68" spans="1:13" x14ac:dyDescent="0.2">
      <c r="A68" s="7" t="s">
        <v>7849</v>
      </c>
      <c r="B68" s="8" t="s">
        <v>443</v>
      </c>
      <c r="C68" s="8">
        <v>1</v>
      </c>
      <c r="D68" s="8">
        <v>13</v>
      </c>
      <c r="E68" s="8">
        <v>20</v>
      </c>
      <c r="F68" s="9">
        <v>264.5</v>
      </c>
      <c r="G68" s="9">
        <v>934.5</v>
      </c>
      <c r="H68" s="16">
        <f>(G68/F68)</f>
        <v>3.5330812854442346</v>
      </c>
      <c r="I68" s="9">
        <v>139.5</v>
      </c>
      <c r="J68" s="9">
        <v>993.5</v>
      </c>
      <c r="K68" s="10">
        <f>(J68/G68)</f>
        <v>1.0631353665061529</v>
      </c>
      <c r="L68" s="10">
        <f>(K68/1.26)</f>
        <v>0.84375822738583561</v>
      </c>
    </row>
    <row r="69" spans="1:13" x14ac:dyDescent="0.2">
      <c r="A69" s="7" t="s">
        <v>7849</v>
      </c>
      <c r="B69" s="8" t="s">
        <v>440</v>
      </c>
      <c r="C69" s="8">
        <v>1</v>
      </c>
      <c r="D69" s="8">
        <v>13</v>
      </c>
      <c r="E69" s="8">
        <v>18</v>
      </c>
      <c r="F69" s="9">
        <v>305</v>
      </c>
      <c r="G69" s="9">
        <v>963.5</v>
      </c>
      <c r="H69" s="16">
        <f>(G69/F69)</f>
        <v>3.1590163934426227</v>
      </c>
      <c r="I69" s="9">
        <v>125.5</v>
      </c>
      <c r="J69" s="9">
        <v>844</v>
      </c>
      <c r="K69" s="10">
        <f>(J69/G69)</f>
        <v>0.87597301504929947</v>
      </c>
      <c r="L69" s="10">
        <f>(K69/1.26)</f>
        <v>0.69521667861055514</v>
      </c>
      <c r="M69" t="s">
        <v>7833</v>
      </c>
    </row>
    <row r="70" spans="1:13" x14ac:dyDescent="0.2">
      <c r="A70" s="7" t="s">
        <v>437</v>
      </c>
      <c r="B70" s="8" t="s">
        <v>438</v>
      </c>
      <c r="C70" s="8">
        <v>1</v>
      </c>
      <c r="D70" s="8">
        <v>13</v>
      </c>
      <c r="E70" s="8">
        <v>16</v>
      </c>
      <c r="F70" s="9">
        <v>486.5</v>
      </c>
      <c r="G70" s="9">
        <v>1093.5</v>
      </c>
      <c r="H70" s="16">
        <f>(G70/F70)</f>
        <v>2.2476875642343268</v>
      </c>
      <c r="I70" s="9">
        <v>224.5</v>
      </c>
      <c r="J70" s="9">
        <v>1433.5</v>
      </c>
      <c r="K70" s="10">
        <f>(J70/G70)</f>
        <v>1.3109282121627801</v>
      </c>
      <c r="L70" s="10">
        <f>(K70/1.26)</f>
        <v>1.0404192160022063</v>
      </c>
    </row>
    <row r="71" spans="1:13" x14ac:dyDescent="0.2">
      <c r="A71" s="7" t="s">
        <v>433</v>
      </c>
      <c r="B71" s="8" t="s">
        <v>434</v>
      </c>
      <c r="C71" s="8">
        <v>1</v>
      </c>
      <c r="D71" s="8">
        <v>13</v>
      </c>
      <c r="E71" s="8">
        <v>14</v>
      </c>
      <c r="F71" s="9">
        <v>799</v>
      </c>
      <c r="G71" s="9">
        <v>1278</v>
      </c>
      <c r="H71" s="16">
        <f>(G71/F71)</f>
        <v>1.5994993742177721</v>
      </c>
      <c r="I71" s="9">
        <v>415</v>
      </c>
      <c r="J71" s="9">
        <v>1157.5</v>
      </c>
      <c r="K71" s="10">
        <f>(J71/G71)</f>
        <v>0.90571205007824729</v>
      </c>
      <c r="L71" s="10">
        <f>(K71/1.26)</f>
        <v>0.71881908736368827</v>
      </c>
    </row>
    <row r="72" spans="1:13" x14ac:dyDescent="0.2">
      <c r="A72" s="7" t="s">
        <v>7849</v>
      </c>
      <c r="B72" s="8" t="s">
        <v>430</v>
      </c>
      <c r="C72" s="8">
        <v>1</v>
      </c>
      <c r="D72" s="8">
        <v>13</v>
      </c>
      <c r="E72" s="8">
        <v>12</v>
      </c>
      <c r="F72" s="9">
        <v>275.5</v>
      </c>
      <c r="G72" s="9">
        <v>900.5</v>
      </c>
      <c r="H72" s="16">
        <f>(G72/F72)</f>
        <v>3.2686025408348458</v>
      </c>
      <c r="I72" s="9">
        <v>149</v>
      </c>
      <c r="J72" s="9">
        <v>845.5</v>
      </c>
      <c r="K72" s="10">
        <f>(J72/G72)</f>
        <v>0.93892282065519161</v>
      </c>
      <c r="L72" s="10">
        <f>(K72/1.26)</f>
        <v>0.74517684178983457</v>
      </c>
      <c r="M72" t="s">
        <v>7833</v>
      </c>
    </row>
    <row r="73" spans="1:13" x14ac:dyDescent="0.2">
      <c r="A73" s="7" t="s">
        <v>7849</v>
      </c>
      <c r="B73" s="8" t="s">
        <v>427</v>
      </c>
      <c r="C73" s="8">
        <v>1</v>
      </c>
      <c r="D73" s="8">
        <v>13</v>
      </c>
      <c r="E73" s="8">
        <v>10</v>
      </c>
      <c r="F73" s="9">
        <v>417.5</v>
      </c>
      <c r="G73" s="9">
        <v>1006.5</v>
      </c>
      <c r="H73" s="16">
        <f>(G73/F73)</f>
        <v>2.4107784431137724</v>
      </c>
      <c r="I73" s="9">
        <v>204.5</v>
      </c>
      <c r="J73" s="9">
        <v>1174.5</v>
      </c>
      <c r="K73" s="10">
        <f>(J73/G73)</f>
        <v>1.1669150521609537</v>
      </c>
      <c r="L73" s="10">
        <f>(K73/1.26)</f>
        <v>0.92612305727059818</v>
      </c>
    </row>
    <row r="74" spans="1:13" x14ac:dyDescent="0.2">
      <c r="A74" s="7" t="s">
        <v>424</v>
      </c>
      <c r="B74" s="8" t="s">
        <v>425</v>
      </c>
      <c r="C74" s="8">
        <v>1</v>
      </c>
      <c r="D74" s="8">
        <v>13</v>
      </c>
      <c r="E74" s="8">
        <v>8</v>
      </c>
      <c r="F74" s="9">
        <v>633.5</v>
      </c>
      <c r="G74" s="9">
        <v>1132</v>
      </c>
      <c r="H74" s="16">
        <f>(G74/F74)</f>
        <v>1.7868981846882399</v>
      </c>
      <c r="I74" s="9">
        <v>308.5</v>
      </c>
      <c r="J74" s="9">
        <v>1121.5</v>
      </c>
      <c r="K74" s="10">
        <f>(J74/G74)</f>
        <v>0.99072438162544174</v>
      </c>
      <c r="L74" s="10">
        <f>(K74/1.26)</f>
        <v>0.78628919176622358</v>
      </c>
    </row>
    <row r="75" spans="1:13" x14ac:dyDescent="0.2">
      <c r="A75" s="7" t="s">
        <v>7849</v>
      </c>
      <c r="B75" s="8" t="s">
        <v>421</v>
      </c>
      <c r="C75" s="8">
        <v>1</v>
      </c>
      <c r="D75" s="8">
        <v>13</v>
      </c>
      <c r="E75" s="8">
        <v>6</v>
      </c>
      <c r="F75" s="9">
        <v>564.5</v>
      </c>
      <c r="G75" s="9">
        <v>1075</v>
      </c>
      <c r="H75" s="16">
        <f>(G75/F75)</f>
        <v>1.9043401240035429</v>
      </c>
      <c r="I75" s="9">
        <v>257</v>
      </c>
      <c r="J75" s="9">
        <v>963.5</v>
      </c>
      <c r="K75" s="10">
        <f>(J75/G75)</f>
        <v>0.89627906976744187</v>
      </c>
      <c r="L75" s="10">
        <f>(K75/1.26)</f>
        <v>0.71133259505352531</v>
      </c>
    </row>
    <row r="76" spans="1:13" x14ac:dyDescent="0.2">
      <c r="A76" s="7" t="s">
        <v>7849</v>
      </c>
      <c r="B76" s="8" t="s">
        <v>419</v>
      </c>
      <c r="C76" s="8">
        <v>1</v>
      </c>
      <c r="D76" s="8">
        <v>13</v>
      </c>
      <c r="E76" s="8">
        <v>4</v>
      </c>
      <c r="F76" s="9">
        <v>395</v>
      </c>
      <c r="G76" s="9">
        <v>964</v>
      </c>
      <c r="H76" s="16">
        <f>(G76/F76)</f>
        <v>2.4405063291139242</v>
      </c>
      <c r="I76" s="9">
        <v>151.5</v>
      </c>
      <c r="J76" s="9">
        <v>1006.5</v>
      </c>
      <c r="K76" s="10">
        <f>(J76/G76)</f>
        <v>1.0440871369294606</v>
      </c>
      <c r="L76" s="10">
        <f>(K76/1.26)</f>
        <v>0.82864058486465131</v>
      </c>
    </row>
    <row r="77" spans="1:13" x14ac:dyDescent="0.2">
      <c r="A77" s="7" t="s">
        <v>7849</v>
      </c>
      <c r="B77" s="8" t="s">
        <v>416</v>
      </c>
      <c r="C77" s="8">
        <v>1</v>
      </c>
      <c r="D77" s="8">
        <v>13</v>
      </c>
      <c r="E77" s="8">
        <v>2</v>
      </c>
      <c r="F77" s="9">
        <v>416</v>
      </c>
      <c r="G77" s="9">
        <v>998</v>
      </c>
      <c r="H77" s="16">
        <f>(G77/F77)</f>
        <v>2.3990384615384617</v>
      </c>
      <c r="I77" s="9">
        <v>234.5</v>
      </c>
      <c r="J77" s="9">
        <v>1390.5</v>
      </c>
      <c r="K77" s="10">
        <f>(J77/G77)</f>
        <v>1.3932865731462927</v>
      </c>
      <c r="L77" s="10">
        <f>(K77/1.26)</f>
        <v>1.1057829945605497</v>
      </c>
    </row>
    <row r="78" spans="1:13" x14ac:dyDescent="0.2">
      <c r="A78" s="11" t="s">
        <v>519</v>
      </c>
      <c r="B78" s="12" t="s">
        <v>520</v>
      </c>
      <c r="C78" s="12">
        <v>1</v>
      </c>
      <c r="D78" s="12">
        <v>15</v>
      </c>
      <c r="E78" s="12">
        <v>22</v>
      </c>
      <c r="F78" s="13">
        <v>149.5</v>
      </c>
      <c r="G78" s="13">
        <v>695.5</v>
      </c>
      <c r="H78" s="17">
        <f>(G78/F78)</f>
        <v>4.6521739130434785</v>
      </c>
      <c r="I78" s="13">
        <v>64</v>
      </c>
      <c r="J78" s="13">
        <v>388.5</v>
      </c>
      <c r="K78" s="14">
        <f>(J78/G78)</f>
        <v>0.55859094176851187</v>
      </c>
      <c r="L78" s="14">
        <f>(K78/1.32)</f>
        <v>0.42317495588523624</v>
      </c>
      <c r="M78" t="s">
        <v>7834</v>
      </c>
    </row>
    <row r="79" spans="1:13" x14ac:dyDescent="0.2">
      <c r="A79" s="11" t="s">
        <v>515</v>
      </c>
      <c r="B79" s="12" t="s">
        <v>516</v>
      </c>
      <c r="C79" s="12">
        <v>1</v>
      </c>
      <c r="D79" s="12">
        <v>15</v>
      </c>
      <c r="E79" s="12">
        <v>20</v>
      </c>
      <c r="F79" s="13">
        <v>194.5</v>
      </c>
      <c r="G79" s="13">
        <v>730</v>
      </c>
      <c r="H79" s="17">
        <f>(G79/F79)</f>
        <v>3.7532133676092543</v>
      </c>
      <c r="I79" s="13">
        <v>88</v>
      </c>
      <c r="J79" s="13">
        <v>1268.5</v>
      </c>
      <c r="K79" s="14">
        <f>(J79/G79)</f>
        <v>1.7376712328767123</v>
      </c>
      <c r="L79" s="14">
        <f>(K79/1.32)</f>
        <v>1.3164176006641759</v>
      </c>
    </row>
    <row r="80" spans="1:13" x14ac:dyDescent="0.2">
      <c r="A80" s="11" t="s">
        <v>7141</v>
      </c>
      <c r="B80" s="12" t="s">
        <v>7142</v>
      </c>
      <c r="C80" s="12">
        <v>16</v>
      </c>
      <c r="D80" s="12">
        <v>1</v>
      </c>
      <c r="E80" s="12">
        <v>9</v>
      </c>
      <c r="F80" s="13">
        <v>147.5</v>
      </c>
      <c r="G80" s="13">
        <v>837</v>
      </c>
      <c r="H80" s="17">
        <f>(G80/F80)</f>
        <v>5.6745762711864405</v>
      </c>
      <c r="I80" s="13">
        <v>95</v>
      </c>
      <c r="J80" s="13">
        <v>1322</v>
      </c>
      <c r="K80" s="14">
        <f>(J80/G80)</f>
        <v>1.5794504181600957</v>
      </c>
      <c r="L80" s="14">
        <f>(K80/2.8)</f>
        <v>0.56408943505717701</v>
      </c>
    </row>
    <row r="81" spans="1:13" x14ac:dyDescent="0.2">
      <c r="A81" s="1" t="s">
        <v>511</v>
      </c>
      <c r="B81" t="s">
        <v>512</v>
      </c>
      <c r="C81">
        <v>1</v>
      </c>
      <c r="D81">
        <v>15</v>
      </c>
      <c r="E81">
        <v>18</v>
      </c>
      <c r="F81" s="2">
        <v>156.5</v>
      </c>
      <c r="G81" s="2">
        <v>715.5</v>
      </c>
      <c r="H81" s="18">
        <f>(G81/F81)</f>
        <v>4.5718849840255595</v>
      </c>
      <c r="I81" s="2">
        <v>58</v>
      </c>
      <c r="J81" s="2">
        <v>667</v>
      </c>
      <c r="K81" s="6">
        <f>(J81/G81)</f>
        <v>0.93221523410202656</v>
      </c>
    </row>
    <row r="82" spans="1:13" x14ac:dyDescent="0.2">
      <c r="A82" s="7" t="s">
        <v>507</v>
      </c>
      <c r="B82" s="8" t="s">
        <v>508</v>
      </c>
      <c r="C82" s="8">
        <v>1</v>
      </c>
      <c r="D82" s="8">
        <v>15</v>
      </c>
      <c r="E82" s="8">
        <v>16</v>
      </c>
      <c r="F82" s="9">
        <v>492.5</v>
      </c>
      <c r="G82" s="9">
        <v>1120.5</v>
      </c>
      <c r="H82" s="16">
        <f>(G82/F82)</f>
        <v>2.2751269035532995</v>
      </c>
      <c r="I82" s="9">
        <v>120.5</v>
      </c>
      <c r="J82" s="9">
        <v>1025</v>
      </c>
      <c r="K82" s="10">
        <f>(J82/G82)</f>
        <v>0.91477019187862563</v>
      </c>
      <c r="L82" s="10">
        <f>(K82/1.26)</f>
        <v>0.72600808879256007</v>
      </c>
    </row>
    <row r="83" spans="1:13" x14ac:dyDescent="0.2">
      <c r="A83" s="11" t="s">
        <v>7138</v>
      </c>
      <c r="B83" s="12" t="s">
        <v>7139</v>
      </c>
      <c r="C83" s="12">
        <v>16</v>
      </c>
      <c r="D83" s="12">
        <v>1</v>
      </c>
      <c r="E83" s="12">
        <v>7</v>
      </c>
      <c r="F83" s="13">
        <v>174.5</v>
      </c>
      <c r="G83" s="13">
        <v>841.5</v>
      </c>
      <c r="H83" s="17">
        <f>(G83/F83)</f>
        <v>4.822349570200573</v>
      </c>
      <c r="I83" s="13">
        <v>97</v>
      </c>
      <c r="J83" s="13">
        <v>58</v>
      </c>
      <c r="K83" s="14">
        <f>(J83/G83)</f>
        <v>6.8924539512774802E-2</v>
      </c>
      <c r="L83" s="14">
        <f>(K83/2.8)</f>
        <v>2.4615906968848144E-2</v>
      </c>
      <c r="M83" t="s">
        <v>7834</v>
      </c>
    </row>
    <row r="84" spans="1:13" x14ac:dyDescent="0.2">
      <c r="A84" s="7" t="s">
        <v>503</v>
      </c>
      <c r="B84" s="8" t="s">
        <v>504</v>
      </c>
      <c r="C84" s="8">
        <v>1</v>
      </c>
      <c r="D84" s="8">
        <v>15</v>
      </c>
      <c r="E84" s="8">
        <v>14</v>
      </c>
      <c r="F84" s="9">
        <v>236.5</v>
      </c>
      <c r="G84" s="9">
        <v>917</v>
      </c>
      <c r="H84" s="16">
        <f>(G84/F84)</f>
        <v>3.8773784355179703</v>
      </c>
      <c r="I84" s="9">
        <v>226</v>
      </c>
      <c r="J84" s="9">
        <v>1145.5</v>
      </c>
      <c r="K84" s="10">
        <f>(J84/G84)</f>
        <v>1.2491821155943292</v>
      </c>
      <c r="L84" s="10">
        <f>(K84/1.26)</f>
        <v>0.99141437745581684</v>
      </c>
    </row>
    <row r="85" spans="1:13" x14ac:dyDescent="0.2">
      <c r="A85" s="11" t="s">
        <v>499</v>
      </c>
      <c r="B85" s="12" t="s">
        <v>500</v>
      </c>
      <c r="C85" s="12">
        <v>1</v>
      </c>
      <c r="D85" s="12">
        <v>15</v>
      </c>
      <c r="E85" s="12">
        <v>12</v>
      </c>
      <c r="F85" s="13">
        <v>209.5</v>
      </c>
      <c r="G85" s="13">
        <v>788</v>
      </c>
      <c r="H85" s="17">
        <f>(G85/F85)</f>
        <v>3.7613365155131264</v>
      </c>
      <c r="I85" s="13">
        <v>95.5</v>
      </c>
      <c r="J85" s="13">
        <v>1072.5</v>
      </c>
      <c r="K85" s="14">
        <f>(J85/G85)</f>
        <v>1.3610406091370559</v>
      </c>
      <c r="L85" s="14">
        <f>(K85/1.32)</f>
        <v>1.0310913705583757</v>
      </c>
    </row>
    <row r="86" spans="1:13" x14ac:dyDescent="0.2">
      <c r="A86" s="11" t="s">
        <v>7856</v>
      </c>
      <c r="B86" s="12" t="s">
        <v>497</v>
      </c>
      <c r="C86" s="12">
        <v>1</v>
      </c>
      <c r="D86" s="12">
        <v>15</v>
      </c>
      <c r="E86" s="12">
        <v>10</v>
      </c>
      <c r="F86" s="13">
        <v>162</v>
      </c>
      <c r="G86" s="13">
        <v>717.5</v>
      </c>
      <c r="H86" s="17">
        <f>(G86/F86)</f>
        <v>4.4290123456790127</v>
      </c>
      <c r="I86" s="13">
        <v>78</v>
      </c>
      <c r="J86" s="13">
        <v>990.5</v>
      </c>
      <c r="K86" s="14">
        <f>(J86/G86)</f>
        <v>1.3804878048780487</v>
      </c>
      <c r="L86" s="14">
        <f>(K86/1.32)</f>
        <v>1.0458240946045823</v>
      </c>
    </row>
    <row r="87" spans="1:13" x14ac:dyDescent="0.2">
      <c r="A87" s="7" t="s">
        <v>7857</v>
      </c>
      <c r="B87" s="8" t="s">
        <v>495</v>
      </c>
      <c r="C87" s="8">
        <v>1</v>
      </c>
      <c r="D87" s="8">
        <v>15</v>
      </c>
      <c r="E87" s="8">
        <v>8</v>
      </c>
      <c r="F87" s="9">
        <v>354.5</v>
      </c>
      <c r="G87" s="9">
        <v>986</v>
      </c>
      <c r="H87" s="16">
        <f>(G87/F87)</f>
        <v>2.7813822284908323</v>
      </c>
      <c r="I87" s="9">
        <v>177</v>
      </c>
      <c r="J87" s="9">
        <v>1321.5</v>
      </c>
      <c r="K87" s="10">
        <f>(J87/G87)</f>
        <v>1.34026369168357</v>
      </c>
      <c r="L87" s="10">
        <f>(K87/1.26)</f>
        <v>1.0637013426060078</v>
      </c>
    </row>
    <row r="88" spans="1:13" x14ac:dyDescent="0.2">
      <c r="A88" s="11" t="s">
        <v>492</v>
      </c>
      <c r="B88" s="12" t="s">
        <v>493</v>
      </c>
      <c r="C88" s="12">
        <v>1</v>
      </c>
      <c r="D88" s="12">
        <v>15</v>
      </c>
      <c r="E88" s="12">
        <v>6</v>
      </c>
      <c r="F88" s="13">
        <v>303</v>
      </c>
      <c r="G88" s="13">
        <v>916</v>
      </c>
      <c r="H88" s="17">
        <f>(G88/F88)</f>
        <v>3.0231023102310233</v>
      </c>
      <c r="I88" s="13">
        <v>119</v>
      </c>
      <c r="J88" s="13">
        <v>1115.5</v>
      </c>
      <c r="K88" s="14">
        <f>(J88/G88)</f>
        <v>1.2177947598253276</v>
      </c>
      <c r="L88" s="14">
        <f>(K88/1.32)</f>
        <v>0.9225717877464602</v>
      </c>
    </row>
    <row r="89" spans="1:13" x14ac:dyDescent="0.2">
      <c r="A89" s="11" t="s">
        <v>7849</v>
      </c>
      <c r="B89" s="12" t="s">
        <v>7135</v>
      </c>
      <c r="C89" s="12">
        <v>16</v>
      </c>
      <c r="D89" s="12">
        <v>1</v>
      </c>
      <c r="E89" s="12">
        <v>5</v>
      </c>
      <c r="F89" s="13">
        <v>135.5</v>
      </c>
      <c r="G89" s="13">
        <v>805.5</v>
      </c>
      <c r="H89" s="17">
        <f>(G89/F89)</f>
        <v>5.9446494464944646</v>
      </c>
      <c r="I89" s="13">
        <v>71.5</v>
      </c>
      <c r="J89" s="13">
        <v>1301.5</v>
      </c>
      <c r="K89" s="14">
        <f>(J89/G89)</f>
        <v>1.6157666045934203</v>
      </c>
      <c r="L89" s="14">
        <f>(K89/2.8)</f>
        <v>0.57705950164050723</v>
      </c>
    </row>
    <row r="90" spans="1:13" x14ac:dyDescent="0.2">
      <c r="A90" s="7" t="s">
        <v>488</v>
      </c>
      <c r="B90" s="8" t="s">
        <v>489</v>
      </c>
      <c r="C90" s="8">
        <v>1</v>
      </c>
      <c r="D90" s="8">
        <v>15</v>
      </c>
      <c r="E90" s="8">
        <v>4</v>
      </c>
      <c r="F90" s="9">
        <v>320</v>
      </c>
      <c r="G90" s="9">
        <v>940.5</v>
      </c>
      <c r="H90" s="16">
        <f>(G90/F90)</f>
        <v>2.9390624999999999</v>
      </c>
      <c r="I90" s="9">
        <v>151.5</v>
      </c>
      <c r="J90" s="9">
        <v>1379</v>
      </c>
      <c r="K90" s="10">
        <f>(J90/G90)</f>
        <v>1.466241360978203</v>
      </c>
      <c r="L90" s="10">
        <f>(K90/1.26)</f>
        <v>1.1636836198239706</v>
      </c>
    </row>
    <row r="91" spans="1:13" x14ac:dyDescent="0.2">
      <c r="A91" s="11" t="s">
        <v>485</v>
      </c>
      <c r="B91" s="12" t="s">
        <v>486</v>
      </c>
      <c r="C91" s="12">
        <v>1</v>
      </c>
      <c r="D91" s="12">
        <v>15</v>
      </c>
      <c r="E91" s="12">
        <v>2</v>
      </c>
      <c r="F91" s="13">
        <v>207</v>
      </c>
      <c r="G91" s="13">
        <v>772.5</v>
      </c>
      <c r="H91" s="17">
        <f>(G91/F91)</f>
        <v>3.7318840579710146</v>
      </c>
      <c r="I91" s="13">
        <v>93</v>
      </c>
      <c r="J91" s="13">
        <v>1529.5</v>
      </c>
      <c r="K91" s="14">
        <f>(J91/G91)</f>
        <v>1.9799352750809061</v>
      </c>
      <c r="L91" s="14">
        <f>(K91/1.32)</f>
        <v>1.4999509659703834</v>
      </c>
    </row>
    <row r="92" spans="1:13" x14ac:dyDescent="0.2">
      <c r="A92" s="7" t="s">
        <v>81</v>
      </c>
      <c r="B92" s="8" t="s">
        <v>82</v>
      </c>
      <c r="C92" s="8">
        <v>1</v>
      </c>
      <c r="D92" s="8">
        <v>3</v>
      </c>
      <c r="E92" s="8">
        <v>23</v>
      </c>
      <c r="F92" s="9">
        <v>531.5</v>
      </c>
      <c r="G92" s="9">
        <v>1182</v>
      </c>
      <c r="H92" s="16">
        <f>(G92/F92)</f>
        <v>2.2238946378174975</v>
      </c>
      <c r="I92" s="9">
        <v>397.5</v>
      </c>
      <c r="J92" s="9">
        <v>1299</v>
      </c>
      <c r="K92" s="10">
        <f>(J92/G92)</f>
        <v>1.0989847715736041</v>
      </c>
      <c r="L92" s="10">
        <f>(K92/1.26)</f>
        <v>0.87221013616952703</v>
      </c>
    </row>
    <row r="93" spans="1:13" x14ac:dyDescent="0.2">
      <c r="A93" s="7" t="s">
        <v>77</v>
      </c>
      <c r="B93" s="8" t="s">
        <v>78</v>
      </c>
      <c r="C93" s="8">
        <v>1</v>
      </c>
      <c r="D93" s="8">
        <v>3</v>
      </c>
      <c r="E93" s="8">
        <v>21</v>
      </c>
      <c r="F93" s="9">
        <v>810.5</v>
      </c>
      <c r="G93" s="9">
        <v>1305</v>
      </c>
      <c r="H93" s="16">
        <f>(G93/F93)</f>
        <v>1.6101172115977791</v>
      </c>
      <c r="I93" s="9">
        <v>494.5</v>
      </c>
      <c r="J93" s="9">
        <v>1467</v>
      </c>
      <c r="K93" s="10">
        <f>(J93/G93)</f>
        <v>1.1241379310344828</v>
      </c>
      <c r="L93" s="10">
        <f>(K93/1.26)</f>
        <v>0.89217296113847844</v>
      </c>
    </row>
    <row r="94" spans="1:13" x14ac:dyDescent="0.2">
      <c r="A94" s="7" t="s">
        <v>74</v>
      </c>
      <c r="B94" s="8" t="s">
        <v>75</v>
      </c>
      <c r="C94" s="8">
        <v>1</v>
      </c>
      <c r="D94" s="8">
        <v>3</v>
      </c>
      <c r="E94" s="8">
        <v>19</v>
      </c>
      <c r="F94" s="9">
        <v>853.5</v>
      </c>
      <c r="G94" s="9">
        <v>1361.5</v>
      </c>
      <c r="H94" s="16">
        <f>(G94/F94)</f>
        <v>1.5951962507322788</v>
      </c>
      <c r="I94" s="9">
        <v>496.5</v>
      </c>
      <c r="J94" s="9">
        <v>1395</v>
      </c>
      <c r="K94" s="10">
        <f>(J94/G94)</f>
        <v>1.0246052148365774</v>
      </c>
      <c r="L94" s="10">
        <f>(K94/1.26)</f>
        <v>0.81317874193379158</v>
      </c>
    </row>
    <row r="95" spans="1:13" x14ac:dyDescent="0.2">
      <c r="A95" s="7" t="s">
        <v>70</v>
      </c>
      <c r="B95" s="8" t="s">
        <v>71</v>
      </c>
      <c r="C95" s="8">
        <v>1</v>
      </c>
      <c r="D95" s="8">
        <v>3</v>
      </c>
      <c r="E95" s="8">
        <v>17</v>
      </c>
      <c r="F95" s="9">
        <v>959</v>
      </c>
      <c r="G95" s="9">
        <v>1387.5</v>
      </c>
      <c r="H95" s="16">
        <f>(G95/F95)</f>
        <v>1.4468196037539103</v>
      </c>
      <c r="I95" s="9">
        <v>688.5</v>
      </c>
      <c r="J95" s="9">
        <v>1616</v>
      </c>
      <c r="K95" s="10">
        <f>(J95/G95)</f>
        <v>1.1646846846846848</v>
      </c>
      <c r="L95" s="10">
        <f>(K95/1.26)</f>
        <v>0.92435292435292438</v>
      </c>
    </row>
    <row r="96" spans="1:13" x14ac:dyDescent="0.2">
      <c r="A96" s="11" t="s">
        <v>7131</v>
      </c>
      <c r="B96" s="12" t="s">
        <v>7132</v>
      </c>
      <c r="C96" s="12">
        <v>16</v>
      </c>
      <c r="D96" s="12">
        <v>1</v>
      </c>
      <c r="E96" s="12">
        <v>3</v>
      </c>
      <c r="F96" s="13">
        <v>89</v>
      </c>
      <c r="G96" s="13">
        <v>628.5</v>
      </c>
      <c r="H96" s="17">
        <f>(G96/F96)</f>
        <v>7.0617977528089888</v>
      </c>
      <c r="I96" s="13">
        <v>60.5</v>
      </c>
      <c r="J96" s="13">
        <v>1279</v>
      </c>
      <c r="K96" s="14">
        <f>(J96/G96)</f>
        <v>2.0350039777247413</v>
      </c>
      <c r="L96" s="14">
        <f>(K96/2.8)</f>
        <v>0.72678713490169333</v>
      </c>
    </row>
    <row r="97" spans="1:13" x14ac:dyDescent="0.2">
      <c r="A97" s="7" t="s">
        <v>66</v>
      </c>
      <c r="B97" s="8" t="s">
        <v>67</v>
      </c>
      <c r="C97" s="8">
        <v>1</v>
      </c>
      <c r="D97" s="8">
        <v>3</v>
      </c>
      <c r="E97" s="8">
        <v>15</v>
      </c>
      <c r="F97" s="9">
        <v>560.5</v>
      </c>
      <c r="G97" s="9">
        <v>1138.5</v>
      </c>
      <c r="H97" s="16">
        <f>(G97/F97)</f>
        <v>2.0312221231043712</v>
      </c>
      <c r="I97" s="9">
        <v>592</v>
      </c>
      <c r="J97" s="9">
        <v>1415</v>
      </c>
      <c r="K97" s="10">
        <f>(J97/G97)</f>
        <v>1.2428634167764603</v>
      </c>
      <c r="L97" s="10">
        <f>(K97/1.26)</f>
        <v>0.98639953712417483</v>
      </c>
    </row>
    <row r="98" spans="1:13" x14ac:dyDescent="0.2">
      <c r="A98" s="7" t="s">
        <v>62</v>
      </c>
      <c r="B98" s="8" t="s">
        <v>63</v>
      </c>
      <c r="C98" s="8">
        <v>1</v>
      </c>
      <c r="D98" s="8">
        <v>3</v>
      </c>
      <c r="E98" s="8">
        <v>13</v>
      </c>
      <c r="F98" s="9">
        <v>159.5</v>
      </c>
      <c r="G98" s="9">
        <v>428.5</v>
      </c>
      <c r="H98" s="16">
        <f>(G98/F98)</f>
        <v>2.6865203761755487</v>
      </c>
      <c r="I98" s="9">
        <v>240</v>
      </c>
      <c r="J98" s="9">
        <v>167</v>
      </c>
      <c r="K98" s="10">
        <f>(J98/G98)</f>
        <v>0.38973162193698951</v>
      </c>
      <c r="L98" s="10">
        <f>(K98/1.26)</f>
        <v>0.30931081106110281</v>
      </c>
      <c r="M98" t="s">
        <v>7833</v>
      </c>
    </row>
    <row r="99" spans="1:13" x14ac:dyDescent="0.2">
      <c r="A99" s="7" t="s">
        <v>58</v>
      </c>
      <c r="B99" s="8" t="s">
        <v>59</v>
      </c>
      <c r="C99" s="8">
        <v>1</v>
      </c>
      <c r="D99" s="8">
        <v>3</v>
      </c>
      <c r="E99" s="8">
        <v>11</v>
      </c>
      <c r="F99" s="9">
        <v>345</v>
      </c>
      <c r="G99" s="9">
        <v>873</v>
      </c>
      <c r="H99" s="16">
        <f>(G99/F99)</f>
        <v>2.5304347826086957</v>
      </c>
      <c r="I99" s="9">
        <v>223.5</v>
      </c>
      <c r="J99" s="9">
        <v>1042.5</v>
      </c>
      <c r="K99" s="10">
        <f>(J99/G99)</f>
        <v>1.1941580756013745</v>
      </c>
      <c r="L99" s="10">
        <f>(K99/1.26)</f>
        <v>0.94774450444553537</v>
      </c>
    </row>
    <row r="100" spans="1:13" x14ac:dyDescent="0.2">
      <c r="A100" s="7" t="s">
        <v>7849</v>
      </c>
      <c r="B100" s="8" t="s">
        <v>55</v>
      </c>
      <c r="C100" s="8">
        <v>1</v>
      </c>
      <c r="D100" s="8">
        <v>3</v>
      </c>
      <c r="E100" s="8">
        <v>9</v>
      </c>
      <c r="F100" s="9">
        <v>419</v>
      </c>
      <c r="G100" s="9">
        <v>1023</v>
      </c>
      <c r="H100" s="16">
        <f>(G100/F100)</f>
        <v>2.4415274463007162</v>
      </c>
      <c r="I100" s="9">
        <v>245.5</v>
      </c>
      <c r="J100" s="9">
        <v>745.5</v>
      </c>
      <c r="K100" s="10">
        <f>(J100/G100)</f>
        <v>0.72873900293255134</v>
      </c>
      <c r="L100" s="10">
        <f>(K100/1.26)</f>
        <v>0.57836428804170736</v>
      </c>
      <c r="M100" t="s">
        <v>7833</v>
      </c>
    </row>
    <row r="101" spans="1:13" x14ac:dyDescent="0.2">
      <c r="A101" s="7" t="s">
        <v>7849</v>
      </c>
      <c r="B101" s="8" t="s">
        <v>52</v>
      </c>
      <c r="C101" s="8">
        <v>1</v>
      </c>
      <c r="D101" s="8">
        <v>3</v>
      </c>
      <c r="E101" s="8">
        <v>7</v>
      </c>
      <c r="F101" s="9">
        <v>474.5</v>
      </c>
      <c r="G101" s="9">
        <v>1051.5</v>
      </c>
      <c r="H101" s="16">
        <f>(G101/F101)</f>
        <v>2.2160168598524761</v>
      </c>
      <c r="I101" s="9">
        <v>289</v>
      </c>
      <c r="J101" s="9">
        <v>1040.5</v>
      </c>
      <c r="K101" s="10">
        <f>(J101/G101)</f>
        <v>0.98953875416072279</v>
      </c>
      <c r="L101" s="10">
        <f>(K101/1.26)</f>
        <v>0.78534821758787521</v>
      </c>
    </row>
    <row r="102" spans="1:13" x14ac:dyDescent="0.2">
      <c r="A102" s="7" t="s">
        <v>48</v>
      </c>
      <c r="B102" s="8" t="s">
        <v>49</v>
      </c>
      <c r="C102" s="8">
        <v>1</v>
      </c>
      <c r="D102" s="8">
        <v>3</v>
      </c>
      <c r="E102" s="8">
        <v>5</v>
      </c>
      <c r="F102" s="9">
        <v>272.5</v>
      </c>
      <c r="G102" s="9">
        <v>799.5</v>
      </c>
      <c r="H102" s="16">
        <f>(G102/F102)</f>
        <v>2.9339449541284406</v>
      </c>
      <c r="I102" s="9">
        <v>231.5</v>
      </c>
      <c r="J102" s="9">
        <v>882</v>
      </c>
      <c r="K102" s="10">
        <f>(J102/G102)</f>
        <v>1.1031894934333959</v>
      </c>
      <c r="L102" s="10">
        <f>(K102/1.26)</f>
        <v>0.87554721701063165</v>
      </c>
    </row>
    <row r="103" spans="1:13" x14ac:dyDescent="0.2">
      <c r="A103" s="7" t="s">
        <v>44</v>
      </c>
      <c r="B103" s="8" t="s">
        <v>45</v>
      </c>
      <c r="C103" s="8">
        <v>1</v>
      </c>
      <c r="D103" s="8">
        <v>3</v>
      </c>
      <c r="E103" s="8">
        <v>3</v>
      </c>
      <c r="F103" s="9">
        <v>312.5</v>
      </c>
      <c r="G103" s="9">
        <v>857.5</v>
      </c>
      <c r="H103" s="16">
        <f>(G103/F103)</f>
        <v>2.7440000000000002</v>
      </c>
      <c r="I103" s="9">
        <v>218.5</v>
      </c>
      <c r="J103" s="9">
        <v>1086</v>
      </c>
      <c r="K103" s="10">
        <f>(J103/G103)</f>
        <v>1.2664723032069971</v>
      </c>
      <c r="L103" s="10">
        <f>(K103/1.26)</f>
        <v>1.0051367485769818</v>
      </c>
    </row>
    <row r="104" spans="1:13" x14ac:dyDescent="0.2">
      <c r="A104" s="7" t="s">
        <v>7849</v>
      </c>
      <c r="B104" s="8" t="s">
        <v>158</v>
      </c>
      <c r="C104" s="8">
        <v>1</v>
      </c>
      <c r="D104" s="8">
        <v>5</v>
      </c>
      <c r="E104" s="8">
        <v>23</v>
      </c>
      <c r="F104" s="9">
        <v>752</v>
      </c>
      <c r="G104" s="9">
        <v>1326.5</v>
      </c>
      <c r="H104" s="16">
        <f>(G104/F104)</f>
        <v>1.7639627659574468</v>
      </c>
      <c r="I104" s="9">
        <v>698.5</v>
      </c>
      <c r="J104" s="9">
        <v>1682.5</v>
      </c>
      <c r="K104" s="10">
        <f>(J104/G104)</f>
        <v>1.2683754240482472</v>
      </c>
      <c r="L104" s="10">
        <f>(K104/1.26)</f>
        <v>1.0066471619430533</v>
      </c>
      <c r="M104" t="s">
        <v>7835</v>
      </c>
    </row>
    <row r="105" spans="1:13" x14ac:dyDescent="0.2">
      <c r="A105" s="7" t="s">
        <v>155</v>
      </c>
      <c r="B105" s="8" t="s">
        <v>156</v>
      </c>
      <c r="C105" s="8">
        <v>1</v>
      </c>
      <c r="D105" s="8">
        <v>5</v>
      </c>
      <c r="E105" s="8">
        <v>21</v>
      </c>
      <c r="F105" s="9">
        <v>823</v>
      </c>
      <c r="G105" s="9">
        <v>1349</v>
      </c>
      <c r="H105" s="16">
        <f>(G105/F105)</f>
        <v>1.6391251518833536</v>
      </c>
      <c r="I105" s="9">
        <v>585</v>
      </c>
      <c r="J105" s="9">
        <v>1428</v>
      </c>
      <c r="K105" s="10">
        <f>(J105/G105)</f>
        <v>1.0585618977020015</v>
      </c>
      <c r="L105" s="10">
        <f>(K105/1.26)</f>
        <v>0.84012849023968372</v>
      </c>
    </row>
    <row r="106" spans="1:13" x14ac:dyDescent="0.2">
      <c r="A106" s="11" t="s">
        <v>7127</v>
      </c>
      <c r="B106" s="12" t="s">
        <v>7128</v>
      </c>
      <c r="C106" s="12">
        <v>16</v>
      </c>
      <c r="D106" s="12">
        <v>1</v>
      </c>
      <c r="E106" s="12">
        <v>1</v>
      </c>
      <c r="F106" s="13">
        <v>61.5</v>
      </c>
      <c r="G106" s="13">
        <v>294.5</v>
      </c>
      <c r="H106" s="17">
        <f>(G106/F106)</f>
        <v>4.7886178861788622</v>
      </c>
      <c r="I106" s="13">
        <v>70.5</v>
      </c>
      <c r="J106" s="13">
        <v>1234.5</v>
      </c>
      <c r="K106" s="14">
        <f>(J106/G106)</f>
        <v>4.1918505942275042</v>
      </c>
      <c r="L106" s="14">
        <f>(K106/2.8)</f>
        <v>1.4970894979383944</v>
      </c>
    </row>
    <row r="107" spans="1:13" x14ac:dyDescent="0.2">
      <c r="A107" s="7" t="s">
        <v>151</v>
      </c>
      <c r="B107" s="8" t="s">
        <v>152</v>
      </c>
      <c r="C107" s="8">
        <v>1</v>
      </c>
      <c r="D107" s="8">
        <v>5</v>
      </c>
      <c r="E107" s="8">
        <v>19</v>
      </c>
      <c r="F107" s="9">
        <v>662</v>
      </c>
      <c r="G107" s="9">
        <v>1191</v>
      </c>
      <c r="H107" s="16">
        <f>(G107/F107)</f>
        <v>1.7990936555891239</v>
      </c>
      <c r="I107" s="9">
        <v>415.5</v>
      </c>
      <c r="J107" s="9">
        <v>1010.5</v>
      </c>
      <c r="K107" s="10">
        <f>(J107/G107)</f>
        <v>0.84844668345927787</v>
      </c>
      <c r="L107" s="10">
        <f>(K107/1.26)</f>
        <v>0.67337038369783953</v>
      </c>
    </row>
    <row r="108" spans="1:13" x14ac:dyDescent="0.2">
      <c r="A108" s="7" t="s">
        <v>147</v>
      </c>
      <c r="B108" s="8" t="s">
        <v>148</v>
      </c>
      <c r="C108" s="8">
        <v>1</v>
      </c>
      <c r="D108" s="8">
        <v>5</v>
      </c>
      <c r="E108" s="8">
        <v>17</v>
      </c>
      <c r="F108" s="9">
        <v>876</v>
      </c>
      <c r="G108" s="9">
        <v>1351</v>
      </c>
      <c r="H108" s="16">
        <f>(G108/F108)</f>
        <v>1.5422374429223744</v>
      </c>
      <c r="I108" s="9">
        <v>695</v>
      </c>
      <c r="J108" s="9">
        <v>1374</v>
      </c>
      <c r="K108" s="10">
        <f>(J108/G108)</f>
        <v>1.0170244263508512</v>
      </c>
      <c r="L108" s="10">
        <f>(K108/1.26)</f>
        <v>0.80716224313559615</v>
      </c>
    </row>
    <row r="109" spans="1:13" x14ac:dyDescent="0.2">
      <c r="A109" s="7" t="s">
        <v>143</v>
      </c>
      <c r="B109" s="8" t="s">
        <v>144</v>
      </c>
      <c r="C109" s="8">
        <v>1</v>
      </c>
      <c r="D109" s="8">
        <v>5</v>
      </c>
      <c r="E109" s="8">
        <v>15</v>
      </c>
      <c r="F109" s="9">
        <v>848</v>
      </c>
      <c r="G109" s="9">
        <v>1317</v>
      </c>
      <c r="H109" s="16">
        <f>(G109/F109)</f>
        <v>1.5530660377358489</v>
      </c>
      <c r="I109" s="9">
        <v>554.5</v>
      </c>
      <c r="J109" s="9">
        <v>1179</v>
      </c>
      <c r="K109" s="10">
        <f>(J109/G109)</f>
        <v>0.89521640091116172</v>
      </c>
      <c r="L109" s="10">
        <f>(K109/1.26)</f>
        <v>0.71048920707235053</v>
      </c>
    </row>
    <row r="110" spans="1:13" x14ac:dyDescent="0.2">
      <c r="A110" s="11" t="s">
        <v>7849</v>
      </c>
      <c r="B110" s="12" t="s">
        <v>7260</v>
      </c>
      <c r="C110" s="12">
        <v>16</v>
      </c>
      <c r="D110" s="12">
        <v>3</v>
      </c>
      <c r="E110" s="12">
        <v>23</v>
      </c>
      <c r="F110" s="13">
        <v>72.5</v>
      </c>
      <c r="G110" s="13">
        <v>334</v>
      </c>
      <c r="H110" s="17">
        <f>(G110/F110)</f>
        <v>4.6068965517241383</v>
      </c>
      <c r="I110" s="13">
        <v>87.5</v>
      </c>
      <c r="J110" s="13">
        <v>1115.5</v>
      </c>
      <c r="K110" s="14">
        <f>(J110/G110)</f>
        <v>3.3398203592814371</v>
      </c>
      <c r="L110" s="14">
        <f>(K110/2.8)</f>
        <v>1.1927929854576562</v>
      </c>
    </row>
    <row r="111" spans="1:13" x14ac:dyDescent="0.2">
      <c r="A111" s="11" t="s">
        <v>7256</v>
      </c>
      <c r="B111" s="12" t="s">
        <v>7257</v>
      </c>
      <c r="C111" s="12">
        <v>16</v>
      </c>
      <c r="D111" s="12">
        <v>3</v>
      </c>
      <c r="E111" s="12">
        <v>21</v>
      </c>
      <c r="F111" s="13">
        <v>59.5</v>
      </c>
      <c r="G111" s="13">
        <v>309</v>
      </c>
      <c r="H111" s="17">
        <f>(G111/F111)</f>
        <v>5.1932773109243699</v>
      </c>
      <c r="I111" s="13">
        <v>65.5</v>
      </c>
      <c r="J111" s="13">
        <v>1256.5</v>
      </c>
      <c r="K111" s="14">
        <f>(J111/G111)</f>
        <v>4.066343042071197</v>
      </c>
      <c r="L111" s="14">
        <f>(K111/2.8)</f>
        <v>1.4522653721682848</v>
      </c>
    </row>
    <row r="112" spans="1:13" x14ac:dyDescent="0.2">
      <c r="A112" s="7" t="s">
        <v>7858</v>
      </c>
      <c r="B112" s="8" t="s">
        <v>140</v>
      </c>
      <c r="C112" s="8">
        <v>1</v>
      </c>
      <c r="D112" s="8">
        <v>5</v>
      </c>
      <c r="E112" s="8">
        <v>13</v>
      </c>
      <c r="F112" s="9">
        <v>763</v>
      </c>
      <c r="G112" s="9">
        <v>1243.5</v>
      </c>
      <c r="H112" s="16">
        <f>(G112/F112)</f>
        <v>1.6297509829619921</v>
      </c>
      <c r="I112" s="9">
        <v>546.5</v>
      </c>
      <c r="J112" s="9">
        <v>1590</v>
      </c>
      <c r="K112" s="10">
        <f>(J112/G112)</f>
        <v>1.278648974668275</v>
      </c>
      <c r="L112" s="10">
        <f>(K112/1.26)</f>
        <v>1.0148007735462501</v>
      </c>
    </row>
    <row r="113" spans="1:13" x14ac:dyDescent="0.2">
      <c r="A113" s="7" t="s">
        <v>136</v>
      </c>
      <c r="B113" s="8" t="s">
        <v>137</v>
      </c>
      <c r="C113" s="8">
        <v>1</v>
      </c>
      <c r="D113" s="8">
        <v>5</v>
      </c>
      <c r="E113" s="8">
        <v>11</v>
      </c>
      <c r="F113" s="9">
        <v>501</v>
      </c>
      <c r="G113" s="9">
        <v>1049</v>
      </c>
      <c r="H113" s="16">
        <f>(G113/F113)</f>
        <v>2.093812375249501</v>
      </c>
      <c r="I113" s="9">
        <v>330.5</v>
      </c>
      <c r="J113" s="9">
        <v>764</v>
      </c>
      <c r="K113" s="10">
        <f>(J113/G113)</f>
        <v>0.72831267874165873</v>
      </c>
      <c r="L113" s="10">
        <f>(K113/1.26)</f>
        <v>0.57802593550925296</v>
      </c>
      <c r="M113" t="s">
        <v>7833</v>
      </c>
    </row>
    <row r="114" spans="1:13" x14ac:dyDescent="0.2">
      <c r="A114" s="7" t="s">
        <v>7947</v>
      </c>
      <c r="B114" s="8" t="s">
        <v>134</v>
      </c>
      <c r="C114" s="8">
        <v>1</v>
      </c>
      <c r="D114" s="8">
        <v>5</v>
      </c>
      <c r="E114" s="8">
        <v>9</v>
      </c>
      <c r="F114" s="9">
        <v>543</v>
      </c>
      <c r="G114" s="9">
        <v>1071.5</v>
      </c>
      <c r="H114" s="16">
        <f>(G114/F114)</f>
        <v>1.9732965009208103</v>
      </c>
      <c r="I114" s="9">
        <v>368</v>
      </c>
      <c r="J114" s="9">
        <v>891.5</v>
      </c>
      <c r="K114" s="10">
        <f>(J114/G114)</f>
        <v>0.83201119925338307</v>
      </c>
      <c r="L114" s="10">
        <f>(K114/1.26)</f>
        <v>0.66032634861379613</v>
      </c>
      <c r="M114" t="s">
        <v>7833</v>
      </c>
    </row>
    <row r="115" spans="1:13" x14ac:dyDescent="0.2">
      <c r="A115" s="7" t="s">
        <v>130</v>
      </c>
      <c r="B115" s="8" t="s">
        <v>131</v>
      </c>
      <c r="C115" s="8">
        <v>1</v>
      </c>
      <c r="D115" s="8">
        <v>5</v>
      </c>
      <c r="E115" s="8">
        <v>7</v>
      </c>
      <c r="F115" s="9">
        <v>676</v>
      </c>
      <c r="G115" s="9">
        <v>1176</v>
      </c>
      <c r="H115" s="16">
        <f>(G115/F115)</f>
        <v>1.7396449704142012</v>
      </c>
      <c r="I115" s="9">
        <v>491.5</v>
      </c>
      <c r="J115" s="9">
        <v>1361.5</v>
      </c>
      <c r="K115" s="10">
        <f>(J115/G115)</f>
        <v>1.1577380952380953</v>
      </c>
      <c r="L115" s="10">
        <f>(K115/1.26)</f>
        <v>0.91883975812547247</v>
      </c>
    </row>
    <row r="116" spans="1:13" x14ac:dyDescent="0.2">
      <c r="A116" s="7" t="s">
        <v>126</v>
      </c>
      <c r="B116" s="8" t="s">
        <v>127</v>
      </c>
      <c r="C116" s="8">
        <v>1</v>
      </c>
      <c r="D116" s="8">
        <v>5</v>
      </c>
      <c r="E116" s="8">
        <v>5</v>
      </c>
      <c r="F116" s="9">
        <v>480.5</v>
      </c>
      <c r="G116" s="9">
        <v>953</v>
      </c>
      <c r="H116" s="16">
        <f>(G116/F116)</f>
        <v>1.983350676378772</v>
      </c>
      <c r="I116" s="9">
        <v>276</v>
      </c>
      <c r="J116" s="9">
        <v>829.5</v>
      </c>
      <c r="K116" s="10">
        <f>(J116/G116)</f>
        <v>0.87040923399790138</v>
      </c>
      <c r="L116" s="10">
        <f>(K116/1.26)</f>
        <v>0.69080097936341378</v>
      </c>
      <c r="M116" t="s">
        <v>7833</v>
      </c>
    </row>
    <row r="117" spans="1:13" x14ac:dyDescent="0.2">
      <c r="A117" s="7" t="s">
        <v>122</v>
      </c>
      <c r="B117" s="8" t="s">
        <v>123</v>
      </c>
      <c r="C117" s="8">
        <v>1</v>
      </c>
      <c r="D117" s="8">
        <v>5</v>
      </c>
      <c r="E117" s="8">
        <v>3</v>
      </c>
      <c r="F117" s="9">
        <v>592</v>
      </c>
      <c r="G117" s="9">
        <v>1064.5</v>
      </c>
      <c r="H117" s="16">
        <f>(G117/F117)</f>
        <v>1.7981418918918919</v>
      </c>
      <c r="I117" s="9">
        <v>413</v>
      </c>
      <c r="J117" s="9">
        <v>1085</v>
      </c>
      <c r="K117" s="10">
        <f>(J117/G117)</f>
        <v>1.0192578675434476</v>
      </c>
      <c r="L117" s="10">
        <f>(K117/1.26)</f>
        <v>0.8089348155106727</v>
      </c>
    </row>
    <row r="118" spans="1:13" x14ac:dyDescent="0.2">
      <c r="A118" s="7" t="s">
        <v>7849</v>
      </c>
      <c r="B118" s="8" t="s">
        <v>230</v>
      </c>
      <c r="C118" s="8">
        <v>1</v>
      </c>
      <c r="D118" s="8">
        <v>7</v>
      </c>
      <c r="E118" s="8">
        <v>23</v>
      </c>
      <c r="F118" s="9">
        <v>684</v>
      </c>
      <c r="G118" s="9">
        <v>1306.5</v>
      </c>
      <c r="H118" s="16">
        <f>(G118/F118)</f>
        <v>1.9100877192982457</v>
      </c>
      <c r="I118" s="9">
        <v>650</v>
      </c>
      <c r="J118" s="9">
        <v>1359.5</v>
      </c>
      <c r="K118" s="10">
        <f>(J118/G118)</f>
        <v>1.040566398775354</v>
      </c>
      <c r="L118" s="10">
        <f>(K118/1.26)</f>
        <v>0.82584634823440795</v>
      </c>
    </row>
    <row r="119" spans="1:13" x14ac:dyDescent="0.2">
      <c r="A119" s="7" t="s">
        <v>7859</v>
      </c>
      <c r="B119" s="8" t="s">
        <v>227</v>
      </c>
      <c r="C119" s="8">
        <v>1</v>
      </c>
      <c r="D119" s="8">
        <v>7</v>
      </c>
      <c r="E119" s="8">
        <v>21</v>
      </c>
      <c r="F119" s="9">
        <v>725</v>
      </c>
      <c r="G119" s="9">
        <v>1301</v>
      </c>
      <c r="H119" s="16">
        <f>(G119/F119)</f>
        <v>1.7944827586206897</v>
      </c>
      <c r="I119" s="9">
        <v>648</v>
      </c>
      <c r="J119" s="9">
        <v>1456</v>
      </c>
      <c r="K119" s="10">
        <f>(J119/G119)</f>
        <v>1.1191391237509607</v>
      </c>
      <c r="L119" s="10">
        <f>(K119/1.26)</f>
        <v>0.88820565377060368</v>
      </c>
    </row>
    <row r="120" spans="1:13" x14ac:dyDescent="0.2">
      <c r="A120" s="7" t="s">
        <v>7849</v>
      </c>
      <c r="B120" s="8" t="s">
        <v>224</v>
      </c>
      <c r="C120" s="8">
        <v>1</v>
      </c>
      <c r="D120" s="8">
        <v>7</v>
      </c>
      <c r="E120" s="8">
        <v>19</v>
      </c>
      <c r="F120" s="9">
        <v>816</v>
      </c>
      <c r="G120" s="9">
        <v>1311</v>
      </c>
      <c r="H120" s="16">
        <f>(G120/F120)</f>
        <v>1.6066176470588236</v>
      </c>
      <c r="I120" s="9">
        <v>461</v>
      </c>
      <c r="J120" s="9">
        <v>1273</v>
      </c>
      <c r="K120" s="10">
        <f>(J120/G120)</f>
        <v>0.97101449275362317</v>
      </c>
      <c r="L120" s="10">
        <f>(K120/1.26)</f>
        <v>0.7706464228203358</v>
      </c>
    </row>
    <row r="121" spans="1:13" x14ac:dyDescent="0.2">
      <c r="A121" s="7" t="s">
        <v>221</v>
      </c>
      <c r="B121" s="8" t="s">
        <v>222</v>
      </c>
      <c r="C121" s="8">
        <v>1</v>
      </c>
      <c r="D121" s="8">
        <v>7</v>
      </c>
      <c r="E121" s="8">
        <v>17</v>
      </c>
      <c r="F121" s="9">
        <v>784</v>
      </c>
      <c r="G121" s="9">
        <v>1230</v>
      </c>
      <c r="H121" s="16">
        <f>(G121/F121)</f>
        <v>1.5688775510204083</v>
      </c>
      <c r="I121" s="9">
        <v>344</v>
      </c>
      <c r="J121" s="9">
        <v>1114</v>
      </c>
      <c r="K121" s="10">
        <f>(J121/G121)</f>
        <v>0.90569105691056906</v>
      </c>
      <c r="L121" s="10">
        <f>(K121/1.26)</f>
        <v>0.71880242611949929</v>
      </c>
    </row>
    <row r="122" spans="1:13" x14ac:dyDescent="0.2">
      <c r="A122" s="7" t="s">
        <v>217</v>
      </c>
      <c r="B122" s="8" t="s">
        <v>218</v>
      </c>
      <c r="C122" s="8">
        <v>1</v>
      </c>
      <c r="D122" s="8">
        <v>7</v>
      </c>
      <c r="E122" s="8">
        <v>15</v>
      </c>
      <c r="F122" s="9">
        <v>496</v>
      </c>
      <c r="G122" s="9">
        <v>1032.5</v>
      </c>
      <c r="H122" s="16">
        <f>(G122/F122)</f>
        <v>2.0816532258064515</v>
      </c>
      <c r="I122" s="9">
        <v>295</v>
      </c>
      <c r="J122" s="9">
        <v>884</v>
      </c>
      <c r="K122" s="10">
        <f>(J122/G122)</f>
        <v>0.85617433414043587</v>
      </c>
      <c r="L122" s="10">
        <f>(K122/1.26)</f>
        <v>0.67950343979399674</v>
      </c>
      <c r="M122" t="s">
        <v>7833</v>
      </c>
    </row>
    <row r="123" spans="1:13" x14ac:dyDescent="0.2">
      <c r="A123" s="1" t="s">
        <v>7253</v>
      </c>
      <c r="B123" t="s">
        <v>7254</v>
      </c>
      <c r="C123">
        <v>16</v>
      </c>
      <c r="D123">
        <v>3</v>
      </c>
      <c r="E123">
        <v>19</v>
      </c>
      <c r="F123" s="2">
        <v>55</v>
      </c>
      <c r="G123" s="2">
        <v>225.5</v>
      </c>
      <c r="H123" s="18">
        <f>(G123/F123)</f>
        <v>4.0999999999999996</v>
      </c>
      <c r="I123" s="2">
        <v>48.5</v>
      </c>
      <c r="J123" s="2">
        <v>29</v>
      </c>
      <c r="K123" s="6">
        <f>(J123/G123)</f>
        <v>0.12860310421286031</v>
      </c>
    </row>
    <row r="124" spans="1:13" x14ac:dyDescent="0.2">
      <c r="A124" s="7" t="s">
        <v>7860</v>
      </c>
      <c r="B124" s="8" t="s">
        <v>214</v>
      </c>
      <c r="C124" s="8">
        <v>1</v>
      </c>
      <c r="D124" s="8">
        <v>7</v>
      </c>
      <c r="E124" s="8">
        <v>13</v>
      </c>
      <c r="F124" s="9">
        <v>756</v>
      </c>
      <c r="G124" s="9">
        <v>1175.5</v>
      </c>
      <c r="H124" s="16">
        <f>(G124/F124)</f>
        <v>1.55489417989418</v>
      </c>
      <c r="I124" s="9">
        <v>341.5</v>
      </c>
      <c r="J124" s="9">
        <v>1228</v>
      </c>
      <c r="K124" s="10">
        <f>(J124/G124)</f>
        <v>1.0446618460229689</v>
      </c>
      <c r="L124" s="10">
        <f>(K124/1.26)</f>
        <v>0.82909670319283246</v>
      </c>
    </row>
    <row r="125" spans="1:13" x14ac:dyDescent="0.2">
      <c r="A125" s="7" t="s">
        <v>7861</v>
      </c>
      <c r="B125" s="8" t="s">
        <v>212</v>
      </c>
      <c r="C125" s="8">
        <v>1</v>
      </c>
      <c r="D125" s="8">
        <v>7</v>
      </c>
      <c r="E125" s="8">
        <v>11</v>
      </c>
      <c r="F125" s="9">
        <v>494.5</v>
      </c>
      <c r="G125" s="9">
        <v>1035</v>
      </c>
      <c r="H125" s="16">
        <f>(G125/F125)</f>
        <v>2.0930232558139537</v>
      </c>
      <c r="I125" s="9">
        <v>306</v>
      </c>
      <c r="J125" s="9">
        <v>875.5</v>
      </c>
      <c r="K125" s="10">
        <f>(J125/G125)</f>
        <v>0.84589371980676331</v>
      </c>
      <c r="L125" s="10">
        <f>(K125/1.26)</f>
        <v>0.6713442220688598</v>
      </c>
      <c r="M125" t="s">
        <v>7833</v>
      </c>
    </row>
    <row r="126" spans="1:13" x14ac:dyDescent="0.2">
      <c r="A126" s="7" t="s">
        <v>209</v>
      </c>
      <c r="B126" s="8" t="s">
        <v>210</v>
      </c>
      <c r="C126" s="8">
        <v>1</v>
      </c>
      <c r="D126" s="8">
        <v>7</v>
      </c>
      <c r="E126" s="8">
        <v>9</v>
      </c>
      <c r="F126" s="9">
        <v>618</v>
      </c>
      <c r="G126" s="9">
        <v>1146.5</v>
      </c>
      <c r="H126" s="16">
        <f>(G126/F126)</f>
        <v>1.8551779935275081</v>
      </c>
      <c r="I126" s="9">
        <v>353</v>
      </c>
      <c r="J126" s="9">
        <v>1022.5</v>
      </c>
      <c r="K126" s="10">
        <f>(J126/G126)</f>
        <v>0.89184474487570864</v>
      </c>
      <c r="L126" s="10">
        <f>(K126/1.26)</f>
        <v>0.70781328958389578</v>
      </c>
    </row>
    <row r="127" spans="1:13" x14ac:dyDescent="0.2">
      <c r="A127" s="7" t="s">
        <v>7849</v>
      </c>
      <c r="B127" s="8" t="s">
        <v>207</v>
      </c>
      <c r="C127" s="8">
        <v>1</v>
      </c>
      <c r="D127" s="8">
        <v>7</v>
      </c>
      <c r="E127" s="8">
        <v>7</v>
      </c>
      <c r="F127" s="9">
        <v>619</v>
      </c>
      <c r="G127" s="9">
        <v>1100.5</v>
      </c>
      <c r="H127" s="16">
        <f>(G127/F127)</f>
        <v>1.7778675282714056</v>
      </c>
      <c r="I127" s="9">
        <v>379</v>
      </c>
      <c r="J127" s="9">
        <v>1134.5</v>
      </c>
      <c r="K127" s="10">
        <f>(J127/G127)</f>
        <v>1.0308950477055883</v>
      </c>
      <c r="L127" s="10">
        <f>(K127/1.26)</f>
        <v>0.81817067278221289</v>
      </c>
    </row>
    <row r="128" spans="1:13" x14ac:dyDescent="0.2">
      <c r="A128" s="7" t="s">
        <v>203</v>
      </c>
      <c r="B128" s="8" t="s">
        <v>204</v>
      </c>
      <c r="C128" s="8">
        <v>1</v>
      </c>
      <c r="D128" s="8">
        <v>7</v>
      </c>
      <c r="E128" s="8">
        <v>5</v>
      </c>
      <c r="F128" s="9">
        <v>289.5</v>
      </c>
      <c r="G128" s="9">
        <v>817.5</v>
      </c>
      <c r="H128" s="16">
        <f>(G128/F128)</f>
        <v>2.8238341968911915</v>
      </c>
      <c r="I128" s="9">
        <v>211.5</v>
      </c>
      <c r="J128" s="9">
        <v>832.5</v>
      </c>
      <c r="K128" s="10">
        <f>(J128/G128)</f>
        <v>1.0183486238532109</v>
      </c>
      <c r="L128" s="10">
        <f>(K128/1.26)</f>
        <v>0.80821319353429433</v>
      </c>
    </row>
    <row r="129" spans="1:13" x14ac:dyDescent="0.2">
      <c r="A129" s="7" t="s">
        <v>200</v>
      </c>
      <c r="B129" s="8" t="s">
        <v>201</v>
      </c>
      <c r="C129" s="8">
        <v>1</v>
      </c>
      <c r="D129" s="8">
        <v>7</v>
      </c>
      <c r="E129" s="8">
        <v>3</v>
      </c>
      <c r="F129" s="9">
        <v>699.5</v>
      </c>
      <c r="G129" s="9">
        <v>1138</v>
      </c>
      <c r="H129" s="16">
        <f>(G129/F129)</f>
        <v>1.6268763402430306</v>
      </c>
      <c r="I129" s="9">
        <v>651</v>
      </c>
      <c r="J129" s="9">
        <v>1357</v>
      </c>
      <c r="K129" s="10">
        <f>(J129/G129)</f>
        <v>1.1924428822495607</v>
      </c>
      <c r="L129" s="10">
        <f>(K129/1.26)</f>
        <v>0.9463832398806038</v>
      </c>
    </row>
    <row r="130" spans="1:13" x14ac:dyDescent="0.2">
      <c r="A130" s="7" t="s">
        <v>7849</v>
      </c>
      <c r="B130" s="8" t="s">
        <v>304</v>
      </c>
      <c r="C130" s="8">
        <v>1</v>
      </c>
      <c r="D130" s="8">
        <v>9</v>
      </c>
      <c r="E130" s="8">
        <v>23</v>
      </c>
      <c r="F130" s="9">
        <v>484.5</v>
      </c>
      <c r="G130" s="9">
        <v>1099.5</v>
      </c>
      <c r="H130" s="16">
        <f>(G130/F130)</f>
        <v>2.2693498452012384</v>
      </c>
      <c r="I130" s="9">
        <v>468.5</v>
      </c>
      <c r="J130" s="9">
        <v>1488</v>
      </c>
      <c r="K130" s="10">
        <f>(J130/G130)</f>
        <v>1.3533424283765347</v>
      </c>
      <c r="L130" s="10">
        <f>(K130/1.26)</f>
        <v>1.0740812923623291</v>
      </c>
    </row>
    <row r="131" spans="1:13" x14ac:dyDescent="0.2">
      <c r="A131" s="7" t="s">
        <v>300</v>
      </c>
      <c r="B131" s="8" t="s">
        <v>301</v>
      </c>
      <c r="C131" s="8">
        <v>1</v>
      </c>
      <c r="D131" s="8">
        <v>9</v>
      </c>
      <c r="E131" s="8">
        <v>21</v>
      </c>
      <c r="F131" s="9">
        <v>485.5</v>
      </c>
      <c r="G131" s="9">
        <v>1069.5</v>
      </c>
      <c r="H131" s="16">
        <f>(G131/F131)</f>
        <v>2.2028836251287331</v>
      </c>
      <c r="I131" s="9">
        <v>447.5</v>
      </c>
      <c r="J131" s="9">
        <v>1374.5</v>
      </c>
      <c r="K131" s="10">
        <f>(J131/G131)</f>
        <v>1.2851799906498365</v>
      </c>
      <c r="L131" s="10">
        <f>(K131/1.26)</f>
        <v>1.0199841195633623</v>
      </c>
    </row>
    <row r="132" spans="1:13" x14ac:dyDescent="0.2">
      <c r="A132" s="7" t="s">
        <v>296</v>
      </c>
      <c r="B132" s="8" t="s">
        <v>297</v>
      </c>
      <c r="C132" s="8">
        <v>1</v>
      </c>
      <c r="D132" s="8">
        <v>9</v>
      </c>
      <c r="E132" s="8">
        <v>19</v>
      </c>
      <c r="F132" s="9">
        <v>575</v>
      </c>
      <c r="G132" s="9">
        <v>1106</v>
      </c>
      <c r="H132" s="16">
        <f>(G132/F132)</f>
        <v>1.9234782608695653</v>
      </c>
      <c r="I132" s="9">
        <v>380</v>
      </c>
      <c r="J132" s="9">
        <v>1323.5</v>
      </c>
      <c r="K132" s="10">
        <f>(J132/G132)</f>
        <v>1.1966546112115732</v>
      </c>
      <c r="L132" s="10">
        <f>(K132/1.26)</f>
        <v>0.94972588191394702</v>
      </c>
    </row>
    <row r="133" spans="1:13" x14ac:dyDescent="0.2">
      <c r="A133" s="7" t="s">
        <v>293</v>
      </c>
      <c r="B133" s="8" t="s">
        <v>294</v>
      </c>
      <c r="C133" s="8">
        <v>1</v>
      </c>
      <c r="D133" s="8">
        <v>9</v>
      </c>
      <c r="E133" s="8">
        <v>17</v>
      </c>
      <c r="F133" s="9">
        <v>490</v>
      </c>
      <c r="G133" s="9">
        <v>1038</v>
      </c>
      <c r="H133" s="16">
        <f>(G133/F133)</f>
        <v>2.1183673469387756</v>
      </c>
      <c r="I133" s="9">
        <v>308</v>
      </c>
      <c r="J133" s="9">
        <v>948</v>
      </c>
      <c r="K133" s="10">
        <f>(J133/G133)</f>
        <v>0.91329479768786126</v>
      </c>
      <c r="L133" s="10">
        <f>(K133/1.26)</f>
        <v>0.72483714102211205</v>
      </c>
    </row>
    <row r="134" spans="1:13" x14ac:dyDescent="0.2">
      <c r="A134" s="7" t="s">
        <v>289</v>
      </c>
      <c r="B134" s="8" t="s">
        <v>290</v>
      </c>
      <c r="C134" s="8">
        <v>1</v>
      </c>
      <c r="D134" s="8">
        <v>9</v>
      </c>
      <c r="E134" s="8">
        <v>15</v>
      </c>
      <c r="F134" s="9">
        <v>633</v>
      </c>
      <c r="G134" s="9">
        <v>1094.5</v>
      </c>
      <c r="H134" s="16">
        <f>(G134/F134)</f>
        <v>1.7290679304897314</v>
      </c>
      <c r="I134" s="9">
        <v>378</v>
      </c>
      <c r="J134" s="9">
        <v>1191</v>
      </c>
      <c r="K134" s="10">
        <f>(J134/G134)</f>
        <v>1.0881681132937415</v>
      </c>
      <c r="L134" s="10">
        <f>(K134/1.26)</f>
        <v>0.86362548674106465</v>
      </c>
    </row>
    <row r="135" spans="1:13" x14ac:dyDescent="0.2">
      <c r="A135" s="7" t="s">
        <v>7849</v>
      </c>
      <c r="B135" s="8" t="s">
        <v>286</v>
      </c>
      <c r="C135" s="8">
        <v>1</v>
      </c>
      <c r="D135" s="8">
        <v>9</v>
      </c>
      <c r="E135" s="8">
        <v>13</v>
      </c>
      <c r="F135" s="9">
        <v>750</v>
      </c>
      <c r="G135" s="9">
        <v>1140.5</v>
      </c>
      <c r="H135" s="16">
        <f>(G135/F135)</f>
        <v>1.5206666666666666</v>
      </c>
      <c r="I135" s="9">
        <v>367</v>
      </c>
      <c r="J135" s="9">
        <v>1144.5</v>
      </c>
      <c r="K135" s="10">
        <f>(J135/G135)</f>
        <v>1.0035072336694433</v>
      </c>
      <c r="L135" s="10">
        <f>(K135/1.26)</f>
        <v>0.79643431243606611</v>
      </c>
    </row>
    <row r="136" spans="1:13" x14ac:dyDescent="0.2">
      <c r="A136" s="7" t="s">
        <v>7849</v>
      </c>
      <c r="B136" s="8" t="s">
        <v>283</v>
      </c>
      <c r="C136" s="8">
        <v>1</v>
      </c>
      <c r="D136" s="8">
        <v>9</v>
      </c>
      <c r="E136" s="8">
        <v>11</v>
      </c>
      <c r="F136" s="9">
        <v>448</v>
      </c>
      <c r="G136" s="9">
        <v>981.5</v>
      </c>
      <c r="H136" s="16">
        <f>(G136/F136)</f>
        <v>2.1908482142857144</v>
      </c>
      <c r="I136" s="9">
        <v>271</v>
      </c>
      <c r="J136" s="9">
        <v>868</v>
      </c>
      <c r="K136" s="10">
        <f>(J136/G136)</f>
        <v>0.8843606724401426</v>
      </c>
      <c r="L136" s="10">
        <f>(K136/1.26)</f>
        <v>0.70187354955566872</v>
      </c>
      <c r="M136" t="s">
        <v>7833</v>
      </c>
    </row>
    <row r="137" spans="1:13" x14ac:dyDescent="0.2">
      <c r="A137" s="7" t="s">
        <v>280</v>
      </c>
      <c r="B137" s="8" t="s">
        <v>281</v>
      </c>
      <c r="C137" s="8">
        <v>1</v>
      </c>
      <c r="D137" s="8">
        <v>9</v>
      </c>
      <c r="E137" s="8">
        <v>9</v>
      </c>
      <c r="F137" s="9">
        <v>419</v>
      </c>
      <c r="G137" s="9">
        <v>1042.5</v>
      </c>
      <c r="H137" s="16">
        <f>(G137/F137)</f>
        <v>2.4880668257756562</v>
      </c>
      <c r="I137" s="9">
        <v>252</v>
      </c>
      <c r="J137" s="9">
        <v>853</v>
      </c>
      <c r="K137" s="10">
        <f>(J137/G137)</f>
        <v>0.81822541966426854</v>
      </c>
      <c r="L137" s="10">
        <f>(K137/1.26)</f>
        <v>0.64938525370180045</v>
      </c>
      <c r="M137" t="s">
        <v>7833</v>
      </c>
    </row>
    <row r="138" spans="1:13" x14ac:dyDescent="0.2">
      <c r="A138" s="7" t="s">
        <v>276</v>
      </c>
      <c r="B138" s="8" t="s">
        <v>277</v>
      </c>
      <c r="C138" s="8">
        <v>1</v>
      </c>
      <c r="D138" s="8">
        <v>9</v>
      </c>
      <c r="E138" s="8">
        <v>7</v>
      </c>
      <c r="F138" s="9">
        <v>526</v>
      </c>
      <c r="G138" s="9">
        <v>1066</v>
      </c>
      <c r="H138" s="16">
        <f>(G138/F138)</f>
        <v>2.0266159695817492</v>
      </c>
      <c r="I138" s="9">
        <v>308.5</v>
      </c>
      <c r="J138" s="9">
        <v>1025</v>
      </c>
      <c r="K138" s="10">
        <f>(J138/G138)</f>
        <v>0.96153846153846156</v>
      </c>
      <c r="L138" s="10">
        <f>(K138/1.26)</f>
        <v>0.76312576312576319</v>
      </c>
    </row>
    <row r="139" spans="1:13" x14ac:dyDescent="0.2">
      <c r="A139" s="7" t="s">
        <v>273</v>
      </c>
      <c r="B139" s="8" t="s">
        <v>274</v>
      </c>
      <c r="C139" s="8">
        <v>1</v>
      </c>
      <c r="D139" s="8">
        <v>9</v>
      </c>
      <c r="E139" s="8">
        <v>5</v>
      </c>
      <c r="F139" s="9">
        <v>350.5</v>
      </c>
      <c r="G139" s="9">
        <v>868.5</v>
      </c>
      <c r="H139" s="16">
        <f>(G139/F139)</f>
        <v>2.477888730385164</v>
      </c>
      <c r="I139" s="9">
        <v>124</v>
      </c>
      <c r="J139" s="9">
        <v>1048</v>
      </c>
      <c r="K139" s="10">
        <f>(J139/G139)</f>
        <v>1.2066781807714451</v>
      </c>
      <c r="L139" s="10">
        <f>(K139/1.26)</f>
        <v>0.95768109585035321</v>
      </c>
    </row>
    <row r="140" spans="1:13" x14ac:dyDescent="0.2">
      <c r="A140" s="7" t="s">
        <v>270</v>
      </c>
      <c r="B140" s="8" t="s">
        <v>271</v>
      </c>
      <c r="C140" s="8">
        <v>1</v>
      </c>
      <c r="D140" s="8">
        <v>9</v>
      </c>
      <c r="E140" s="8">
        <v>3</v>
      </c>
      <c r="F140" s="9">
        <v>437</v>
      </c>
      <c r="G140" s="9">
        <v>932</v>
      </c>
      <c r="H140" s="16">
        <f>(G140/F140)</f>
        <v>2.1327231121281462</v>
      </c>
      <c r="I140" s="9">
        <v>266</v>
      </c>
      <c r="J140" s="9">
        <v>801.5</v>
      </c>
      <c r="K140" s="10">
        <f>(J140/G140)</f>
        <v>0.85997854077253222</v>
      </c>
      <c r="L140" s="10">
        <f>(K140/1.26)</f>
        <v>0.6825226514067716</v>
      </c>
      <c r="M140" t="s">
        <v>7833</v>
      </c>
    </row>
    <row r="141" spans="1:13" x14ac:dyDescent="0.2">
      <c r="A141" s="11" t="s">
        <v>7249</v>
      </c>
      <c r="B141" s="12" t="s">
        <v>7250</v>
      </c>
      <c r="C141" s="12">
        <v>16</v>
      </c>
      <c r="D141" s="12">
        <v>3</v>
      </c>
      <c r="E141" s="12">
        <v>17</v>
      </c>
      <c r="F141" s="13">
        <v>74</v>
      </c>
      <c r="G141" s="13">
        <v>493</v>
      </c>
      <c r="H141" s="17">
        <f>(G141/F141)</f>
        <v>6.6621621621621623</v>
      </c>
      <c r="I141" s="13">
        <v>67</v>
      </c>
      <c r="J141" s="13">
        <v>1248.5</v>
      </c>
      <c r="K141" s="14">
        <f>(J141/G141)</f>
        <v>2.532454361054767</v>
      </c>
      <c r="L141" s="14">
        <f>(K141/2.8)</f>
        <v>0.90444798609098831</v>
      </c>
    </row>
    <row r="142" spans="1:13" x14ac:dyDescent="0.2">
      <c r="A142" s="7" t="s">
        <v>7849</v>
      </c>
      <c r="B142" s="8" t="s">
        <v>378</v>
      </c>
      <c r="C142" s="8">
        <v>1</v>
      </c>
      <c r="D142" s="8">
        <v>11</v>
      </c>
      <c r="E142" s="8">
        <v>23</v>
      </c>
      <c r="F142" s="9">
        <v>576.5</v>
      </c>
      <c r="G142" s="9">
        <v>1171.5</v>
      </c>
      <c r="H142" s="16">
        <f>(G142/F142)</f>
        <v>2.0320901994796183</v>
      </c>
      <c r="I142" s="9">
        <v>443.5</v>
      </c>
      <c r="J142" s="9">
        <v>1240</v>
      </c>
      <c r="K142" s="10">
        <f>(J142/G142)</f>
        <v>1.0584720443875373</v>
      </c>
      <c r="L142" s="10">
        <f>(K142/1.26)</f>
        <v>0.84005717808534708</v>
      </c>
    </row>
    <row r="143" spans="1:13" x14ac:dyDescent="0.2">
      <c r="A143" s="7" t="s">
        <v>7948</v>
      </c>
      <c r="B143" s="8" t="s">
        <v>375</v>
      </c>
      <c r="C143" s="8">
        <v>1</v>
      </c>
      <c r="D143" s="8">
        <v>11</v>
      </c>
      <c r="E143" s="8">
        <v>21</v>
      </c>
      <c r="F143" s="9">
        <v>702.5</v>
      </c>
      <c r="G143" s="9">
        <v>1232.5</v>
      </c>
      <c r="H143" s="16">
        <f>(G143/F143)</f>
        <v>1.7544483985765125</v>
      </c>
      <c r="I143" s="9">
        <v>566.5</v>
      </c>
      <c r="J143" s="9">
        <v>1066.5</v>
      </c>
      <c r="K143" s="10">
        <f>(J143/G143)</f>
        <v>0.865314401622718</v>
      </c>
      <c r="L143" s="10">
        <f>(K143/1.26)</f>
        <v>0.68675746160533169</v>
      </c>
    </row>
    <row r="144" spans="1:13" x14ac:dyDescent="0.2">
      <c r="A144" s="7" t="s">
        <v>7849</v>
      </c>
      <c r="B144" s="8" t="s">
        <v>373</v>
      </c>
      <c r="C144" s="8">
        <v>1</v>
      </c>
      <c r="D144" s="8">
        <v>11</v>
      </c>
      <c r="E144" s="8">
        <v>19</v>
      </c>
      <c r="F144" s="9">
        <v>870</v>
      </c>
      <c r="G144" s="9">
        <v>1320.5</v>
      </c>
      <c r="H144" s="16">
        <f>(G144/F144)</f>
        <v>1.5178160919540229</v>
      </c>
      <c r="I144" s="9">
        <v>550</v>
      </c>
      <c r="J144" s="9">
        <v>1215</v>
      </c>
      <c r="K144" s="10">
        <f>(J144/G144)</f>
        <v>0.92010602044680045</v>
      </c>
      <c r="L144" s="10">
        <f>(K144/1.26)</f>
        <v>0.73024287337047655</v>
      </c>
    </row>
    <row r="145" spans="1:13" x14ac:dyDescent="0.2">
      <c r="A145" s="7" t="s">
        <v>369</v>
      </c>
      <c r="B145" s="8" t="s">
        <v>370</v>
      </c>
      <c r="C145" s="8">
        <v>1</v>
      </c>
      <c r="D145" s="8">
        <v>11</v>
      </c>
      <c r="E145" s="8">
        <v>17</v>
      </c>
      <c r="F145" s="9">
        <v>657</v>
      </c>
      <c r="G145" s="9">
        <v>1176.5</v>
      </c>
      <c r="H145" s="16">
        <f>(G145/F145)</f>
        <v>1.7907153729071537</v>
      </c>
      <c r="I145" s="9">
        <v>416</v>
      </c>
      <c r="J145" s="9">
        <v>1284.5</v>
      </c>
      <c r="K145" s="10">
        <f>(J145/G145)</f>
        <v>1.0917977050573735</v>
      </c>
      <c r="L145" s="10">
        <f>(K145/1.26)</f>
        <v>0.86650611512489961</v>
      </c>
    </row>
    <row r="146" spans="1:13" x14ac:dyDescent="0.2">
      <c r="A146" s="7" t="s">
        <v>7849</v>
      </c>
      <c r="B146" s="8" t="s">
        <v>366</v>
      </c>
      <c r="C146" s="8">
        <v>1</v>
      </c>
      <c r="D146" s="8">
        <v>11</v>
      </c>
      <c r="E146" s="8">
        <v>15</v>
      </c>
      <c r="F146" s="9">
        <v>931</v>
      </c>
      <c r="G146" s="9">
        <v>1341.5</v>
      </c>
      <c r="H146" s="16">
        <f>(G146/F146)</f>
        <v>1.4409237379162192</v>
      </c>
      <c r="I146" s="9">
        <v>552</v>
      </c>
      <c r="J146" s="9">
        <v>1363</v>
      </c>
      <c r="K146" s="10">
        <f>(J146/G146)</f>
        <v>1.0160268356317554</v>
      </c>
      <c r="L146" s="10">
        <f>(K146/1.26)</f>
        <v>0.8063705044696472</v>
      </c>
    </row>
    <row r="147" spans="1:13" x14ac:dyDescent="0.2">
      <c r="A147" s="7" t="s">
        <v>362</v>
      </c>
      <c r="B147" s="8" t="s">
        <v>363</v>
      </c>
      <c r="C147" s="8">
        <v>1</v>
      </c>
      <c r="D147" s="8">
        <v>11</v>
      </c>
      <c r="E147" s="8">
        <v>13</v>
      </c>
      <c r="F147" s="9">
        <v>376</v>
      </c>
      <c r="G147" s="9">
        <v>940</v>
      </c>
      <c r="H147" s="16">
        <f>(G147/F147)</f>
        <v>2.5</v>
      </c>
      <c r="I147" s="9">
        <v>326</v>
      </c>
      <c r="J147" s="9">
        <v>896.5</v>
      </c>
      <c r="K147" s="10">
        <f>(J147/G147)</f>
        <v>0.9537234042553191</v>
      </c>
      <c r="L147" s="10">
        <f>(K147/1.26)</f>
        <v>0.75692333671057066</v>
      </c>
    </row>
    <row r="148" spans="1:13" x14ac:dyDescent="0.2">
      <c r="A148" s="7" t="s">
        <v>358</v>
      </c>
      <c r="B148" s="8" t="s">
        <v>359</v>
      </c>
      <c r="C148" s="8">
        <v>1</v>
      </c>
      <c r="D148" s="8">
        <v>11</v>
      </c>
      <c r="E148" s="8">
        <v>11</v>
      </c>
      <c r="F148" s="9">
        <v>446.5</v>
      </c>
      <c r="G148" s="9">
        <v>1030</v>
      </c>
      <c r="H148" s="16">
        <f>(G148/F148)</f>
        <v>2.3068309070548714</v>
      </c>
      <c r="I148" s="9">
        <v>311.5</v>
      </c>
      <c r="J148" s="9">
        <v>1188</v>
      </c>
      <c r="K148" s="10">
        <f>(J148/G148)</f>
        <v>1.1533980582524272</v>
      </c>
      <c r="L148" s="10">
        <f>(K148/1.26)</f>
        <v>0.9153952843273232</v>
      </c>
    </row>
    <row r="149" spans="1:13" x14ac:dyDescent="0.2">
      <c r="A149" s="7" t="s">
        <v>354</v>
      </c>
      <c r="B149" s="8" t="s">
        <v>355</v>
      </c>
      <c r="C149" s="8">
        <v>1</v>
      </c>
      <c r="D149" s="8">
        <v>11</v>
      </c>
      <c r="E149" s="8">
        <v>9</v>
      </c>
      <c r="F149" s="9">
        <v>401</v>
      </c>
      <c r="G149" s="9">
        <v>861.5</v>
      </c>
      <c r="H149" s="16">
        <f>(G149/F149)</f>
        <v>2.1483790523690773</v>
      </c>
      <c r="I149" s="9">
        <v>254.5</v>
      </c>
      <c r="J149" s="9">
        <v>1071</v>
      </c>
      <c r="K149" s="10">
        <f>(J149/G149)</f>
        <v>1.2431804991294255</v>
      </c>
      <c r="L149" s="10">
        <f>(K149/1.26)</f>
        <v>0.98665118978525834</v>
      </c>
    </row>
    <row r="150" spans="1:13" x14ac:dyDescent="0.2">
      <c r="A150" s="7" t="s">
        <v>7245</v>
      </c>
      <c r="B150" s="8" t="s">
        <v>7246</v>
      </c>
      <c r="C150" s="8">
        <v>16</v>
      </c>
      <c r="D150" s="8">
        <v>3</v>
      </c>
      <c r="E150" s="8">
        <v>15</v>
      </c>
      <c r="F150" s="9">
        <v>213</v>
      </c>
      <c r="G150" s="9">
        <v>901</v>
      </c>
      <c r="H150" s="16">
        <f>(G150/F150)</f>
        <v>4.2300469483568079</v>
      </c>
      <c r="I150" s="9">
        <v>129.5</v>
      </c>
      <c r="J150" s="9">
        <v>1331</v>
      </c>
      <c r="K150" s="10">
        <f>(J150/G150)</f>
        <v>1.4772475027746947</v>
      </c>
      <c r="L150" s="10">
        <f>(K150/1.27)</f>
        <v>1.1631870100588146</v>
      </c>
    </row>
    <row r="151" spans="1:13" x14ac:dyDescent="0.2">
      <c r="A151" s="7" t="s">
        <v>350</v>
      </c>
      <c r="B151" s="8" t="s">
        <v>351</v>
      </c>
      <c r="C151" s="8">
        <v>1</v>
      </c>
      <c r="D151" s="8">
        <v>11</v>
      </c>
      <c r="E151" s="8">
        <v>7</v>
      </c>
      <c r="F151" s="9">
        <v>391.5</v>
      </c>
      <c r="G151" s="9">
        <v>944.5</v>
      </c>
      <c r="H151" s="16">
        <f>(G151/F151)</f>
        <v>2.412515964240102</v>
      </c>
      <c r="I151" s="9">
        <v>286</v>
      </c>
      <c r="J151" s="9">
        <v>1063</v>
      </c>
      <c r="K151" s="10">
        <f>(J151/G151)</f>
        <v>1.1254632080465854</v>
      </c>
      <c r="L151" s="10">
        <f>(K151/1.26)</f>
        <v>0.89322476829094077</v>
      </c>
    </row>
    <row r="152" spans="1:13" x14ac:dyDescent="0.2">
      <c r="A152" s="7" t="s">
        <v>346</v>
      </c>
      <c r="B152" s="8" t="s">
        <v>347</v>
      </c>
      <c r="C152" s="8">
        <v>1</v>
      </c>
      <c r="D152" s="8">
        <v>11</v>
      </c>
      <c r="E152" s="8">
        <v>5</v>
      </c>
      <c r="F152" s="9">
        <v>263</v>
      </c>
      <c r="G152" s="9">
        <v>756</v>
      </c>
      <c r="H152" s="16">
        <f>(G152/F152)</f>
        <v>2.8745247148288975</v>
      </c>
      <c r="I152" s="9">
        <v>151</v>
      </c>
      <c r="J152" s="9">
        <v>888.5</v>
      </c>
      <c r="K152" s="10">
        <f>(J152/G152)</f>
        <v>1.1752645502645502</v>
      </c>
      <c r="L152" s="10">
        <f>(K152/1.26)</f>
        <v>0.9327496430671034</v>
      </c>
    </row>
    <row r="153" spans="1:13" x14ac:dyDescent="0.2">
      <c r="A153" s="11" t="s">
        <v>7241</v>
      </c>
      <c r="B153" s="12" t="s">
        <v>7242</v>
      </c>
      <c r="C153" s="12">
        <v>16</v>
      </c>
      <c r="D153" s="12">
        <v>3</v>
      </c>
      <c r="E153" s="12">
        <v>13</v>
      </c>
      <c r="F153" s="13">
        <v>120</v>
      </c>
      <c r="G153" s="13">
        <v>512.5</v>
      </c>
      <c r="H153" s="17">
        <f>(G153/F153)</f>
        <v>4.270833333333333</v>
      </c>
      <c r="I153" s="13">
        <v>92.5</v>
      </c>
      <c r="J153" s="13">
        <v>704.5</v>
      </c>
      <c r="K153" s="14">
        <f>(J153/G153)</f>
        <v>1.3746341463414635</v>
      </c>
      <c r="L153" s="14">
        <f>(K153/2.8)</f>
        <v>0.49094076655052271</v>
      </c>
    </row>
    <row r="154" spans="1:13" x14ac:dyDescent="0.2">
      <c r="A154" s="7" t="s">
        <v>7849</v>
      </c>
      <c r="B154" s="8" t="s">
        <v>344</v>
      </c>
      <c r="C154" s="8">
        <v>1</v>
      </c>
      <c r="D154" s="8">
        <v>11</v>
      </c>
      <c r="E154" s="8">
        <v>3</v>
      </c>
      <c r="F154" s="9">
        <v>164</v>
      </c>
      <c r="G154" s="9">
        <v>599</v>
      </c>
      <c r="H154" s="16">
        <f>(G154/F154)</f>
        <v>3.6524390243902438</v>
      </c>
      <c r="I154" s="9">
        <v>151</v>
      </c>
      <c r="J154" s="9">
        <v>1235</v>
      </c>
      <c r="K154" s="10">
        <f>(J154/G154)</f>
        <v>2.0617696160267114</v>
      </c>
      <c r="L154" s="10">
        <f>(K154/1.26)</f>
        <v>1.6363250920846915</v>
      </c>
    </row>
    <row r="155" spans="1:13" x14ac:dyDescent="0.2">
      <c r="A155" s="7" t="s">
        <v>7862</v>
      </c>
      <c r="B155" s="8" t="s">
        <v>446</v>
      </c>
      <c r="C155" s="8">
        <v>1</v>
      </c>
      <c r="D155" s="8">
        <v>13</v>
      </c>
      <c r="E155" s="8">
        <v>23</v>
      </c>
      <c r="F155" s="9">
        <v>434.5</v>
      </c>
      <c r="G155" s="9">
        <v>1166.5</v>
      </c>
      <c r="H155" s="16">
        <f>(G155/F155)</f>
        <v>2.6846950517836592</v>
      </c>
      <c r="I155" s="9">
        <v>330</v>
      </c>
      <c r="J155" s="9">
        <v>1471.5</v>
      </c>
      <c r="K155" s="10">
        <f>(J155/G155)</f>
        <v>1.2614659237033863</v>
      </c>
      <c r="L155" s="10">
        <f>(K155/1.26)</f>
        <v>1.0011634315106239</v>
      </c>
    </row>
    <row r="156" spans="1:13" x14ac:dyDescent="0.2">
      <c r="A156" s="7" t="s">
        <v>7849</v>
      </c>
      <c r="B156" s="8" t="s">
        <v>444</v>
      </c>
      <c r="C156" s="8">
        <v>1</v>
      </c>
      <c r="D156" s="8">
        <v>13</v>
      </c>
      <c r="E156" s="8">
        <v>21</v>
      </c>
      <c r="F156" s="9">
        <v>366</v>
      </c>
      <c r="G156" s="9">
        <v>956.5</v>
      </c>
      <c r="H156" s="16">
        <f>(G156/F156)</f>
        <v>2.6133879781420766</v>
      </c>
      <c r="I156" s="9">
        <v>230</v>
      </c>
      <c r="J156" s="9">
        <v>1076</v>
      </c>
      <c r="K156" s="10">
        <f>(J156/G156)</f>
        <v>1.1249346576058548</v>
      </c>
      <c r="L156" s="10">
        <f>(K156/1.26)</f>
        <v>0.89280528381417046</v>
      </c>
    </row>
    <row r="157" spans="1:13" x14ac:dyDescent="0.2">
      <c r="A157" s="7" t="s">
        <v>441</v>
      </c>
      <c r="B157" s="8" t="s">
        <v>442</v>
      </c>
      <c r="C157" s="8">
        <v>1</v>
      </c>
      <c r="D157" s="8">
        <v>13</v>
      </c>
      <c r="E157" s="8">
        <v>19</v>
      </c>
      <c r="F157" s="9">
        <v>418</v>
      </c>
      <c r="G157" s="9">
        <v>1029</v>
      </c>
      <c r="H157" s="16">
        <f>(G157/F157)</f>
        <v>2.4617224880382773</v>
      </c>
      <c r="I157" s="9">
        <v>251.5</v>
      </c>
      <c r="J157" s="9">
        <v>864</v>
      </c>
      <c r="K157" s="10">
        <f>(J157/G157)</f>
        <v>0.83965014577259478</v>
      </c>
      <c r="L157" s="10">
        <f>(K157/1.26)</f>
        <v>0.66638900458142447</v>
      </c>
      <c r="M157" t="s">
        <v>7833</v>
      </c>
    </row>
    <row r="158" spans="1:13" x14ac:dyDescent="0.2">
      <c r="A158" s="7" t="s">
        <v>7237</v>
      </c>
      <c r="B158" s="8" t="s">
        <v>7238</v>
      </c>
      <c r="C158" s="8">
        <v>16</v>
      </c>
      <c r="D158" s="8">
        <v>3</v>
      </c>
      <c r="E158" s="8">
        <v>11</v>
      </c>
      <c r="F158" s="9">
        <v>179.5</v>
      </c>
      <c r="G158" s="9">
        <v>844</v>
      </c>
      <c r="H158" s="16">
        <f>(G158/F158)</f>
        <v>4.701949860724234</v>
      </c>
      <c r="I158" s="9">
        <v>134</v>
      </c>
      <c r="J158" s="9">
        <v>424.5</v>
      </c>
      <c r="K158" s="10">
        <f>(J158/G158)</f>
        <v>0.50296208530805686</v>
      </c>
      <c r="L158" s="10">
        <f>(K158/1.27)</f>
        <v>0.39603313803784002</v>
      </c>
      <c r="M158" t="s">
        <v>7833</v>
      </c>
    </row>
    <row r="159" spans="1:13" x14ac:dyDescent="0.2">
      <c r="A159" s="7" t="s">
        <v>7849</v>
      </c>
      <c r="B159" s="8" t="s">
        <v>439</v>
      </c>
      <c r="C159" s="8">
        <v>1</v>
      </c>
      <c r="D159" s="8">
        <v>13</v>
      </c>
      <c r="E159" s="8">
        <v>17</v>
      </c>
      <c r="F159" s="9">
        <v>777.5</v>
      </c>
      <c r="G159" s="9">
        <v>1256</v>
      </c>
      <c r="H159" s="16">
        <f>(G159/F159)</f>
        <v>1.6154340836012862</v>
      </c>
      <c r="I159" s="9">
        <v>359</v>
      </c>
      <c r="J159" s="9">
        <v>1135.5</v>
      </c>
      <c r="K159" s="10">
        <f>(J159/G159)</f>
        <v>0.90406050955414008</v>
      </c>
      <c r="L159" s="10">
        <f>(K159/1.26)</f>
        <v>0.71750834091598414</v>
      </c>
    </row>
    <row r="160" spans="1:13" x14ac:dyDescent="0.2">
      <c r="A160" s="7" t="s">
        <v>435</v>
      </c>
      <c r="B160" s="8" t="s">
        <v>436</v>
      </c>
      <c r="C160" s="8">
        <v>1</v>
      </c>
      <c r="D160" s="8">
        <v>13</v>
      </c>
      <c r="E160" s="8">
        <v>15</v>
      </c>
      <c r="F160" s="9">
        <v>755.5</v>
      </c>
      <c r="G160" s="9">
        <v>1250.5</v>
      </c>
      <c r="H160" s="16">
        <f>(G160/F160)</f>
        <v>1.6551952349437458</v>
      </c>
      <c r="I160" s="9">
        <v>405.5</v>
      </c>
      <c r="J160" s="9">
        <v>1220.5</v>
      </c>
      <c r="K160" s="10">
        <f>(J160/G160)</f>
        <v>0.97600959616153538</v>
      </c>
      <c r="L160" s="10">
        <f>(K160/1.26)</f>
        <v>0.7746107906043932</v>
      </c>
    </row>
    <row r="161" spans="1:12" x14ac:dyDescent="0.2">
      <c r="A161" s="7" t="s">
        <v>431</v>
      </c>
      <c r="B161" s="8" t="s">
        <v>432</v>
      </c>
      <c r="C161" s="8">
        <v>1</v>
      </c>
      <c r="D161" s="8">
        <v>13</v>
      </c>
      <c r="E161" s="8">
        <v>13</v>
      </c>
      <c r="F161" s="9">
        <v>534</v>
      </c>
      <c r="G161" s="9">
        <v>1066</v>
      </c>
      <c r="H161" s="16">
        <f>(G161/F161)</f>
        <v>1.9962546816479401</v>
      </c>
      <c r="I161" s="9">
        <v>325.5</v>
      </c>
      <c r="J161" s="9">
        <v>1017.5</v>
      </c>
      <c r="K161" s="10">
        <f>(J161/G161)</f>
        <v>0.95450281425891181</v>
      </c>
      <c r="L161" s="10">
        <f>(K161/1.26)</f>
        <v>0.75754191607850141</v>
      </c>
    </row>
    <row r="162" spans="1:12" x14ac:dyDescent="0.2">
      <c r="A162" s="7" t="s">
        <v>428</v>
      </c>
      <c r="B162" s="8" t="s">
        <v>429</v>
      </c>
      <c r="C162" s="8">
        <v>1</v>
      </c>
      <c r="D162" s="8">
        <v>13</v>
      </c>
      <c r="E162" s="8">
        <v>11</v>
      </c>
      <c r="F162" s="9">
        <v>199</v>
      </c>
      <c r="G162" s="9">
        <v>524</v>
      </c>
      <c r="H162" s="16">
        <f>(G162/F162)</f>
        <v>2.6331658291457285</v>
      </c>
      <c r="I162" s="9">
        <v>207</v>
      </c>
      <c r="J162" s="9">
        <v>1184</v>
      </c>
      <c r="K162" s="10">
        <f>(J162/G162)</f>
        <v>2.2595419847328246</v>
      </c>
      <c r="L162" s="10">
        <f>(K162/1.26)</f>
        <v>1.7932872894704956</v>
      </c>
    </row>
    <row r="163" spans="1:12" x14ac:dyDescent="0.2">
      <c r="A163" s="7" t="s">
        <v>428</v>
      </c>
      <c r="B163" s="8" t="s">
        <v>429</v>
      </c>
      <c r="C163" s="8">
        <v>14</v>
      </c>
      <c r="D163" s="8">
        <v>12</v>
      </c>
      <c r="E163" s="8">
        <v>2</v>
      </c>
      <c r="F163" s="9">
        <v>63.5</v>
      </c>
      <c r="G163" s="9">
        <v>424.5</v>
      </c>
      <c r="H163" s="16">
        <f>(G163/F163)</f>
        <v>6.6850393700787398</v>
      </c>
      <c r="I163" s="9">
        <v>212</v>
      </c>
      <c r="J163" s="9">
        <v>1339</v>
      </c>
      <c r="K163" s="10">
        <f>(J163/G163)</f>
        <v>3.1542991755005891</v>
      </c>
      <c r="L163" s="10">
        <f>(K163/1.27)</f>
        <v>2.4837001381894401</v>
      </c>
    </row>
    <row r="164" spans="1:12" x14ac:dyDescent="0.2">
      <c r="A164" s="11" t="s">
        <v>7863</v>
      </c>
      <c r="B164" s="12" t="s">
        <v>426</v>
      </c>
      <c r="C164" s="12">
        <v>1</v>
      </c>
      <c r="D164" s="12">
        <v>13</v>
      </c>
      <c r="E164" s="12">
        <v>9</v>
      </c>
      <c r="F164" s="13">
        <v>213.5</v>
      </c>
      <c r="G164" s="13">
        <v>769</v>
      </c>
      <c r="H164" s="17">
        <f>(G164/F164)</f>
        <v>3.6018735362997658</v>
      </c>
      <c r="I164" s="13">
        <v>115.5</v>
      </c>
      <c r="J164" s="13">
        <v>989</v>
      </c>
      <c r="K164" s="14">
        <f>(J164/G164)</f>
        <v>1.2860858257477243</v>
      </c>
      <c r="L164" s="14">
        <f>(K164/1.32)</f>
        <v>0.97430744374827594</v>
      </c>
    </row>
    <row r="165" spans="1:12" x14ac:dyDescent="0.2">
      <c r="A165" s="11" t="s">
        <v>422</v>
      </c>
      <c r="B165" s="12" t="s">
        <v>423</v>
      </c>
      <c r="C165" s="12">
        <v>1</v>
      </c>
      <c r="D165" s="12">
        <v>13</v>
      </c>
      <c r="E165" s="12">
        <v>7</v>
      </c>
      <c r="F165" s="13">
        <v>210</v>
      </c>
      <c r="G165" s="13">
        <v>765.5</v>
      </c>
      <c r="H165" s="17">
        <f>(G165/F165)</f>
        <v>3.6452380952380952</v>
      </c>
      <c r="I165" s="13">
        <v>105</v>
      </c>
      <c r="J165" s="13">
        <v>798.5</v>
      </c>
      <c r="K165" s="14">
        <f>(J165/G165)</f>
        <v>1.0431090790333115</v>
      </c>
      <c r="L165" s="14">
        <f>(K165/1.32)</f>
        <v>0.79023415078281167</v>
      </c>
    </row>
    <row r="166" spans="1:12" x14ac:dyDescent="0.2">
      <c r="A166" s="11" t="s">
        <v>7864</v>
      </c>
      <c r="B166" s="12" t="s">
        <v>420</v>
      </c>
      <c r="C166" s="12">
        <v>1</v>
      </c>
      <c r="D166" s="12">
        <v>13</v>
      </c>
      <c r="E166" s="12">
        <v>5</v>
      </c>
      <c r="F166" s="13">
        <v>197</v>
      </c>
      <c r="G166" s="13">
        <v>701</v>
      </c>
      <c r="H166" s="17">
        <f>(G166/F166)</f>
        <v>3.5583756345177666</v>
      </c>
      <c r="I166" s="13">
        <v>66</v>
      </c>
      <c r="J166" s="13">
        <v>1208</v>
      </c>
      <c r="K166" s="14">
        <f>(J166/G166)</f>
        <v>1.7232524964336662</v>
      </c>
      <c r="L166" s="14">
        <f>(K166/1.32)</f>
        <v>1.30549431548005</v>
      </c>
    </row>
    <row r="167" spans="1:12" x14ac:dyDescent="0.2">
      <c r="A167" s="11" t="s">
        <v>417</v>
      </c>
      <c r="B167" s="12" t="s">
        <v>418</v>
      </c>
      <c r="C167" s="12">
        <v>1</v>
      </c>
      <c r="D167" s="12">
        <v>13</v>
      </c>
      <c r="E167" s="12">
        <v>3</v>
      </c>
      <c r="F167" s="13">
        <v>188.5</v>
      </c>
      <c r="G167" s="13">
        <v>713</v>
      </c>
      <c r="H167" s="17">
        <f>(G167/F167)</f>
        <v>3.7824933687002651</v>
      </c>
      <c r="I167" s="13">
        <v>82</v>
      </c>
      <c r="J167" s="13">
        <v>855</v>
      </c>
      <c r="K167" s="14">
        <f>(J167/G167)</f>
        <v>1.1991584852734922</v>
      </c>
      <c r="L167" s="14">
        <f>(K167/1.32)</f>
        <v>0.90845339793446378</v>
      </c>
    </row>
    <row r="168" spans="1:12" x14ac:dyDescent="0.2">
      <c r="A168" s="7" t="s">
        <v>7233</v>
      </c>
      <c r="B168" s="8" t="s">
        <v>7234</v>
      </c>
      <c r="C168" s="8">
        <v>16</v>
      </c>
      <c r="D168" s="8">
        <v>3</v>
      </c>
      <c r="E168" s="8">
        <v>9</v>
      </c>
      <c r="F168" s="9">
        <v>203.5</v>
      </c>
      <c r="G168" s="9">
        <v>922.5</v>
      </c>
      <c r="H168" s="16">
        <f>(G168/F168)</f>
        <v>4.5331695331695334</v>
      </c>
      <c r="I168" s="9">
        <v>126</v>
      </c>
      <c r="J168" s="9">
        <v>1296.5</v>
      </c>
      <c r="K168" s="10">
        <f>(J168/G168)</f>
        <v>1.4054200542005419</v>
      </c>
      <c r="L168" s="10">
        <f>(K168/1.27)</f>
        <v>1.1066299639374346</v>
      </c>
    </row>
    <row r="169" spans="1:12" x14ac:dyDescent="0.2">
      <c r="A169" s="7" t="s">
        <v>521</v>
      </c>
      <c r="B169" s="8" t="s">
        <v>522</v>
      </c>
      <c r="C169" s="8">
        <v>1</v>
      </c>
      <c r="D169" s="8">
        <v>15</v>
      </c>
      <c r="E169" s="8">
        <v>23</v>
      </c>
      <c r="F169" s="9">
        <v>367.5</v>
      </c>
      <c r="G169" s="9">
        <v>1050</v>
      </c>
      <c r="H169" s="16">
        <f>(G169/F169)</f>
        <v>2.8571428571428572</v>
      </c>
      <c r="I169" s="9">
        <v>193.5</v>
      </c>
      <c r="J169" s="9">
        <v>1417</v>
      </c>
      <c r="K169" s="10">
        <f>(J169/G169)</f>
        <v>1.3495238095238096</v>
      </c>
      <c r="L169" s="10">
        <f>(K169/1.26)</f>
        <v>1.0710506424792139</v>
      </c>
    </row>
    <row r="170" spans="1:12" x14ac:dyDescent="0.2">
      <c r="A170" s="7" t="s">
        <v>517</v>
      </c>
      <c r="B170" s="8" t="s">
        <v>518</v>
      </c>
      <c r="C170" s="8">
        <v>1</v>
      </c>
      <c r="D170" s="8">
        <v>15</v>
      </c>
      <c r="E170" s="8">
        <v>21</v>
      </c>
      <c r="F170" s="9">
        <v>261.5</v>
      </c>
      <c r="G170" s="9">
        <v>910</v>
      </c>
      <c r="H170" s="16">
        <f>(G170/F170)</f>
        <v>3.4799235181644361</v>
      </c>
      <c r="I170" s="9">
        <v>120.5</v>
      </c>
      <c r="J170" s="9">
        <v>1429</v>
      </c>
      <c r="K170" s="10">
        <f>(J170/G170)</f>
        <v>1.5703296703296703</v>
      </c>
      <c r="L170" s="10">
        <f>(K170/1.26)</f>
        <v>1.2462933891505319</v>
      </c>
    </row>
    <row r="171" spans="1:12" x14ac:dyDescent="0.2">
      <c r="A171" s="7" t="s">
        <v>513</v>
      </c>
      <c r="B171" s="8" t="s">
        <v>514</v>
      </c>
      <c r="C171" s="8">
        <v>1</v>
      </c>
      <c r="D171" s="8">
        <v>15</v>
      </c>
      <c r="E171" s="8">
        <v>19</v>
      </c>
      <c r="F171" s="9">
        <v>253.5</v>
      </c>
      <c r="G171" s="9">
        <v>896</v>
      </c>
      <c r="H171" s="16">
        <f>(G171/F171)</f>
        <v>3.5345167652859959</v>
      </c>
      <c r="I171" s="9">
        <v>130</v>
      </c>
      <c r="J171" s="9">
        <v>1191.5</v>
      </c>
      <c r="K171" s="10">
        <f>(J171/G171)</f>
        <v>1.3297991071428572</v>
      </c>
      <c r="L171" s="10">
        <f>(K171/1.26)</f>
        <v>1.0553961167800454</v>
      </c>
    </row>
    <row r="172" spans="1:12" x14ac:dyDescent="0.2">
      <c r="A172" s="7" t="s">
        <v>509</v>
      </c>
      <c r="B172" s="8" t="s">
        <v>510</v>
      </c>
      <c r="C172" s="8">
        <v>1</v>
      </c>
      <c r="D172" s="8">
        <v>15</v>
      </c>
      <c r="E172" s="8">
        <v>17</v>
      </c>
      <c r="F172" s="9">
        <v>243</v>
      </c>
      <c r="G172" s="9">
        <v>861.5</v>
      </c>
      <c r="H172" s="16">
        <f>(G172/F172)</f>
        <v>3.5452674897119341</v>
      </c>
      <c r="I172" s="9">
        <v>162</v>
      </c>
      <c r="J172" s="9">
        <v>1474.5</v>
      </c>
      <c r="K172" s="10">
        <f>(J172/G172)</f>
        <v>1.7115496227510156</v>
      </c>
      <c r="L172" s="10">
        <f>(K172/1.26)</f>
        <v>1.35837271646906</v>
      </c>
    </row>
    <row r="173" spans="1:12" x14ac:dyDescent="0.2">
      <c r="A173" s="7" t="s">
        <v>505</v>
      </c>
      <c r="B173" s="8" t="s">
        <v>506</v>
      </c>
      <c r="C173" s="8">
        <v>1</v>
      </c>
      <c r="D173" s="8">
        <v>15</v>
      </c>
      <c r="E173" s="8">
        <v>15</v>
      </c>
      <c r="F173" s="9">
        <v>258</v>
      </c>
      <c r="G173" s="9">
        <v>851.5</v>
      </c>
      <c r="H173" s="16">
        <f>(G173/F173)</f>
        <v>3.3003875968992249</v>
      </c>
      <c r="I173" s="9">
        <v>168.5</v>
      </c>
      <c r="J173" s="9">
        <v>1314</v>
      </c>
      <c r="K173" s="10">
        <f>(J173/G173)</f>
        <v>1.5431591309453905</v>
      </c>
      <c r="L173" s="10">
        <f>(K173/1.26)</f>
        <v>1.2247294690042783</v>
      </c>
    </row>
    <row r="174" spans="1:12" x14ac:dyDescent="0.2">
      <c r="A174" s="7" t="s">
        <v>501</v>
      </c>
      <c r="B174" s="8" t="s">
        <v>502</v>
      </c>
      <c r="C174" s="8">
        <v>1</v>
      </c>
      <c r="D174" s="8">
        <v>15</v>
      </c>
      <c r="E174" s="8">
        <v>13</v>
      </c>
      <c r="F174" s="9">
        <v>297</v>
      </c>
      <c r="G174" s="9">
        <v>863.5</v>
      </c>
      <c r="H174" s="16">
        <f>(G174/F174)</f>
        <v>2.9074074074074074</v>
      </c>
      <c r="I174" s="9">
        <v>136</v>
      </c>
      <c r="J174" s="9">
        <v>1046</v>
      </c>
      <c r="K174" s="10">
        <f>(J174/G174)</f>
        <v>1.2113491603937463</v>
      </c>
      <c r="L174" s="10">
        <f>(K174/1.26)</f>
        <v>0.96138822253471923</v>
      </c>
    </row>
    <row r="175" spans="1:12" x14ac:dyDescent="0.2">
      <c r="A175" s="11" t="s">
        <v>7849</v>
      </c>
      <c r="B175" s="12" t="s">
        <v>498</v>
      </c>
      <c r="C175" s="12">
        <v>1</v>
      </c>
      <c r="D175" s="12">
        <v>15</v>
      </c>
      <c r="E175" s="12">
        <v>11</v>
      </c>
      <c r="F175" s="13">
        <v>185</v>
      </c>
      <c r="G175" s="13">
        <v>757</v>
      </c>
      <c r="H175" s="17">
        <f>(G175/F175)</f>
        <v>4.0918918918918923</v>
      </c>
      <c r="I175" s="13">
        <v>116</v>
      </c>
      <c r="J175" s="13">
        <v>1174</v>
      </c>
      <c r="K175" s="14">
        <f>(J175/G175)</f>
        <v>1.5508586525759578</v>
      </c>
      <c r="L175" s="14">
        <f>(K175/1.32)</f>
        <v>1.1748929186181498</v>
      </c>
    </row>
    <row r="176" spans="1:12" x14ac:dyDescent="0.2">
      <c r="A176" s="11" t="s">
        <v>7849</v>
      </c>
      <c r="B176" s="12" t="s">
        <v>496</v>
      </c>
      <c r="C176" s="12">
        <v>1</v>
      </c>
      <c r="D176" s="12">
        <v>15</v>
      </c>
      <c r="E176" s="12">
        <v>9</v>
      </c>
      <c r="F176" s="13">
        <v>94.5</v>
      </c>
      <c r="G176" s="13">
        <v>562.5</v>
      </c>
      <c r="H176" s="17">
        <f>(G176/F176)</f>
        <v>5.9523809523809526</v>
      </c>
      <c r="I176" s="13">
        <v>70</v>
      </c>
      <c r="J176" s="13">
        <v>1010</v>
      </c>
      <c r="K176" s="14">
        <f>(J176/G176)</f>
        <v>1.7955555555555556</v>
      </c>
      <c r="L176" s="14">
        <f>(K176/1.32)</f>
        <v>1.3602693602693603</v>
      </c>
    </row>
    <row r="177" spans="1:13" x14ac:dyDescent="0.2">
      <c r="A177" s="11" t="s">
        <v>7865</v>
      </c>
      <c r="B177" s="12" t="s">
        <v>494</v>
      </c>
      <c r="C177" s="12">
        <v>1</v>
      </c>
      <c r="D177" s="12">
        <v>15</v>
      </c>
      <c r="E177" s="12">
        <v>7</v>
      </c>
      <c r="F177" s="13">
        <v>124</v>
      </c>
      <c r="G177" s="13">
        <v>598</v>
      </c>
      <c r="H177" s="17">
        <f>(G177/F177)</f>
        <v>4.82258064516129</v>
      </c>
      <c r="I177" s="13">
        <v>67.5</v>
      </c>
      <c r="J177" s="13">
        <v>861.5</v>
      </c>
      <c r="K177" s="14">
        <f>(J177/G177)</f>
        <v>1.4406354515050168</v>
      </c>
      <c r="L177" s="14">
        <f>(K177/1.32)</f>
        <v>1.0913904935644065</v>
      </c>
    </row>
    <row r="178" spans="1:13" x14ac:dyDescent="0.2">
      <c r="A178" s="11" t="s">
        <v>490</v>
      </c>
      <c r="B178" s="12" t="s">
        <v>491</v>
      </c>
      <c r="C178" s="12">
        <v>1</v>
      </c>
      <c r="D178" s="12">
        <v>15</v>
      </c>
      <c r="E178" s="12">
        <v>5</v>
      </c>
      <c r="F178" s="13">
        <v>138.5</v>
      </c>
      <c r="G178" s="13">
        <v>626</v>
      </c>
      <c r="H178" s="17">
        <f>(G178/F178)</f>
        <v>4.5198555956678703</v>
      </c>
      <c r="I178" s="13">
        <v>76.5</v>
      </c>
      <c r="J178" s="13">
        <v>823.5</v>
      </c>
      <c r="K178" s="14">
        <f>(J178/G178)</f>
        <v>1.3154952076677315</v>
      </c>
      <c r="L178" s="14">
        <f>(K178/1.32)</f>
        <v>0.99658727853616025</v>
      </c>
    </row>
    <row r="179" spans="1:13" x14ac:dyDescent="0.2">
      <c r="A179" s="11" t="s">
        <v>7849</v>
      </c>
      <c r="B179" s="12" t="s">
        <v>487</v>
      </c>
      <c r="C179" s="12">
        <v>1</v>
      </c>
      <c r="D179" s="12">
        <v>15</v>
      </c>
      <c r="E179" s="12">
        <v>3</v>
      </c>
      <c r="F179" s="13">
        <v>90.5</v>
      </c>
      <c r="G179" s="13">
        <v>492.5</v>
      </c>
      <c r="H179" s="17">
        <f>(G179/F179)</f>
        <v>5.4419889502762429</v>
      </c>
      <c r="I179" s="13">
        <v>69.5</v>
      </c>
      <c r="J179" s="13">
        <v>1033.5</v>
      </c>
      <c r="K179" s="14">
        <f>(J179/G179)</f>
        <v>2.098477157360406</v>
      </c>
      <c r="L179" s="14">
        <f>(K179/1.32)</f>
        <v>1.5897554222427317</v>
      </c>
    </row>
    <row r="180" spans="1:13" x14ac:dyDescent="0.2">
      <c r="A180" s="11" t="s">
        <v>38</v>
      </c>
      <c r="B180" s="12" t="s">
        <v>39</v>
      </c>
      <c r="C180" s="12">
        <v>1</v>
      </c>
      <c r="D180" s="12">
        <v>2</v>
      </c>
      <c r="E180" s="12">
        <v>22</v>
      </c>
      <c r="F180" s="13">
        <v>190</v>
      </c>
      <c r="G180" s="13">
        <v>788.5</v>
      </c>
      <c r="H180" s="17">
        <f>(G180/F180)</f>
        <v>4.1500000000000004</v>
      </c>
      <c r="I180" s="13">
        <v>103.5</v>
      </c>
      <c r="J180" s="13">
        <v>1072.5</v>
      </c>
      <c r="K180" s="14">
        <f>(J180/G180)</f>
        <v>1.3601775523145212</v>
      </c>
      <c r="L180" s="14">
        <f>(K180/1.32)</f>
        <v>1.030437539632213</v>
      </c>
    </row>
    <row r="181" spans="1:13" x14ac:dyDescent="0.2">
      <c r="A181" s="7" t="s">
        <v>34</v>
      </c>
      <c r="B181" s="8" t="s">
        <v>35</v>
      </c>
      <c r="C181" s="8">
        <v>1</v>
      </c>
      <c r="D181" s="8">
        <v>2</v>
      </c>
      <c r="E181" s="8">
        <v>20</v>
      </c>
      <c r="F181" s="9">
        <v>255</v>
      </c>
      <c r="G181" s="9">
        <v>924</v>
      </c>
      <c r="H181" s="16">
        <f>(G181/F181)</f>
        <v>3.6235294117647059</v>
      </c>
      <c r="I181" s="9">
        <v>133</v>
      </c>
      <c r="J181" s="9">
        <v>1149</v>
      </c>
      <c r="K181" s="10">
        <f>(J181/G181)</f>
        <v>1.2435064935064934</v>
      </c>
      <c r="L181" s="10">
        <f>(K181/1.26)</f>
        <v>0.98690991548134399</v>
      </c>
    </row>
    <row r="182" spans="1:13" x14ac:dyDescent="0.2">
      <c r="A182" s="7" t="s">
        <v>30</v>
      </c>
      <c r="B182" s="8" t="s">
        <v>31</v>
      </c>
      <c r="C182" s="8">
        <v>1</v>
      </c>
      <c r="D182" s="8">
        <v>2</v>
      </c>
      <c r="E182" s="8">
        <v>18</v>
      </c>
      <c r="F182" s="9">
        <v>416</v>
      </c>
      <c r="G182" s="9">
        <v>1072.5</v>
      </c>
      <c r="H182" s="16">
        <f>(G182/F182)</f>
        <v>2.578125</v>
      </c>
      <c r="I182" s="9">
        <v>247</v>
      </c>
      <c r="J182" s="9">
        <v>1073</v>
      </c>
      <c r="K182" s="10">
        <f>(J182/G182)</f>
        <v>1.0004662004662004</v>
      </c>
      <c r="L182" s="10">
        <f>(K182/1.26)</f>
        <v>0.79402079402079395</v>
      </c>
    </row>
    <row r="183" spans="1:13" x14ac:dyDescent="0.2">
      <c r="A183" s="11" t="s">
        <v>30</v>
      </c>
      <c r="B183" s="12" t="s">
        <v>31</v>
      </c>
      <c r="C183" s="12">
        <v>14</v>
      </c>
      <c r="D183" s="12">
        <v>10</v>
      </c>
      <c r="E183" s="12">
        <v>22</v>
      </c>
      <c r="F183" s="13">
        <v>59.5</v>
      </c>
      <c r="G183" s="13">
        <v>339.5</v>
      </c>
      <c r="H183" s="17">
        <f>(G183/F183)</f>
        <v>5.7058823529411766</v>
      </c>
      <c r="I183" s="13">
        <v>70</v>
      </c>
      <c r="J183" s="13">
        <v>794.5</v>
      </c>
      <c r="K183" s="14">
        <f>(J183/G183)</f>
        <v>2.3402061855670104</v>
      </c>
      <c r="L183" s="14">
        <f>(K183/2.8)</f>
        <v>0.83578792341678954</v>
      </c>
    </row>
    <row r="184" spans="1:13" x14ac:dyDescent="0.2">
      <c r="A184" s="11" t="s">
        <v>7229</v>
      </c>
      <c r="B184" s="12" t="s">
        <v>7230</v>
      </c>
      <c r="C184" s="12">
        <v>16</v>
      </c>
      <c r="D184" s="12">
        <v>3</v>
      </c>
      <c r="E184" s="12">
        <v>7</v>
      </c>
      <c r="F184" s="13">
        <v>57.5</v>
      </c>
      <c r="G184" s="13">
        <v>88</v>
      </c>
      <c r="H184" s="17">
        <f>(G184/F184)</f>
        <v>1.5304347826086957</v>
      </c>
      <c r="I184" s="13">
        <v>62.5</v>
      </c>
      <c r="J184" s="13">
        <v>36.5</v>
      </c>
      <c r="K184" s="14">
        <f>(J184/G184)</f>
        <v>0.41477272727272729</v>
      </c>
      <c r="L184" s="14">
        <f>(K184/2.8)</f>
        <v>0.14813311688311689</v>
      </c>
      <c r="M184" t="s">
        <v>7834</v>
      </c>
    </row>
    <row r="185" spans="1:13" x14ac:dyDescent="0.2">
      <c r="A185" s="7" t="s">
        <v>26</v>
      </c>
      <c r="B185" s="8" t="s">
        <v>27</v>
      </c>
      <c r="C185" s="8">
        <v>1</v>
      </c>
      <c r="D185" s="8">
        <v>2</v>
      </c>
      <c r="E185" s="8">
        <v>16</v>
      </c>
      <c r="F185" s="9">
        <v>314.5</v>
      </c>
      <c r="G185" s="9">
        <v>965</v>
      </c>
      <c r="H185" s="16">
        <f>(G185/F185)</f>
        <v>3.068362480127186</v>
      </c>
      <c r="I185" s="9">
        <v>206</v>
      </c>
      <c r="J185" s="9">
        <v>1029.5</v>
      </c>
      <c r="K185" s="10">
        <f>(J185/G185)</f>
        <v>1.0668393782383421</v>
      </c>
      <c r="L185" s="10">
        <f>(K185/1.26)</f>
        <v>0.84669791923677939</v>
      </c>
    </row>
    <row r="186" spans="1:13" x14ac:dyDescent="0.2">
      <c r="A186" s="7" t="s">
        <v>22</v>
      </c>
      <c r="B186" s="8" t="s">
        <v>23</v>
      </c>
      <c r="C186" s="8">
        <v>1</v>
      </c>
      <c r="D186" s="8">
        <v>2</v>
      </c>
      <c r="E186" s="8">
        <v>14</v>
      </c>
      <c r="F186" s="9">
        <v>391.5</v>
      </c>
      <c r="G186" s="9">
        <v>1078</v>
      </c>
      <c r="H186" s="16">
        <f>(G186/F186)</f>
        <v>2.7535121328224776</v>
      </c>
      <c r="I186" s="9">
        <v>159</v>
      </c>
      <c r="J186" s="9">
        <v>949</v>
      </c>
      <c r="K186" s="10">
        <f>(J186/G186)</f>
        <v>0.88033395176252316</v>
      </c>
      <c r="L186" s="10">
        <f>(K186/1.26)</f>
        <v>0.69867773949406597</v>
      </c>
    </row>
    <row r="187" spans="1:13" x14ac:dyDescent="0.2">
      <c r="A187" s="7" t="s">
        <v>18</v>
      </c>
      <c r="B187" s="8" t="s">
        <v>19</v>
      </c>
      <c r="C187" s="8">
        <v>1</v>
      </c>
      <c r="D187" s="8">
        <v>2</v>
      </c>
      <c r="E187" s="8">
        <v>12</v>
      </c>
      <c r="F187" s="9">
        <v>636</v>
      </c>
      <c r="G187" s="9">
        <v>1244.5</v>
      </c>
      <c r="H187" s="16">
        <f>(G187/F187)</f>
        <v>1.9567610062893082</v>
      </c>
      <c r="I187" s="9">
        <v>410.5</v>
      </c>
      <c r="J187" s="9">
        <v>1243</v>
      </c>
      <c r="K187" s="10">
        <f>(J187/G187)</f>
        <v>0.99879469666532739</v>
      </c>
      <c r="L187" s="10">
        <f>(K187/1.26)</f>
        <v>0.79269420370264077</v>
      </c>
    </row>
    <row r="188" spans="1:13" x14ac:dyDescent="0.2">
      <c r="A188" s="7" t="s">
        <v>7866</v>
      </c>
      <c r="B188" s="8" t="s">
        <v>15</v>
      </c>
      <c r="C188" s="8">
        <v>1</v>
      </c>
      <c r="D188" s="8">
        <v>2</v>
      </c>
      <c r="E188" s="8">
        <v>10</v>
      </c>
      <c r="F188" s="9">
        <v>329</v>
      </c>
      <c r="G188" s="9">
        <v>945.5</v>
      </c>
      <c r="H188" s="16">
        <f>(G188/F188)</f>
        <v>2.8738601823708207</v>
      </c>
      <c r="I188" s="9">
        <v>174.5</v>
      </c>
      <c r="J188" s="9">
        <v>806</v>
      </c>
      <c r="K188" s="10">
        <f>(J188/G188)</f>
        <v>0.85245901639344257</v>
      </c>
      <c r="L188" s="10">
        <f>(K188/1.26)</f>
        <v>0.67655477491543059</v>
      </c>
      <c r="M188" t="s">
        <v>7833</v>
      </c>
    </row>
    <row r="189" spans="1:13" x14ac:dyDescent="0.2">
      <c r="A189" s="7" t="s">
        <v>11</v>
      </c>
      <c r="B189" s="8" t="s">
        <v>12</v>
      </c>
      <c r="C189" s="8">
        <v>1</v>
      </c>
      <c r="D189" s="8">
        <v>2</v>
      </c>
      <c r="E189" s="8">
        <v>8</v>
      </c>
      <c r="F189" s="9">
        <v>474.5</v>
      </c>
      <c r="G189" s="9">
        <v>1113</v>
      </c>
      <c r="H189" s="16">
        <f>(G189/F189)</f>
        <v>2.3456269757639623</v>
      </c>
      <c r="I189" s="9">
        <v>395.5</v>
      </c>
      <c r="J189" s="9">
        <v>1614</v>
      </c>
      <c r="K189" s="10">
        <f>(J189/G189)</f>
        <v>1.4501347708894878</v>
      </c>
      <c r="L189" s="10">
        <f>(K189/1.26)</f>
        <v>1.1509006118170537</v>
      </c>
    </row>
    <row r="190" spans="1:13" x14ac:dyDescent="0.2">
      <c r="A190" s="7" t="s">
        <v>7849</v>
      </c>
      <c r="B190" s="8" t="s">
        <v>9</v>
      </c>
      <c r="C190" s="8">
        <v>1</v>
      </c>
      <c r="D190" s="8">
        <v>2</v>
      </c>
      <c r="E190" s="8">
        <v>6</v>
      </c>
      <c r="F190" s="9">
        <v>530.5</v>
      </c>
      <c r="G190" s="9">
        <v>1074.5</v>
      </c>
      <c r="H190" s="16">
        <f>(G190/F190)</f>
        <v>2.0254476908576815</v>
      </c>
      <c r="I190" s="9">
        <v>305.5</v>
      </c>
      <c r="J190" s="9">
        <v>1042</v>
      </c>
      <c r="K190" s="10">
        <f>(J190/G190)</f>
        <v>0.96975337366216841</v>
      </c>
      <c r="L190" s="10">
        <f>(K190/1.26)</f>
        <v>0.76964553465251462</v>
      </c>
    </row>
    <row r="191" spans="1:13" x14ac:dyDescent="0.2">
      <c r="A191" s="7" t="s">
        <v>7867</v>
      </c>
      <c r="B191" s="8" t="s">
        <v>7</v>
      </c>
      <c r="C191" s="8">
        <v>1</v>
      </c>
      <c r="D191" s="8">
        <v>2</v>
      </c>
      <c r="E191" s="8">
        <v>4</v>
      </c>
      <c r="F191" s="9">
        <v>502</v>
      </c>
      <c r="G191" s="9">
        <v>1044</v>
      </c>
      <c r="H191" s="16">
        <f>(G191/F191)</f>
        <v>2.0796812749003983</v>
      </c>
      <c r="I191" s="9">
        <v>267</v>
      </c>
      <c r="J191" s="9">
        <v>1170</v>
      </c>
      <c r="K191" s="10">
        <f>(J191/G191)</f>
        <v>1.1206896551724137</v>
      </c>
      <c r="L191" s="10">
        <f>(K191/1.26)</f>
        <v>0.88943623426382035</v>
      </c>
    </row>
    <row r="192" spans="1:13" x14ac:dyDescent="0.2">
      <c r="A192" s="11" t="s">
        <v>7868</v>
      </c>
      <c r="B192" s="12" t="s">
        <v>5</v>
      </c>
      <c r="C192" s="12">
        <v>1</v>
      </c>
      <c r="D192" s="12">
        <v>2</v>
      </c>
      <c r="E192" s="12">
        <v>2</v>
      </c>
      <c r="F192" s="13">
        <v>355.5</v>
      </c>
      <c r="G192" s="13">
        <v>919</v>
      </c>
      <c r="H192" s="17">
        <f>(G192/F192)</f>
        <v>2.5850914205344586</v>
      </c>
      <c r="I192" s="13">
        <v>86.5</v>
      </c>
      <c r="J192" s="13">
        <v>832</v>
      </c>
      <c r="K192" s="14">
        <f>(J192/G192)</f>
        <v>0.90533188248095753</v>
      </c>
      <c r="L192" s="14">
        <f>(K192/1.32)</f>
        <v>0.68585748672799807</v>
      </c>
    </row>
    <row r="193" spans="1:13" x14ac:dyDescent="0.2">
      <c r="A193" s="7" t="s">
        <v>118</v>
      </c>
      <c r="B193" s="8" t="s">
        <v>119</v>
      </c>
      <c r="C193" s="8">
        <v>1</v>
      </c>
      <c r="D193" s="8">
        <v>4</v>
      </c>
      <c r="E193" s="8">
        <v>22</v>
      </c>
      <c r="F193" s="9">
        <v>340.5</v>
      </c>
      <c r="G193" s="9">
        <v>999.5</v>
      </c>
      <c r="H193" s="16">
        <f>(G193/F193)</f>
        <v>2.935389133627019</v>
      </c>
      <c r="I193" s="9">
        <v>147</v>
      </c>
      <c r="J193" s="9">
        <v>982</v>
      </c>
      <c r="K193" s="10">
        <f>(J193/G193)</f>
        <v>0.98249124562281143</v>
      </c>
      <c r="L193" s="10">
        <f>(K193/1.26)</f>
        <v>0.77975495684350116</v>
      </c>
    </row>
    <row r="194" spans="1:13" x14ac:dyDescent="0.2">
      <c r="A194" s="7" t="s">
        <v>7849</v>
      </c>
      <c r="B194" s="8" t="s">
        <v>116</v>
      </c>
      <c r="C194" s="8">
        <v>1</v>
      </c>
      <c r="D194" s="8">
        <v>4</v>
      </c>
      <c r="E194" s="8">
        <v>20</v>
      </c>
      <c r="F194" s="9">
        <v>428.5</v>
      </c>
      <c r="G194" s="9">
        <v>1109</v>
      </c>
      <c r="H194" s="16">
        <f>(G194/F194)</f>
        <v>2.5880980163360561</v>
      </c>
      <c r="I194" s="9">
        <v>220</v>
      </c>
      <c r="J194" s="9">
        <v>838</v>
      </c>
      <c r="K194" s="10">
        <f>(J194/G194)</f>
        <v>0.7556357078449053</v>
      </c>
      <c r="L194" s="10">
        <f>(K194/1.26)</f>
        <v>0.59971087924198829</v>
      </c>
      <c r="M194" t="s">
        <v>7833</v>
      </c>
    </row>
    <row r="195" spans="1:13" x14ac:dyDescent="0.2">
      <c r="A195" s="7" t="s">
        <v>113</v>
      </c>
      <c r="B195" s="8" t="s">
        <v>114</v>
      </c>
      <c r="C195" s="8">
        <v>1</v>
      </c>
      <c r="D195" s="8">
        <v>4</v>
      </c>
      <c r="E195" s="8">
        <v>18</v>
      </c>
      <c r="F195" s="9">
        <v>268</v>
      </c>
      <c r="G195" s="9">
        <v>928.5</v>
      </c>
      <c r="H195" s="16">
        <f>(G195/F195)</f>
        <v>3.46455223880597</v>
      </c>
      <c r="I195" s="9">
        <v>240.5</v>
      </c>
      <c r="J195" s="9">
        <v>896</v>
      </c>
      <c r="K195" s="10">
        <f>(J195/G195)</f>
        <v>0.96499730748519119</v>
      </c>
      <c r="L195" s="10">
        <f>(K195/1.26)</f>
        <v>0.76587087895650097</v>
      </c>
    </row>
    <row r="196" spans="1:13" x14ac:dyDescent="0.2">
      <c r="A196" s="7" t="s">
        <v>109</v>
      </c>
      <c r="B196" s="8" t="s">
        <v>110</v>
      </c>
      <c r="C196" s="8">
        <v>1</v>
      </c>
      <c r="D196" s="8">
        <v>4</v>
      </c>
      <c r="E196" s="8">
        <v>16</v>
      </c>
      <c r="F196" s="9">
        <v>406</v>
      </c>
      <c r="G196" s="9">
        <v>1015.5</v>
      </c>
      <c r="H196" s="16">
        <f>(G196/F196)</f>
        <v>2.5012315270935961</v>
      </c>
      <c r="I196" s="9">
        <v>262</v>
      </c>
      <c r="J196" s="9">
        <v>898.5</v>
      </c>
      <c r="K196" s="10">
        <f>(J196/G196)</f>
        <v>0.88478581979320536</v>
      </c>
      <c r="L196" s="10">
        <f>(K196/1.26)</f>
        <v>0.70221096808984551</v>
      </c>
      <c r="M196" t="s">
        <v>7833</v>
      </c>
    </row>
    <row r="197" spans="1:13" x14ac:dyDescent="0.2">
      <c r="A197" s="11" t="s">
        <v>7225</v>
      </c>
      <c r="B197" s="12" t="s">
        <v>7226</v>
      </c>
      <c r="C197" s="12">
        <v>16</v>
      </c>
      <c r="D197" s="12">
        <v>3</v>
      </c>
      <c r="E197" s="12">
        <v>5</v>
      </c>
      <c r="F197" s="13">
        <v>73</v>
      </c>
      <c r="G197" s="13">
        <v>234</v>
      </c>
      <c r="H197" s="17">
        <f>(G197/F197)</f>
        <v>3.2054794520547945</v>
      </c>
      <c r="I197" s="13">
        <v>80</v>
      </c>
      <c r="J197" s="13">
        <v>1358</v>
      </c>
      <c r="K197" s="14">
        <f>(J197/G197)</f>
        <v>5.8034188034188032</v>
      </c>
      <c r="L197" s="14">
        <f>(K197/2.8)</f>
        <v>2.0726495726495728</v>
      </c>
    </row>
    <row r="198" spans="1:13" x14ac:dyDescent="0.2">
      <c r="A198" s="7" t="s">
        <v>105</v>
      </c>
      <c r="B198" s="8" t="s">
        <v>106</v>
      </c>
      <c r="C198" s="8">
        <v>1</v>
      </c>
      <c r="D198" s="8">
        <v>4</v>
      </c>
      <c r="E198" s="8">
        <v>14</v>
      </c>
      <c r="F198" s="9">
        <v>496.5</v>
      </c>
      <c r="G198" s="9">
        <v>1080</v>
      </c>
      <c r="H198" s="16">
        <f>(G198/F198)</f>
        <v>2.1752265861027191</v>
      </c>
      <c r="I198" s="9">
        <v>367</v>
      </c>
      <c r="J198" s="9">
        <v>1112</v>
      </c>
      <c r="K198" s="10">
        <f>(J198/G198)</f>
        <v>1.0296296296296297</v>
      </c>
      <c r="L198" s="10">
        <f>(K198/1.26)</f>
        <v>0.81716637272192827</v>
      </c>
    </row>
    <row r="199" spans="1:13" x14ac:dyDescent="0.2">
      <c r="A199" s="11" t="s">
        <v>7221</v>
      </c>
      <c r="B199" s="12" t="s">
        <v>7222</v>
      </c>
      <c r="C199" s="12">
        <v>16</v>
      </c>
      <c r="D199" s="12">
        <v>3</v>
      </c>
      <c r="E199" s="12">
        <v>3</v>
      </c>
      <c r="F199" s="13">
        <v>137.5</v>
      </c>
      <c r="G199" s="13">
        <v>766.5</v>
      </c>
      <c r="H199" s="17">
        <f>(G199/F199)</f>
        <v>5.5745454545454542</v>
      </c>
      <c r="I199" s="13">
        <v>80.5</v>
      </c>
      <c r="J199" s="13">
        <v>1465</v>
      </c>
      <c r="K199" s="14">
        <f>(J199/G199)</f>
        <v>1.9112850619699935</v>
      </c>
      <c r="L199" s="14">
        <f>(K199/2.8)</f>
        <v>0.68260180784642632</v>
      </c>
    </row>
    <row r="200" spans="1:13" x14ac:dyDescent="0.2">
      <c r="A200" s="7" t="s">
        <v>102</v>
      </c>
      <c r="B200" s="8" t="s">
        <v>103</v>
      </c>
      <c r="C200" s="8">
        <v>1</v>
      </c>
      <c r="D200" s="8">
        <v>4</v>
      </c>
      <c r="E200" s="8">
        <v>12</v>
      </c>
      <c r="F200" s="9">
        <v>589.5</v>
      </c>
      <c r="G200" s="9">
        <v>1169.5</v>
      </c>
      <c r="H200" s="16">
        <f>(G200/F200)</f>
        <v>1.9838846480067853</v>
      </c>
      <c r="I200" s="9">
        <v>407.5</v>
      </c>
      <c r="J200" s="9">
        <v>1370.5</v>
      </c>
      <c r="K200" s="10">
        <f>(J200/G200)</f>
        <v>1.1718683197947841</v>
      </c>
      <c r="L200" s="10">
        <f>(K200/1.26)</f>
        <v>0.93005422205935251</v>
      </c>
    </row>
    <row r="201" spans="1:13" x14ac:dyDescent="0.2">
      <c r="A201" s="7" t="s">
        <v>98</v>
      </c>
      <c r="B201" s="8" t="s">
        <v>99</v>
      </c>
      <c r="C201" s="8">
        <v>1</v>
      </c>
      <c r="D201" s="8">
        <v>4</v>
      </c>
      <c r="E201" s="8">
        <v>10</v>
      </c>
      <c r="F201" s="9">
        <v>480.5</v>
      </c>
      <c r="G201" s="9">
        <v>1052.5</v>
      </c>
      <c r="H201" s="16">
        <f>(G201/F201)</f>
        <v>2.1904266389177938</v>
      </c>
      <c r="I201" s="9">
        <v>254</v>
      </c>
      <c r="J201" s="9">
        <v>619</v>
      </c>
      <c r="K201" s="10">
        <f>(J201/G201)</f>
        <v>0.58812351543942998</v>
      </c>
      <c r="L201" s="10">
        <f>(K201/1.26)</f>
        <v>0.46676469479319838</v>
      </c>
      <c r="M201" t="s">
        <v>7833</v>
      </c>
    </row>
    <row r="202" spans="1:13" x14ac:dyDescent="0.2">
      <c r="A202" s="7" t="s">
        <v>7869</v>
      </c>
      <c r="B202" s="8" t="s">
        <v>95</v>
      </c>
      <c r="C202" s="8">
        <v>1</v>
      </c>
      <c r="D202" s="8">
        <v>4</v>
      </c>
      <c r="E202" s="8">
        <v>8</v>
      </c>
      <c r="F202" s="9">
        <v>506.5</v>
      </c>
      <c r="G202" s="9">
        <v>1079.5</v>
      </c>
      <c r="H202" s="16">
        <f>(G202/F202)</f>
        <v>2.1312931885488648</v>
      </c>
      <c r="I202" s="9">
        <v>294</v>
      </c>
      <c r="J202" s="9">
        <v>1240</v>
      </c>
      <c r="K202" s="10">
        <f>(J202/G202)</f>
        <v>1.1486799444187124</v>
      </c>
      <c r="L202" s="10">
        <f>(K202/1.26)</f>
        <v>0.91165074953866054</v>
      </c>
    </row>
    <row r="203" spans="1:13" x14ac:dyDescent="0.2">
      <c r="A203" s="7" t="s">
        <v>91</v>
      </c>
      <c r="B203" s="8" t="s">
        <v>92</v>
      </c>
      <c r="C203" s="8">
        <v>1</v>
      </c>
      <c r="D203" s="8">
        <v>4</v>
      </c>
      <c r="E203" s="8">
        <v>6</v>
      </c>
      <c r="F203" s="9">
        <v>626.5</v>
      </c>
      <c r="G203" s="9">
        <v>1113</v>
      </c>
      <c r="H203" s="16">
        <f>(G203/F203)</f>
        <v>1.776536312849162</v>
      </c>
      <c r="I203" s="9">
        <v>392</v>
      </c>
      <c r="J203" s="9">
        <v>836.5</v>
      </c>
      <c r="K203" s="10">
        <f>(J203/G203)</f>
        <v>0.75157232704402521</v>
      </c>
      <c r="L203" s="10">
        <f>(K203/1.26)</f>
        <v>0.59648597384446445</v>
      </c>
      <c r="M203" t="s">
        <v>7833</v>
      </c>
    </row>
    <row r="204" spans="1:13" x14ac:dyDescent="0.2">
      <c r="A204" s="7" t="s">
        <v>87</v>
      </c>
      <c r="B204" s="8" t="s">
        <v>88</v>
      </c>
      <c r="C204" s="8">
        <v>1</v>
      </c>
      <c r="D204" s="8">
        <v>4</v>
      </c>
      <c r="E204" s="8">
        <v>4</v>
      </c>
      <c r="F204" s="9">
        <v>722.5</v>
      </c>
      <c r="G204" s="9">
        <v>1141.5</v>
      </c>
      <c r="H204" s="16">
        <f>(G204/F204)</f>
        <v>1.5799307958477509</v>
      </c>
      <c r="I204" s="9">
        <v>392.5</v>
      </c>
      <c r="J204" s="9">
        <v>961.5</v>
      </c>
      <c r="K204" s="10">
        <f>(J204/G204)</f>
        <v>0.8423127463863338</v>
      </c>
      <c r="L204" s="10">
        <f>(K204/1.26)</f>
        <v>0.66850217967169345</v>
      </c>
    </row>
    <row r="205" spans="1:13" x14ac:dyDescent="0.2">
      <c r="A205" s="7" t="s">
        <v>83</v>
      </c>
      <c r="B205" s="8" t="s">
        <v>84</v>
      </c>
      <c r="C205" s="8">
        <v>1</v>
      </c>
      <c r="D205" s="8">
        <v>4</v>
      </c>
      <c r="E205" s="8">
        <v>2</v>
      </c>
      <c r="F205" s="9">
        <v>613</v>
      </c>
      <c r="G205" s="9">
        <v>1092</v>
      </c>
      <c r="H205" s="16">
        <f>(G205/F205)</f>
        <v>1.7814029363784665</v>
      </c>
      <c r="I205" s="9">
        <v>283.5</v>
      </c>
      <c r="J205" s="9">
        <v>1302</v>
      </c>
      <c r="K205" s="10">
        <f>(J205/G205)</f>
        <v>1.1923076923076923</v>
      </c>
      <c r="L205" s="10">
        <f>(K205/1.26)</f>
        <v>0.94627594627594624</v>
      </c>
    </row>
    <row r="206" spans="1:13" x14ac:dyDescent="0.2">
      <c r="A206" s="7" t="s">
        <v>194</v>
      </c>
      <c r="B206" s="8" t="s">
        <v>195</v>
      </c>
      <c r="C206" s="8">
        <v>1</v>
      </c>
      <c r="D206" s="8">
        <v>6</v>
      </c>
      <c r="E206" s="8">
        <v>22</v>
      </c>
      <c r="F206" s="9">
        <v>340</v>
      </c>
      <c r="G206" s="9">
        <v>1005</v>
      </c>
      <c r="H206" s="16">
        <f>(G206/F206)</f>
        <v>2.9558823529411766</v>
      </c>
      <c r="I206" s="9">
        <v>172</v>
      </c>
      <c r="J206" s="9">
        <v>950.5</v>
      </c>
      <c r="K206" s="10">
        <f>(J206/G206)</f>
        <v>0.94577114427860698</v>
      </c>
      <c r="L206" s="10">
        <f>(K206/1.26)</f>
        <v>0.75061201926873566</v>
      </c>
    </row>
    <row r="207" spans="1:13" x14ac:dyDescent="0.2">
      <c r="A207" s="7" t="s">
        <v>190</v>
      </c>
      <c r="B207" s="8" t="s">
        <v>191</v>
      </c>
      <c r="C207" s="8">
        <v>1</v>
      </c>
      <c r="D207" s="8">
        <v>6</v>
      </c>
      <c r="E207" s="8">
        <v>20</v>
      </c>
      <c r="F207" s="9">
        <v>239</v>
      </c>
      <c r="G207" s="9">
        <v>857.5</v>
      </c>
      <c r="H207" s="16">
        <f>(G207/F207)</f>
        <v>3.5878661087866108</v>
      </c>
      <c r="I207" s="9">
        <v>122.5</v>
      </c>
      <c r="J207" s="9">
        <v>1052</v>
      </c>
      <c r="K207" s="10">
        <f>(J207/G207)</f>
        <v>1.2268221574344023</v>
      </c>
      <c r="L207" s="10">
        <f>(K207/1.26)</f>
        <v>0.97366837891619229</v>
      </c>
    </row>
    <row r="208" spans="1:13" x14ac:dyDescent="0.2">
      <c r="A208" s="7" t="s">
        <v>187</v>
      </c>
      <c r="B208" s="8" t="s">
        <v>188</v>
      </c>
      <c r="C208" s="8">
        <v>1</v>
      </c>
      <c r="D208" s="8">
        <v>6</v>
      </c>
      <c r="E208" s="8">
        <v>18</v>
      </c>
      <c r="F208" s="9">
        <v>345</v>
      </c>
      <c r="G208" s="9">
        <v>946</v>
      </c>
      <c r="H208" s="16">
        <f>(G208/F208)</f>
        <v>2.7420289855072464</v>
      </c>
      <c r="I208" s="9">
        <v>179</v>
      </c>
      <c r="J208" s="9">
        <v>122</v>
      </c>
      <c r="K208" s="10">
        <f>(J208/G208)</f>
        <v>0.12896405919661733</v>
      </c>
      <c r="L208" s="10">
        <f>(K208/1.26)</f>
        <v>0.10235242793382328</v>
      </c>
      <c r="M208" t="s">
        <v>7833</v>
      </c>
    </row>
    <row r="209" spans="1:13" x14ac:dyDescent="0.2">
      <c r="A209" s="7" t="s">
        <v>183</v>
      </c>
      <c r="B209" s="8" t="s">
        <v>184</v>
      </c>
      <c r="C209" s="8">
        <v>1</v>
      </c>
      <c r="D209" s="8">
        <v>6</v>
      </c>
      <c r="E209" s="8">
        <v>16</v>
      </c>
      <c r="F209" s="9">
        <v>399</v>
      </c>
      <c r="G209" s="9">
        <v>1001.5</v>
      </c>
      <c r="H209" s="16">
        <f>(G209/F209)</f>
        <v>2.5100250626566418</v>
      </c>
      <c r="I209" s="9">
        <v>205</v>
      </c>
      <c r="J209" s="9">
        <v>834.5</v>
      </c>
      <c r="K209" s="10">
        <f>(J209/G209)</f>
        <v>0.83325012481278082</v>
      </c>
      <c r="L209" s="10">
        <f>(K209/1.26)</f>
        <v>0.66130962286728634</v>
      </c>
      <c r="M209" t="s">
        <v>7833</v>
      </c>
    </row>
    <row r="210" spans="1:13" x14ac:dyDescent="0.2">
      <c r="A210" s="7" t="s">
        <v>7849</v>
      </c>
      <c r="B210" s="8" t="s">
        <v>180</v>
      </c>
      <c r="C210" s="8">
        <v>1</v>
      </c>
      <c r="D210" s="8">
        <v>6</v>
      </c>
      <c r="E210" s="8">
        <v>14</v>
      </c>
      <c r="F210" s="9">
        <v>575</v>
      </c>
      <c r="G210" s="9">
        <v>1141.5</v>
      </c>
      <c r="H210" s="16">
        <f>(G210/F210)</f>
        <v>1.9852173913043478</v>
      </c>
      <c r="I210" s="9">
        <v>318</v>
      </c>
      <c r="J210" s="9">
        <v>817</v>
      </c>
      <c r="K210" s="10">
        <f>(J210/G210)</f>
        <v>0.71572492334647397</v>
      </c>
      <c r="L210" s="10">
        <f>(K210/1.26)</f>
        <v>0.56803565344958251</v>
      </c>
      <c r="M210" t="s">
        <v>7833</v>
      </c>
    </row>
    <row r="211" spans="1:13" x14ac:dyDescent="0.2">
      <c r="A211" s="7" t="s">
        <v>7870</v>
      </c>
      <c r="B211" s="8" t="s">
        <v>177</v>
      </c>
      <c r="C211" s="8">
        <v>1</v>
      </c>
      <c r="D211" s="8">
        <v>6</v>
      </c>
      <c r="E211" s="8">
        <v>12</v>
      </c>
      <c r="F211" s="9">
        <v>809</v>
      </c>
      <c r="G211" s="9">
        <v>1268.5</v>
      </c>
      <c r="H211" s="16">
        <f>(G211/F211)</f>
        <v>1.5679851668726823</v>
      </c>
      <c r="I211" s="9">
        <v>391</v>
      </c>
      <c r="J211" s="9">
        <v>1092</v>
      </c>
      <c r="K211" s="10">
        <f>(J211/G211)</f>
        <v>0.86085928261726452</v>
      </c>
      <c r="L211" s="10">
        <f>(K211/1.26)</f>
        <v>0.6832216528708448</v>
      </c>
    </row>
    <row r="212" spans="1:13" x14ac:dyDescent="0.2">
      <c r="A212" s="7" t="s">
        <v>7849</v>
      </c>
      <c r="B212" s="8" t="s">
        <v>174</v>
      </c>
      <c r="C212" s="8">
        <v>1</v>
      </c>
      <c r="D212" s="8">
        <v>6</v>
      </c>
      <c r="E212" s="8">
        <v>10</v>
      </c>
      <c r="F212" s="9">
        <v>565</v>
      </c>
      <c r="G212" s="9">
        <v>1135.5</v>
      </c>
      <c r="H212" s="16">
        <f>(G212/F212)</f>
        <v>2.0097345132743363</v>
      </c>
      <c r="I212" s="9">
        <v>315</v>
      </c>
      <c r="J212" s="9">
        <v>1316.5</v>
      </c>
      <c r="K212" s="10">
        <f>(J212/G212)</f>
        <v>1.1594011448701014</v>
      </c>
      <c r="L212" s="10">
        <f>(K212/1.26)</f>
        <v>0.92015963878579476</v>
      </c>
    </row>
    <row r="213" spans="1:13" x14ac:dyDescent="0.2">
      <c r="A213" s="7" t="s">
        <v>170</v>
      </c>
      <c r="B213" s="8" t="s">
        <v>171</v>
      </c>
      <c r="C213" s="8">
        <v>1</v>
      </c>
      <c r="D213" s="8">
        <v>6</v>
      </c>
      <c r="E213" s="8">
        <v>8</v>
      </c>
      <c r="F213" s="9">
        <v>474.5</v>
      </c>
      <c r="G213" s="9">
        <v>1043.5</v>
      </c>
      <c r="H213" s="16">
        <f>(G213/F213)</f>
        <v>2.1991570073761855</v>
      </c>
      <c r="I213" s="9">
        <v>228.5</v>
      </c>
      <c r="J213" s="9">
        <v>1550.5</v>
      </c>
      <c r="K213" s="10">
        <f>(J213/G213)</f>
        <v>1.4858648778150456</v>
      </c>
      <c r="L213" s="10">
        <f>(K213/1.26)</f>
        <v>1.1792578395357505</v>
      </c>
    </row>
    <row r="214" spans="1:13" x14ac:dyDescent="0.2">
      <c r="A214" s="7" t="s">
        <v>7849</v>
      </c>
      <c r="B214" s="8" t="s">
        <v>167</v>
      </c>
      <c r="C214" s="8">
        <v>1</v>
      </c>
      <c r="D214" s="8">
        <v>6</v>
      </c>
      <c r="E214" s="8">
        <v>6</v>
      </c>
      <c r="F214" s="9">
        <v>641</v>
      </c>
      <c r="G214" s="9">
        <v>1110</v>
      </c>
      <c r="H214" s="16">
        <f>(G214/F214)</f>
        <v>1.7316692667706708</v>
      </c>
      <c r="I214" s="9">
        <v>307.5</v>
      </c>
      <c r="J214" s="9">
        <v>1373</v>
      </c>
      <c r="K214" s="10">
        <f>(J214/G214)</f>
        <v>1.236936936936937</v>
      </c>
      <c r="L214" s="10">
        <f>(K214/1.26)</f>
        <v>0.98169598169598171</v>
      </c>
    </row>
    <row r="215" spans="1:13" x14ac:dyDescent="0.2">
      <c r="A215" s="7" t="s">
        <v>163</v>
      </c>
      <c r="B215" s="8" t="s">
        <v>164</v>
      </c>
      <c r="C215" s="8">
        <v>1</v>
      </c>
      <c r="D215" s="8">
        <v>6</v>
      </c>
      <c r="E215" s="8">
        <v>4</v>
      </c>
      <c r="F215" s="9">
        <v>390</v>
      </c>
      <c r="G215" s="9">
        <v>896.5</v>
      </c>
      <c r="H215" s="16">
        <f>(G215/F215)</f>
        <v>2.2987179487179485</v>
      </c>
      <c r="I215" s="9">
        <v>235</v>
      </c>
      <c r="J215" s="9">
        <v>612</v>
      </c>
      <c r="K215" s="10">
        <f>(J215/G215)</f>
        <v>0.68265476854433904</v>
      </c>
      <c r="L215" s="10">
        <f>(K215/1.26)</f>
        <v>0.5417894988447135</v>
      </c>
      <c r="M215" t="s">
        <v>7833</v>
      </c>
    </row>
    <row r="216" spans="1:13" x14ac:dyDescent="0.2">
      <c r="A216" s="11" t="s">
        <v>159</v>
      </c>
      <c r="B216" s="12" t="s">
        <v>160</v>
      </c>
      <c r="C216" s="12">
        <v>1</v>
      </c>
      <c r="D216" s="12">
        <v>6</v>
      </c>
      <c r="E216" s="12">
        <v>2</v>
      </c>
      <c r="F216" s="13">
        <v>316.5</v>
      </c>
      <c r="G216" s="13">
        <v>821</v>
      </c>
      <c r="H216" s="17">
        <f>(G216/F216)</f>
        <v>2.5939968404423381</v>
      </c>
      <c r="I216" s="13">
        <v>81.5</v>
      </c>
      <c r="J216" s="13">
        <v>555</v>
      </c>
      <c r="K216" s="14">
        <f>(J216/G216)</f>
        <v>0.67600487210718641</v>
      </c>
      <c r="L216" s="14">
        <f>(K216/1.32)</f>
        <v>0.51212490311150483</v>
      </c>
    </row>
    <row r="217" spans="1:13" x14ac:dyDescent="0.2">
      <c r="A217" s="11" t="s">
        <v>265</v>
      </c>
      <c r="B217" s="12" t="s">
        <v>266</v>
      </c>
      <c r="C217" s="12">
        <v>1</v>
      </c>
      <c r="D217" s="12">
        <v>8</v>
      </c>
      <c r="E217" s="12">
        <v>22</v>
      </c>
      <c r="F217" s="13">
        <v>364.5</v>
      </c>
      <c r="G217" s="13">
        <v>987.5</v>
      </c>
      <c r="H217" s="17">
        <f>(G217/F217)</f>
        <v>2.709190672153635</v>
      </c>
      <c r="I217" s="13">
        <v>94.5</v>
      </c>
      <c r="J217" s="13">
        <v>290.5</v>
      </c>
      <c r="K217" s="14">
        <f>(J217/G217)</f>
        <v>0.29417721518987344</v>
      </c>
      <c r="L217" s="14">
        <f>(K217/1.32)</f>
        <v>0.22286152665899503</v>
      </c>
      <c r="M217" t="s">
        <v>7834</v>
      </c>
    </row>
    <row r="218" spans="1:13" x14ac:dyDescent="0.2">
      <c r="A218" s="7" t="s">
        <v>261</v>
      </c>
      <c r="B218" s="8" t="s">
        <v>262</v>
      </c>
      <c r="C218" s="8">
        <v>1</v>
      </c>
      <c r="D218" s="8">
        <v>8</v>
      </c>
      <c r="E218" s="8">
        <v>20</v>
      </c>
      <c r="F218" s="9">
        <v>648.5</v>
      </c>
      <c r="G218" s="9">
        <v>1200.5</v>
      </c>
      <c r="H218" s="16">
        <f>(G218/F218)</f>
        <v>1.851195065535852</v>
      </c>
      <c r="I218" s="9">
        <v>341</v>
      </c>
      <c r="J218" s="9">
        <v>1168</v>
      </c>
      <c r="K218" s="10">
        <f>(J218/G218)</f>
        <v>0.97292794668887961</v>
      </c>
      <c r="L218" s="10">
        <f>(K218/1.26)</f>
        <v>0.77216503705466633</v>
      </c>
    </row>
    <row r="219" spans="1:13" x14ac:dyDescent="0.2">
      <c r="A219" s="11" t="s">
        <v>261</v>
      </c>
      <c r="B219" s="12" t="s">
        <v>262</v>
      </c>
      <c r="C219" s="12">
        <v>14</v>
      </c>
      <c r="D219" s="12">
        <v>10</v>
      </c>
      <c r="E219" s="12">
        <v>20</v>
      </c>
      <c r="F219" s="13">
        <v>69</v>
      </c>
      <c r="G219" s="13">
        <v>395</v>
      </c>
      <c r="H219" s="17">
        <f>(G219/F219)</f>
        <v>5.72463768115942</v>
      </c>
      <c r="I219" s="13">
        <v>84</v>
      </c>
      <c r="J219" s="13">
        <v>130</v>
      </c>
      <c r="K219" s="14">
        <f>(J219/G219)</f>
        <v>0.32911392405063289</v>
      </c>
      <c r="L219" s="14">
        <f>(K219/2.8)</f>
        <v>0.11754068716094032</v>
      </c>
      <c r="M219" t="s">
        <v>7834</v>
      </c>
    </row>
    <row r="220" spans="1:13" x14ac:dyDescent="0.2">
      <c r="A220" s="7" t="s">
        <v>7849</v>
      </c>
      <c r="B220" s="8" t="s">
        <v>258</v>
      </c>
      <c r="C220" s="8">
        <v>1</v>
      </c>
      <c r="D220" s="8">
        <v>8</v>
      </c>
      <c r="E220" s="8">
        <v>18</v>
      </c>
      <c r="F220" s="9">
        <v>585.5</v>
      </c>
      <c r="G220" s="9">
        <v>1111.5</v>
      </c>
      <c r="H220" s="16">
        <f>(G220/F220)</f>
        <v>1.8983774551665242</v>
      </c>
      <c r="I220" s="9">
        <v>287.5</v>
      </c>
      <c r="J220" s="9">
        <v>993.5</v>
      </c>
      <c r="K220" s="10">
        <f>(J220/G220)</f>
        <v>0.89383715699505173</v>
      </c>
      <c r="L220" s="10">
        <f>(K220/1.26)</f>
        <v>0.7093945690436918</v>
      </c>
    </row>
    <row r="221" spans="1:13" x14ac:dyDescent="0.2">
      <c r="A221" s="7" t="s">
        <v>7849</v>
      </c>
      <c r="B221" s="8" t="s">
        <v>256</v>
      </c>
      <c r="C221" s="8">
        <v>1</v>
      </c>
      <c r="D221" s="8">
        <v>8</v>
      </c>
      <c r="E221" s="8">
        <v>16</v>
      </c>
      <c r="F221" s="9">
        <v>843.5</v>
      </c>
      <c r="G221" s="9">
        <v>1293</v>
      </c>
      <c r="H221" s="16">
        <f>(G221/F221)</f>
        <v>1.5328986366330766</v>
      </c>
      <c r="I221" s="9">
        <v>425.5</v>
      </c>
      <c r="J221" s="9">
        <v>1145</v>
      </c>
      <c r="K221" s="10">
        <f>(J221/G221)</f>
        <v>0.88553750966744005</v>
      </c>
      <c r="L221" s="10">
        <f>(K221/1.26)</f>
        <v>0.7028075473551112</v>
      </c>
    </row>
    <row r="222" spans="1:13" x14ac:dyDescent="0.2">
      <c r="A222" s="7" t="s">
        <v>7849</v>
      </c>
      <c r="B222" s="8" t="s">
        <v>253</v>
      </c>
      <c r="C222" s="8">
        <v>1</v>
      </c>
      <c r="D222" s="8">
        <v>8</v>
      </c>
      <c r="E222" s="8">
        <v>14</v>
      </c>
      <c r="F222" s="9">
        <v>852</v>
      </c>
      <c r="G222" s="9">
        <v>1297</v>
      </c>
      <c r="H222" s="16">
        <f>(G222/F222)</f>
        <v>1.522300469483568</v>
      </c>
      <c r="I222" s="9">
        <v>477.5</v>
      </c>
      <c r="J222" s="9">
        <v>1352</v>
      </c>
      <c r="K222" s="10">
        <f>(J222/G222)</f>
        <v>1.0424055512721666</v>
      </c>
      <c r="L222" s="10">
        <f>(K222/1.26)</f>
        <v>0.82730599307314812</v>
      </c>
    </row>
    <row r="223" spans="1:13" x14ac:dyDescent="0.2">
      <c r="A223" s="7" t="s">
        <v>249</v>
      </c>
      <c r="B223" s="8" t="s">
        <v>250</v>
      </c>
      <c r="C223" s="8">
        <v>1</v>
      </c>
      <c r="D223" s="8">
        <v>8</v>
      </c>
      <c r="E223" s="8">
        <v>12</v>
      </c>
      <c r="F223" s="9">
        <v>606.5</v>
      </c>
      <c r="G223" s="9">
        <v>1122</v>
      </c>
      <c r="H223" s="16">
        <f>(G223/F223)</f>
        <v>1.8499587798845836</v>
      </c>
      <c r="I223" s="9">
        <v>315.5</v>
      </c>
      <c r="J223" s="9">
        <v>1150</v>
      </c>
      <c r="K223" s="10">
        <f>(J223/G223)</f>
        <v>1.0249554367201426</v>
      </c>
      <c r="L223" s="10">
        <f>(K223/1.26)</f>
        <v>0.81345669580963698</v>
      </c>
    </row>
    <row r="224" spans="1:13" x14ac:dyDescent="0.2">
      <c r="A224" s="7" t="s">
        <v>245</v>
      </c>
      <c r="B224" s="8" t="s">
        <v>246</v>
      </c>
      <c r="C224" s="8">
        <v>1</v>
      </c>
      <c r="D224" s="8">
        <v>8</v>
      </c>
      <c r="E224" s="8">
        <v>10</v>
      </c>
      <c r="F224" s="9">
        <v>478.5</v>
      </c>
      <c r="G224" s="9">
        <v>1051</v>
      </c>
      <c r="H224" s="16">
        <f>(G224/F224)</f>
        <v>2.1964472309299894</v>
      </c>
      <c r="I224" s="9">
        <v>296</v>
      </c>
      <c r="J224" s="9">
        <v>1043.5</v>
      </c>
      <c r="K224" s="10">
        <f>(J224/G224)</f>
        <v>0.99286393910561366</v>
      </c>
      <c r="L224" s="10">
        <f>(K224/1.26)</f>
        <v>0.78798725325842356</v>
      </c>
    </row>
    <row r="225" spans="1:13" x14ac:dyDescent="0.2">
      <c r="A225" s="7" t="s">
        <v>242</v>
      </c>
      <c r="B225" s="8" t="s">
        <v>243</v>
      </c>
      <c r="C225" s="8">
        <v>1</v>
      </c>
      <c r="D225" s="8">
        <v>8</v>
      </c>
      <c r="E225" s="8">
        <v>8</v>
      </c>
      <c r="F225" s="9">
        <v>530</v>
      </c>
      <c r="G225" s="9">
        <v>1071</v>
      </c>
      <c r="H225" s="16">
        <f>(G225/F225)</f>
        <v>2.020754716981132</v>
      </c>
      <c r="I225" s="9">
        <v>272.5</v>
      </c>
      <c r="J225" s="9">
        <v>1240.5</v>
      </c>
      <c r="K225" s="10">
        <f>(J225/G225)</f>
        <v>1.158263305322129</v>
      </c>
      <c r="L225" s="10">
        <f>(K225/1.26)</f>
        <v>0.91925659152549921</v>
      </c>
    </row>
    <row r="226" spans="1:13" x14ac:dyDescent="0.2">
      <c r="A226" s="7" t="s">
        <v>238</v>
      </c>
      <c r="B226" s="8" t="s">
        <v>239</v>
      </c>
      <c r="C226" s="8">
        <v>1</v>
      </c>
      <c r="D226" s="8">
        <v>8</v>
      </c>
      <c r="E226" s="8">
        <v>6</v>
      </c>
      <c r="F226" s="9">
        <v>186.5</v>
      </c>
      <c r="G226" s="9">
        <v>297</v>
      </c>
      <c r="H226" s="16">
        <f>(G226/F226)</f>
        <v>1.5924932975871313</v>
      </c>
      <c r="I226" s="9">
        <v>336</v>
      </c>
      <c r="J226" s="9">
        <v>590</v>
      </c>
      <c r="K226" s="10">
        <f>(J226/G226)</f>
        <v>1.9865319865319866</v>
      </c>
      <c r="L226" s="10">
        <f>(K226/1.26)</f>
        <v>1.5766126877237989</v>
      </c>
      <c r="M226" s="4"/>
    </row>
    <row r="227" spans="1:13" x14ac:dyDescent="0.2">
      <c r="A227" s="7" t="s">
        <v>234</v>
      </c>
      <c r="B227" s="8" t="s">
        <v>235</v>
      </c>
      <c r="C227" s="8">
        <v>1</v>
      </c>
      <c r="D227" s="8">
        <v>8</v>
      </c>
      <c r="E227" s="8">
        <v>4</v>
      </c>
      <c r="F227" s="9">
        <v>833</v>
      </c>
      <c r="G227" s="9">
        <v>1243</v>
      </c>
      <c r="H227" s="16">
        <f>(G227/F227)</f>
        <v>1.4921968787515005</v>
      </c>
      <c r="I227" s="9">
        <v>547.5</v>
      </c>
      <c r="J227" s="9">
        <v>1253.5</v>
      </c>
      <c r="K227" s="10">
        <f>(J227/G227)</f>
        <v>1.0084473049074818</v>
      </c>
      <c r="L227" s="10">
        <f>(K227/1.26)</f>
        <v>0.80035500389482683</v>
      </c>
    </row>
    <row r="228" spans="1:13" x14ac:dyDescent="0.2">
      <c r="A228" s="7" t="s">
        <v>7849</v>
      </c>
      <c r="B228" s="8" t="s">
        <v>231</v>
      </c>
      <c r="C228" s="8">
        <v>1</v>
      </c>
      <c r="D228" s="8">
        <v>8</v>
      </c>
      <c r="E228" s="8">
        <v>2</v>
      </c>
      <c r="F228" s="9">
        <v>823.5</v>
      </c>
      <c r="G228" s="9">
        <v>1194</v>
      </c>
      <c r="H228" s="16">
        <f>(G228/F228)</f>
        <v>1.4499089253187614</v>
      </c>
      <c r="I228" s="9">
        <v>469</v>
      </c>
      <c r="J228" s="9">
        <v>1167</v>
      </c>
      <c r="K228" s="10">
        <f>(J228/G228)</f>
        <v>0.97738693467336679</v>
      </c>
      <c r="L228" s="10">
        <f>(K228/1.26)</f>
        <v>0.77570391640743397</v>
      </c>
    </row>
    <row r="229" spans="1:13" x14ac:dyDescent="0.2">
      <c r="A229" s="11" t="s">
        <v>338</v>
      </c>
      <c r="B229" s="12" t="s">
        <v>339</v>
      </c>
      <c r="C229" s="12">
        <v>1</v>
      </c>
      <c r="D229" s="12">
        <v>10</v>
      </c>
      <c r="E229" s="12">
        <v>22</v>
      </c>
      <c r="F229" s="13">
        <v>244.5</v>
      </c>
      <c r="G229" s="13">
        <v>843</v>
      </c>
      <c r="H229" s="17">
        <f>(G229/F229)</f>
        <v>3.4478527607361964</v>
      </c>
      <c r="I229" s="13">
        <v>114.5</v>
      </c>
      <c r="J229" s="13">
        <v>965</v>
      </c>
      <c r="K229" s="14">
        <f>(J229/G229)</f>
        <v>1.1447212336892052</v>
      </c>
      <c r="L229" s="14">
        <f>(K229/1.32)</f>
        <v>0.8672130558251554</v>
      </c>
    </row>
    <row r="230" spans="1:13" x14ac:dyDescent="0.2">
      <c r="A230" s="7" t="s">
        <v>335</v>
      </c>
      <c r="B230" s="8" t="s">
        <v>336</v>
      </c>
      <c r="C230" s="8">
        <v>1</v>
      </c>
      <c r="D230" s="8">
        <v>10</v>
      </c>
      <c r="E230" s="8">
        <v>20</v>
      </c>
      <c r="F230" s="9">
        <v>283.5</v>
      </c>
      <c r="G230" s="9">
        <v>892.5</v>
      </c>
      <c r="H230" s="16">
        <f>(G230/F230)</f>
        <v>3.1481481481481484</v>
      </c>
      <c r="I230" s="9">
        <v>135</v>
      </c>
      <c r="J230" s="9">
        <v>825.5</v>
      </c>
      <c r="K230" s="10">
        <f>(J230/G230)</f>
        <v>0.92492997198879556</v>
      </c>
      <c r="L230" s="10">
        <f>(K230/1.26)</f>
        <v>0.73407140634031398</v>
      </c>
      <c r="M230" t="s">
        <v>7833</v>
      </c>
    </row>
    <row r="231" spans="1:13" x14ac:dyDescent="0.2">
      <c r="A231" s="7" t="s">
        <v>7871</v>
      </c>
      <c r="B231" s="8" t="s">
        <v>332</v>
      </c>
      <c r="C231" s="8">
        <v>1</v>
      </c>
      <c r="D231" s="8">
        <v>10</v>
      </c>
      <c r="E231" s="8">
        <v>18</v>
      </c>
      <c r="F231" s="9">
        <v>474.5</v>
      </c>
      <c r="G231" s="9">
        <v>1057</v>
      </c>
      <c r="H231" s="16">
        <f>(G231/F231)</f>
        <v>2.2276080084299261</v>
      </c>
      <c r="I231" s="9">
        <v>244</v>
      </c>
      <c r="J231" s="9">
        <v>822.5</v>
      </c>
      <c r="K231" s="10">
        <f>(J231/G231)</f>
        <v>0.77814569536423839</v>
      </c>
      <c r="L231" s="10">
        <f>(K231/1.26)</f>
        <v>0.61757594870177646</v>
      </c>
      <c r="M231" t="s">
        <v>7833</v>
      </c>
    </row>
    <row r="232" spans="1:13" x14ac:dyDescent="0.2">
      <c r="A232" s="7" t="s">
        <v>7849</v>
      </c>
      <c r="B232" s="8" t="s">
        <v>329</v>
      </c>
      <c r="C232" s="8">
        <v>1</v>
      </c>
      <c r="D232" s="8">
        <v>10</v>
      </c>
      <c r="E232" s="8">
        <v>16</v>
      </c>
      <c r="F232" s="9">
        <v>704</v>
      </c>
      <c r="G232" s="9">
        <v>1222.5</v>
      </c>
      <c r="H232" s="16">
        <f>(G232/F232)</f>
        <v>1.7365056818181819</v>
      </c>
      <c r="I232" s="9">
        <v>330</v>
      </c>
      <c r="J232" s="9">
        <v>991</v>
      </c>
      <c r="K232" s="10">
        <f>(J232/G232)</f>
        <v>0.81063394683026579</v>
      </c>
      <c r="L232" s="10">
        <f>(K232/1.26)</f>
        <v>0.6433602752621157</v>
      </c>
    </row>
    <row r="233" spans="1:13" x14ac:dyDescent="0.2">
      <c r="A233" s="11" t="s">
        <v>7849</v>
      </c>
      <c r="B233" s="12" t="s">
        <v>329</v>
      </c>
      <c r="C233" s="12">
        <v>14</v>
      </c>
      <c r="D233" s="12">
        <v>10</v>
      </c>
      <c r="E233" s="12">
        <v>18</v>
      </c>
      <c r="F233" s="13">
        <v>60.5</v>
      </c>
      <c r="G233" s="13">
        <v>468</v>
      </c>
      <c r="H233" s="17">
        <f>(G233/F233)</f>
        <v>7.7355371900826446</v>
      </c>
      <c r="I233" s="13">
        <v>91</v>
      </c>
      <c r="J233" s="13">
        <v>1292</v>
      </c>
      <c r="K233" s="14">
        <f>(J233/G233)</f>
        <v>2.7606837606837606</v>
      </c>
      <c r="L233" s="14">
        <f>(K233/2.8)</f>
        <v>0.98595848595848601</v>
      </c>
    </row>
    <row r="234" spans="1:13" x14ac:dyDescent="0.2">
      <c r="A234" s="7" t="s">
        <v>326</v>
      </c>
      <c r="B234" s="8" t="s">
        <v>327</v>
      </c>
      <c r="C234" s="8">
        <v>1</v>
      </c>
      <c r="D234" s="8">
        <v>10</v>
      </c>
      <c r="E234" s="8">
        <v>14</v>
      </c>
      <c r="F234" s="9">
        <v>473</v>
      </c>
      <c r="G234" s="9">
        <v>944</v>
      </c>
      <c r="H234" s="16">
        <f>(G234/F234)</f>
        <v>1.9957716701902748</v>
      </c>
      <c r="I234" s="9">
        <v>400</v>
      </c>
      <c r="J234" s="9">
        <v>634</v>
      </c>
      <c r="K234" s="10">
        <f>(J234/G234)</f>
        <v>0.67161016949152541</v>
      </c>
      <c r="L234" s="10">
        <f>(K234/1.26)</f>
        <v>0.53302394404089315</v>
      </c>
      <c r="M234" t="s">
        <v>7833</v>
      </c>
    </row>
    <row r="235" spans="1:13" x14ac:dyDescent="0.2">
      <c r="A235" s="7" t="s">
        <v>322</v>
      </c>
      <c r="B235" s="8" t="s">
        <v>323</v>
      </c>
      <c r="C235" s="8">
        <v>1</v>
      </c>
      <c r="D235" s="8">
        <v>10</v>
      </c>
      <c r="E235" s="8">
        <v>12</v>
      </c>
      <c r="F235" s="9">
        <v>389</v>
      </c>
      <c r="G235" s="9">
        <v>986</v>
      </c>
      <c r="H235" s="16">
        <f>(G235/F235)</f>
        <v>2.5347043701799485</v>
      </c>
      <c r="I235" s="9">
        <v>158.5</v>
      </c>
      <c r="J235" s="9">
        <v>1080.5</v>
      </c>
      <c r="K235" s="10">
        <f>(J235/G235)</f>
        <v>1.0958417849898581</v>
      </c>
      <c r="L235" s="10">
        <f>(K235/1.26)</f>
        <v>0.86971570237290319</v>
      </c>
    </row>
    <row r="236" spans="1:13" x14ac:dyDescent="0.2">
      <c r="A236" s="11" t="s">
        <v>6575</v>
      </c>
      <c r="B236" s="12" t="s">
        <v>6576</v>
      </c>
      <c r="C236" s="12">
        <v>14</v>
      </c>
      <c r="D236" s="12">
        <v>2</v>
      </c>
      <c r="E236" s="12">
        <v>6</v>
      </c>
      <c r="F236" s="13">
        <v>78</v>
      </c>
      <c r="G236" s="13">
        <v>420</v>
      </c>
      <c r="H236" s="17">
        <f>(G236/F236)</f>
        <v>5.384615384615385</v>
      </c>
      <c r="I236" s="13">
        <v>112</v>
      </c>
      <c r="J236" s="13">
        <v>1422.5</v>
      </c>
      <c r="K236" s="14">
        <f>(J236/G236)</f>
        <v>3.3869047619047619</v>
      </c>
      <c r="L236" s="14">
        <f>(K236/2.8)</f>
        <v>1.209608843537415</v>
      </c>
    </row>
    <row r="237" spans="1:13" x14ac:dyDescent="0.2">
      <c r="A237" s="11" t="s">
        <v>7217</v>
      </c>
      <c r="B237" s="12" t="s">
        <v>7218</v>
      </c>
      <c r="C237" s="12">
        <v>16</v>
      </c>
      <c r="D237" s="12">
        <v>3</v>
      </c>
      <c r="E237" s="12">
        <v>1</v>
      </c>
      <c r="F237" s="13">
        <v>59.5</v>
      </c>
      <c r="G237" s="13">
        <v>156</v>
      </c>
      <c r="H237" s="17">
        <f>(G237/F237)</f>
        <v>2.6218487394957983</v>
      </c>
      <c r="I237" s="13">
        <v>68</v>
      </c>
      <c r="J237" s="13">
        <v>22</v>
      </c>
      <c r="K237" s="14">
        <f>(J237/G237)</f>
        <v>0.14102564102564102</v>
      </c>
      <c r="L237" s="14">
        <f>(K237/2.8)</f>
        <v>5.0366300366300368E-2</v>
      </c>
      <c r="M237" t="s">
        <v>7834</v>
      </c>
    </row>
    <row r="238" spans="1:13" x14ac:dyDescent="0.2">
      <c r="A238" s="7" t="s">
        <v>318</v>
      </c>
      <c r="B238" s="8" t="s">
        <v>319</v>
      </c>
      <c r="C238" s="8">
        <v>1</v>
      </c>
      <c r="D238" s="8">
        <v>10</v>
      </c>
      <c r="E238" s="8">
        <v>10</v>
      </c>
      <c r="F238" s="9">
        <v>291.5</v>
      </c>
      <c r="G238" s="9">
        <v>789.5</v>
      </c>
      <c r="H238" s="16">
        <f>(G238/F238)</f>
        <v>2.7084048027444254</v>
      </c>
      <c r="I238" s="9">
        <v>184</v>
      </c>
      <c r="J238" s="9">
        <v>795.5</v>
      </c>
      <c r="K238" s="10">
        <f>(J238/G238)</f>
        <v>1.0075997466751108</v>
      </c>
      <c r="L238" s="10">
        <f>(K238/1.26)</f>
        <v>0.79968233863104032</v>
      </c>
    </row>
    <row r="239" spans="1:13" x14ac:dyDescent="0.2">
      <c r="A239" s="7" t="s">
        <v>318</v>
      </c>
      <c r="B239" s="8" t="s">
        <v>319</v>
      </c>
      <c r="C239" s="8">
        <v>14</v>
      </c>
      <c r="D239" s="8">
        <v>10</v>
      </c>
      <c r="E239" s="8">
        <v>16</v>
      </c>
      <c r="F239" s="9">
        <v>54.5</v>
      </c>
      <c r="G239" s="9">
        <v>207.5</v>
      </c>
      <c r="H239" s="16">
        <f>(G239/F239)</f>
        <v>3.8073394495412844</v>
      </c>
      <c r="I239" s="9">
        <v>126</v>
      </c>
      <c r="J239" s="9">
        <v>1302</v>
      </c>
      <c r="K239" s="10">
        <f>(J239/G239)</f>
        <v>6.2746987951807229</v>
      </c>
      <c r="L239" s="10">
        <f>(K239/1.27)</f>
        <v>4.9407077127407266</v>
      </c>
    </row>
    <row r="240" spans="1:13" x14ac:dyDescent="0.2">
      <c r="A240" s="7" t="s">
        <v>315</v>
      </c>
      <c r="B240" s="8" t="s">
        <v>316</v>
      </c>
      <c r="C240" s="8">
        <v>1</v>
      </c>
      <c r="D240" s="8">
        <v>10</v>
      </c>
      <c r="E240" s="8">
        <v>8</v>
      </c>
      <c r="F240" s="9">
        <v>408.5</v>
      </c>
      <c r="G240" s="9">
        <v>969.5</v>
      </c>
      <c r="H240" s="16">
        <f>(G240/F240)</f>
        <v>2.3733170134638923</v>
      </c>
      <c r="I240" s="9">
        <v>167.5</v>
      </c>
      <c r="J240" s="9">
        <v>707</v>
      </c>
      <c r="K240" s="10">
        <f>(J240/G240)</f>
        <v>0.72924187725631773</v>
      </c>
      <c r="L240" s="10">
        <f>(K240/1.26)</f>
        <v>0.57876339464787119</v>
      </c>
      <c r="M240" t="s">
        <v>7833</v>
      </c>
    </row>
    <row r="241" spans="1:13" x14ac:dyDescent="0.2">
      <c r="A241" s="11" t="s">
        <v>311</v>
      </c>
      <c r="B241" s="12" t="s">
        <v>312</v>
      </c>
      <c r="C241" s="12">
        <v>1</v>
      </c>
      <c r="D241" s="12">
        <v>10</v>
      </c>
      <c r="E241" s="12">
        <v>6</v>
      </c>
      <c r="F241" s="13">
        <v>336</v>
      </c>
      <c r="G241" s="13">
        <v>762.5</v>
      </c>
      <c r="H241" s="17">
        <f>(G241/F241)</f>
        <v>2.2693452380952381</v>
      </c>
      <c r="I241" s="13">
        <v>117.5</v>
      </c>
      <c r="J241" s="13">
        <v>891.5</v>
      </c>
      <c r="K241" s="14">
        <f>(J241/G241)</f>
        <v>1.1691803278688524</v>
      </c>
      <c r="L241" s="14">
        <f>(K241/1.32)</f>
        <v>0.88574267262791839</v>
      </c>
    </row>
    <row r="242" spans="1:13" x14ac:dyDescent="0.2">
      <c r="A242" s="7" t="s">
        <v>308</v>
      </c>
      <c r="B242" s="8" t="s">
        <v>309</v>
      </c>
      <c r="C242" s="8">
        <v>1</v>
      </c>
      <c r="D242" s="8">
        <v>10</v>
      </c>
      <c r="E242" s="8">
        <v>4</v>
      </c>
      <c r="F242" s="9">
        <v>822</v>
      </c>
      <c r="G242" s="9">
        <v>1197</v>
      </c>
      <c r="H242" s="16">
        <f>(G242/F242)</f>
        <v>1.4562043795620438</v>
      </c>
      <c r="I242" s="9">
        <v>550.5</v>
      </c>
      <c r="J242" s="9">
        <v>1180</v>
      </c>
      <c r="K242" s="10">
        <f>(J242/G242)</f>
        <v>0.98579782790309101</v>
      </c>
      <c r="L242" s="10">
        <f>(K242/1.26)</f>
        <v>0.78237922849451669</v>
      </c>
    </row>
    <row r="243" spans="1:13" x14ac:dyDescent="0.2">
      <c r="A243" s="11" t="s">
        <v>6868</v>
      </c>
      <c r="B243" s="12" t="s">
        <v>6869</v>
      </c>
      <c r="C243" s="12">
        <v>14</v>
      </c>
      <c r="D243" s="12">
        <v>10</v>
      </c>
      <c r="E243" s="12">
        <v>14</v>
      </c>
      <c r="F243" s="13">
        <v>34.5</v>
      </c>
      <c r="G243" s="13">
        <v>233</v>
      </c>
      <c r="H243" s="17">
        <f>(G243/F243)</f>
        <v>6.7536231884057969</v>
      </c>
      <c r="I243" s="13">
        <v>60.5</v>
      </c>
      <c r="J243" s="13">
        <v>663</v>
      </c>
      <c r="K243" s="14">
        <f>(J243/G243)</f>
        <v>2.8454935622317596</v>
      </c>
      <c r="L243" s="14">
        <f>(K243/2.8)</f>
        <v>1.0162477007970572</v>
      </c>
    </row>
    <row r="244" spans="1:13" x14ac:dyDescent="0.2">
      <c r="A244" s="11" t="s">
        <v>6865</v>
      </c>
      <c r="B244" s="12" t="s">
        <v>6866</v>
      </c>
      <c r="C244" s="12">
        <v>14</v>
      </c>
      <c r="D244" s="12">
        <v>10</v>
      </c>
      <c r="E244" s="12">
        <v>12</v>
      </c>
      <c r="F244" s="13">
        <v>47.5</v>
      </c>
      <c r="G244" s="13">
        <v>291.5</v>
      </c>
      <c r="H244" s="17">
        <f>(G244/F244)</f>
        <v>6.1368421052631579</v>
      </c>
      <c r="I244" s="13">
        <v>67</v>
      </c>
      <c r="J244" s="13">
        <v>437</v>
      </c>
      <c r="K244" s="14">
        <f>(J244/G244)</f>
        <v>1.4991423670668953</v>
      </c>
      <c r="L244" s="14">
        <f>(K244/2.8)</f>
        <v>0.53540798823817692</v>
      </c>
    </row>
    <row r="245" spans="1:13" x14ac:dyDescent="0.2">
      <c r="A245" s="7" t="s">
        <v>7849</v>
      </c>
      <c r="B245" s="8" t="s">
        <v>305</v>
      </c>
      <c r="C245" s="8">
        <v>1</v>
      </c>
      <c r="D245" s="8">
        <v>10</v>
      </c>
      <c r="E245" s="8">
        <v>2</v>
      </c>
      <c r="F245" s="9">
        <v>607</v>
      </c>
      <c r="G245" s="9">
        <v>999.5</v>
      </c>
      <c r="H245" s="16">
        <f>(G245/F245)</f>
        <v>1.6466227347611202</v>
      </c>
      <c r="I245" s="9">
        <v>342</v>
      </c>
      <c r="J245" s="9">
        <v>1155</v>
      </c>
      <c r="K245" s="10">
        <f>(J245/G245)</f>
        <v>1.1555777888944472</v>
      </c>
      <c r="L245" s="10">
        <f>(K245/1.26)</f>
        <v>0.91712522928130724</v>
      </c>
    </row>
    <row r="246" spans="1:13" x14ac:dyDescent="0.2">
      <c r="A246" s="7" t="s">
        <v>7849</v>
      </c>
      <c r="B246" s="8" t="s">
        <v>413</v>
      </c>
      <c r="C246" s="8">
        <v>1</v>
      </c>
      <c r="D246" s="8">
        <v>12</v>
      </c>
      <c r="E246" s="8">
        <v>22</v>
      </c>
      <c r="F246" s="9">
        <v>359.5</v>
      </c>
      <c r="G246" s="9">
        <v>1012.5</v>
      </c>
      <c r="H246" s="16">
        <f>(G246/F246)</f>
        <v>2.8164116828929067</v>
      </c>
      <c r="I246" s="9">
        <v>155.5</v>
      </c>
      <c r="J246" s="9">
        <v>1272</v>
      </c>
      <c r="K246" s="10">
        <f>(J246/G246)</f>
        <v>1.2562962962962962</v>
      </c>
      <c r="L246" s="10">
        <f>(K246/1.26)</f>
        <v>0.99706055261610815</v>
      </c>
    </row>
    <row r="247" spans="1:13" x14ac:dyDescent="0.2">
      <c r="A247" s="7" t="s">
        <v>409</v>
      </c>
      <c r="B247" s="8" t="s">
        <v>410</v>
      </c>
      <c r="C247" s="8">
        <v>1</v>
      </c>
      <c r="D247" s="8">
        <v>12</v>
      </c>
      <c r="E247" s="8">
        <v>20</v>
      </c>
      <c r="F247" s="9">
        <v>234</v>
      </c>
      <c r="G247" s="9">
        <v>823.5</v>
      </c>
      <c r="H247" s="16">
        <f>(G247/F247)</f>
        <v>3.5192307692307692</v>
      </c>
      <c r="I247" s="9">
        <v>128</v>
      </c>
      <c r="J247" s="9">
        <v>1279.5</v>
      </c>
      <c r="K247" s="10">
        <f>(J247/G247)</f>
        <v>1.5537340619307833</v>
      </c>
      <c r="L247" s="10">
        <f>(K247/1.26)</f>
        <v>1.2331222713736376</v>
      </c>
    </row>
    <row r="248" spans="1:13" x14ac:dyDescent="0.2">
      <c r="A248" s="11" t="s">
        <v>405</v>
      </c>
      <c r="B248" s="12" t="s">
        <v>406</v>
      </c>
      <c r="C248" s="12">
        <v>1</v>
      </c>
      <c r="D248" s="12">
        <v>12</v>
      </c>
      <c r="E248" s="12">
        <v>18</v>
      </c>
      <c r="F248" s="13">
        <v>185</v>
      </c>
      <c r="G248" s="13">
        <v>590</v>
      </c>
      <c r="H248" s="17">
        <f>(G248/F248)</f>
        <v>3.189189189189189</v>
      </c>
      <c r="I248" s="13">
        <v>72</v>
      </c>
      <c r="J248" s="13">
        <v>42.5</v>
      </c>
      <c r="K248" s="14">
        <f>(J248/G248)</f>
        <v>7.2033898305084748E-2</v>
      </c>
      <c r="L248" s="14">
        <f>(K248/1.32)</f>
        <v>5.4571135079609652E-2</v>
      </c>
      <c r="M248" t="s">
        <v>7834</v>
      </c>
    </row>
    <row r="249" spans="1:13" x14ac:dyDescent="0.2">
      <c r="A249" s="7" t="s">
        <v>7874</v>
      </c>
      <c r="B249" s="8" t="s">
        <v>403</v>
      </c>
      <c r="C249" s="8">
        <v>1</v>
      </c>
      <c r="D249" s="8">
        <v>12</v>
      </c>
      <c r="E249" s="8">
        <v>16</v>
      </c>
      <c r="F249" s="9">
        <v>776.5</v>
      </c>
      <c r="G249" s="9">
        <v>1242</v>
      </c>
      <c r="H249" s="16">
        <f>(G249/F249)</f>
        <v>1.5994848679974243</v>
      </c>
      <c r="I249" s="9">
        <v>370</v>
      </c>
      <c r="J249" s="9">
        <v>1144</v>
      </c>
      <c r="K249" s="10">
        <f>(J249/G249)</f>
        <v>0.92109500805152977</v>
      </c>
      <c r="L249" s="10">
        <f>(K249/1.26)</f>
        <v>0.73102778416788072</v>
      </c>
    </row>
    <row r="250" spans="1:13" x14ac:dyDescent="0.2">
      <c r="A250" s="7" t="s">
        <v>399</v>
      </c>
      <c r="B250" s="8" t="s">
        <v>400</v>
      </c>
      <c r="C250" s="8">
        <v>1</v>
      </c>
      <c r="D250" s="8">
        <v>12</v>
      </c>
      <c r="E250" s="8">
        <v>14</v>
      </c>
      <c r="F250" s="9">
        <v>489.5</v>
      </c>
      <c r="G250" s="9">
        <v>1065</v>
      </c>
      <c r="H250" s="16">
        <f>(G250/F250)</f>
        <v>2.1756894790602654</v>
      </c>
      <c r="I250" s="9">
        <v>463.5</v>
      </c>
      <c r="J250" s="9">
        <v>1494</v>
      </c>
      <c r="K250" s="10">
        <f>(J250/G250)</f>
        <v>1.4028169014084506</v>
      </c>
      <c r="L250" s="10">
        <f>(K250/1.26)</f>
        <v>1.1133467471495639</v>
      </c>
    </row>
    <row r="251" spans="1:13" x14ac:dyDescent="0.2">
      <c r="A251" s="11" t="s">
        <v>399</v>
      </c>
      <c r="B251" s="12" t="s">
        <v>400</v>
      </c>
      <c r="C251" s="12">
        <v>14</v>
      </c>
      <c r="D251" s="12">
        <v>10</v>
      </c>
      <c r="E251" s="12">
        <v>10</v>
      </c>
      <c r="F251" s="13">
        <v>48.5</v>
      </c>
      <c r="G251" s="13">
        <v>288.5</v>
      </c>
      <c r="H251" s="17">
        <f>(G251/F251)</f>
        <v>5.9484536082474229</v>
      </c>
      <c r="I251" s="13">
        <v>76.5</v>
      </c>
      <c r="J251" s="13">
        <v>1312</v>
      </c>
      <c r="K251" s="14">
        <f>(J251/G251)</f>
        <v>4.5476603119584054</v>
      </c>
      <c r="L251" s="14">
        <f>(K251/2.8)</f>
        <v>1.624164397128002</v>
      </c>
    </row>
    <row r="252" spans="1:13" x14ac:dyDescent="0.2">
      <c r="A252" s="11" t="s">
        <v>7346</v>
      </c>
      <c r="B252" s="12" t="s">
        <v>7347</v>
      </c>
      <c r="C252" s="12">
        <v>16</v>
      </c>
      <c r="D252" s="12">
        <v>5</v>
      </c>
      <c r="E252" s="12">
        <v>23</v>
      </c>
      <c r="F252" s="13">
        <v>128.5</v>
      </c>
      <c r="G252" s="13">
        <v>508.5</v>
      </c>
      <c r="H252" s="17">
        <f>(G252/F252)</f>
        <v>3.9571984435797667</v>
      </c>
      <c r="I252" s="13">
        <v>110.5</v>
      </c>
      <c r="J252" s="13">
        <v>64.5</v>
      </c>
      <c r="K252" s="14">
        <f>(J252/G252)</f>
        <v>0.12684365781710916</v>
      </c>
      <c r="L252" s="14">
        <f>(K252/2.8)</f>
        <v>4.5301306363253274E-2</v>
      </c>
      <c r="M252" t="s">
        <v>7834</v>
      </c>
    </row>
    <row r="253" spans="1:13" x14ac:dyDescent="0.2">
      <c r="A253" s="7" t="s">
        <v>396</v>
      </c>
      <c r="B253" s="8" t="s">
        <v>397</v>
      </c>
      <c r="C253" s="8">
        <v>1</v>
      </c>
      <c r="D253" s="8">
        <v>12</v>
      </c>
      <c r="E253" s="8">
        <v>12</v>
      </c>
      <c r="F253" s="9">
        <v>366.5</v>
      </c>
      <c r="G253" s="9">
        <v>934</v>
      </c>
      <c r="H253" s="16">
        <f>(G253/F253)</f>
        <v>2.5484311050477491</v>
      </c>
      <c r="I253" s="9">
        <v>153.5</v>
      </c>
      <c r="J253" s="9">
        <v>355.5</v>
      </c>
      <c r="K253" s="10">
        <f>(J253/G253)</f>
        <v>0.38062098501070663</v>
      </c>
      <c r="L253" s="10">
        <f>(K253/1.26)</f>
        <v>0.30208014683389417</v>
      </c>
      <c r="M253" t="s">
        <v>7833</v>
      </c>
    </row>
    <row r="254" spans="1:13" x14ac:dyDescent="0.2">
      <c r="A254" s="7" t="s">
        <v>7849</v>
      </c>
      <c r="B254" s="8" t="s">
        <v>393</v>
      </c>
      <c r="C254" s="8">
        <v>1</v>
      </c>
      <c r="D254" s="8">
        <v>12</v>
      </c>
      <c r="E254" s="8">
        <v>10</v>
      </c>
      <c r="F254" s="9">
        <v>487.5</v>
      </c>
      <c r="G254" s="9">
        <v>1015</v>
      </c>
      <c r="H254" s="16">
        <f>(G254/F254)</f>
        <v>2.0820512820512822</v>
      </c>
      <c r="I254" s="9">
        <v>293.5</v>
      </c>
      <c r="J254" s="9">
        <v>832</v>
      </c>
      <c r="K254" s="10">
        <f>(J254/G254)</f>
        <v>0.81970443349753697</v>
      </c>
      <c r="L254" s="10">
        <f>(K254/1.26)</f>
        <v>0.65055907420439441</v>
      </c>
      <c r="M254" t="s">
        <v>7833</v>
      </c>
    </row>
    <row r="255" spans="1:13" x14ac:dyDescent="0.2">
      <c r="A255" s="7" t="s">
        <v>7849</v>
      </c>
      <c r="B255" s="8" t="s">
        <v>390</v>
      </c>
      <c r="C255" s="8">
        <v>1</v>
      </c>
      <c r="D255" s="8">
        <v>12</v>
      </c>
      <c r="E255" s="8">
        <v>8</v>
      </c>
      <c r="F255" s="9">
        <v>323.5</v>
      </c>
      <c r="G255" s="9">
        <v>882.5</v>
      </c>
      <c r="H255" s="16">
        <f>(G255/F255)</f>
        <v>2.7279752704791345</v>
      </c>
      <c r="I255" s="9">
        <v>160.5</v>
      </c>
      <c r="J255" s="9">
        <v>747</v>
      </c>
      <c r="K255" s="10">
        <f>(J255/G255)</f>
        <v>0.84645892351274787</v>
      </c>
      <c r="L255" s="10">
        <f>(K255/1.26)</f>
        <v>0.67179279643868883</v>
      </c>
      <c r="M255" t="s">
        <v>7833</v>
      </c>
    </row>
    <row r="256" spans="1:13" x14ac:dyDescent="0.2">
      <c r="A256" s="7" t="s">
        <v>387</v>
      </c>
      <c r="B256" s="8" t="s">
        <v>388</v>
      </c>
      <c r="C256" s="8">
        <v>1</v>
      </c>
      <c r="D256" s="8">
        <v>12</v>
      </c>
      <c r="E256" s="8">
        <v>6</v>
      </c>
      <c r="F256" s="9">
        <v>435</v>
      </c>
      <c r="G256" s="9">
        <v>992.5</v>
      </c>
      <c r="H256" s="16">
        <f>(G256/F256)</f>
        <v>2.2816091954022988</v>
      </c>
      <c r="I256" s="9">
        <v>225</v>
      </c>
      <c r="J256" s="9">
        <v>952</v>
      </c>
      <c r="K256" s="10">
        <f>(J256/G256)</f>
        <v>0.95919395465994961</v>
      </c>
      <c r="L256" s="10">
        <f>(K256/1.26)</f>
        <v>0.76126504338091239</v>
      </c>
    </row>
    <row r="257" spans="1:13" x14ac:dyDescent="0.2">
      <c r="A257" s="7" t="s">
        <v>383</v>
      </c>
      <c r="B257" s="8" t="s">
        <v>384</v>
      </c>
      <c r="C257" s="8">
        <v>1</v>
      </c>
      <c r="D257" s="8">
        <v>12</v>
      </c>
      <c r="E257" s="8">
        <v>4</v>
      </c>
      <c r="F257" s="9">
        <v>445.5</v>
      </c>
      <c r="G257" s="9">
        <v>979.5</v>
      </c>
      <c r="H257" s="16">
        <f>(G257/F257)</f>
        <v>2.1986531986531985</v>
      </c>
      <c r="I257" s="9">
        <v>182</v>
      </c>
      <c r="J257" s="9">
        <v>545.5</v>
      </c>
      <c r="K257" s="10">
        <f>(J257/G257)</f>
        <v>0.55691679428279739</v>
      </c>
      <c r="L257" s="10">
        <f>(K257/1.26)</f>
        <v>0.44199745577999794</v>
      </c>
      <c r="M257" t="s">
        <v>7833</v>
      </c>
    </row>
    <row r="258" spans="1:13" x14ac:dyDescent="0.2">
      <c r="A258" s="11" t="s">
        <v>379</v>
      </c>
      <c r="B258" s="12" t="s">
        <v>380</v>
      </c>
      <c r="C258" s="12">
        <v>1</v>
      </c>
      <c r="D258" s="12">
        <v>12</v>
      </c>
      <c r="E258" s="12">
        <v>2</v>
      </c>
      <c r="F258" s="13">
        <v>188</v>
      </c>
      <c r="G258" s="13">
        <v>696.5</v>
      </c>
      <c r="H258" s="17">
        <f>(G258/F258)</f>
        <v>3.7047872340425534</v>
      </c>
      <c r="I258" s="13">
        <v>92.5</v>
      </c>
      <c r="J258" s="13">
        <v>1140</v>
      </c>
      <c r="K258" s="14">
        <f>(J258/G258)</f>
        <v>1.6367552045944005</v>
      </c>
      <c r="L258" s="14">
        <f>(K258/1.32)</f>
        <v>1.239966064086667</v>
      </c>
    </row>
    <row r="259" spans="1:13" x14ac:dyDescent="0.2">
      <c r="A259" s="7" t="s">
        <v>481</v>
      </c>
      <c r="B259" s="8" t="s">
        <v>482</v>
      </c>
      <c r="C259" s="8">
        <v>1</v>
      </c>
      <c r="D259" s="8">
        <v>14</v>
      </c>
      <c r="E259" s="8">
        <v>22</v>
      </c>
      <c r="F259" s="9">
        <v>267</v>
      </c>
      <c r="G259" s="9">
        <v>790</v>
      </c>
      <c r="H259" s="16">
        <f>(G259/F259)</f>
        <v>2.9588014981273409</v>
      </c>
      <c r="I259" s="9">
        <v>137</v>
      </c>
      <c r="J259" s="9">
        <v>989.5</v>
      </c>
      <c r="K259" s="10">
        <f>(J259/G259)</f>
        <v>1.2525316455696203</v>
      </c>
      <c r="L259" s="10">
        <f>(K259/1.26)</f>
        <v>0.99407273457906364</v>
      </c>
    </row>
    <row r="260" spans="1:13" x14ac:dyDescent="0.2">
      <c r="A260" s="11" t="s">
        <v>7949</v>
      </c>
      <c r="B260" s="12" t="s">
        <v>478</v>
      </c>
      <c r="C260" s="12">
        <v>1</v>
      </c>
      <c r="D260" s="12">
        <v>14</v>
      </c>
      <c r="E260" s="12">
        <v>20</v>
      </c>
      <c r="F260" s="13">
        <v>173.5</v>
      </c>
      <c r="G260" s="13">
        <v>701.5</v>
      </c>
      <c r="H260" s="17">
        <f>(G260/F260)</f>
        <v>4.043227665706052</v>
      </c>
      <c r="I260" s="13">
        <v>73</v>
      </c>
      <c r="J260" s="13">
        <v>46</v>
      </c>
      <c r="K260" s="14">
        <f>(J260/G260)</f>
        <v>6.5573770491803282E-2</v>
      </c>
      <c r="L260" s="14">
        <f>(K260/1.32)</f>
        <v>4.967709885742673E-2</v>
      </c>
      <c r="M260" t="s">
        <v>7834</v>
      </c>
    </row>
    <row r="261" spans="1:13" x14ac:dyDescent="0.2">
      <c r="A261" s="7" t="s">
        <v>474</v>
      </c>
      <c r="B261" s="8" t="s">
        <v>475</v>
      </c>
      <c r="C261" s="8">
        <v>1</v>
      </c>
      <c r="D261" s="8">
        <v>14</v>
      </c>
      <c r="E261" s="8">
        <v>18</v>
      </c>
      <c r="F261" s="9">
        <v>425.5</v>
      </c>
      <c r="G261" s="9">
        <v>1060.5</v>
      </c>
      <c r="H261" s="16">
        <f>(G261/F261)</f>
        <v>2.4923619271445356</v>
      </c>
      <c r="I261" s="9">
        <v>132</v>
      </c>
      <c r="J261" s="9">
        <v>981</v>
      </c>
      <c r="K261" s="10">
        <f>(J261/G261)</f>
        <v>0.925035360678925</v>
      </c>
      <c r="L261" s="10">
        <f>(K261/1.26)</f>
        <v>0.73415504815787702</v>
      </c>
    </row>
    <row r="262" spans="1:13" x14ac:dyDescent="0.2">
      <c r="A262" s="7" t="s">
        <v>7875</v>
      </c>
      <c r="B262" s="8" t="s">
        <v>471</v>
      </c>
      <c r="C262" s="8">
        <v>1</v>
      </c>
      <c r="D262" s="8">
        <v>14</v>
      </c>
      <c r="E262" s="8">
        <v>16</v>
      </c>
      <c r="F262" s="9">
        <v>536.5</v>
      </c>
      <c r="G262" s="9">
        <v>1120</v>
      </c>
      <c r="H262" s="16">
        <f>(G262/F262)</f>
        <v>2.0876048462255357</v>
      </c>
      <c r="I262" s="9">
        <v>205.5</v>
      </c>
      <c r="J262" s="9">
        <v>1066.5</v>
      </c>
      <c r="K262" s="10">
        <f>(J262/G262)</f>
        <v>0.95223214285714286</v>
      </c>
      <c r="L262" s="10">
        <f>(K262/1.26)</f>
        <v>0.75573979591836737</v>
      </c>
    </row>
    <row r="263" spans="1:13" x14ac:dyDescent="0.2">
      <c r="A263" s="7" t="s">
        <v>467</v>
      </c>
      <c r="B263" s="8" t="s">
        <v>468</v>
      </c>
      <c r="C263" s="8">
        <v>1</v>
      </c>
      <c r="D263" s="8">
        <v>14</v>
      </c>
      <c r="E263" s="8">
        <v>14</v>
      </c>
      <c r="F263" s="9">
        <v>582.5</v>
      </c>
      <c r="G263" s="9">
        <v>1153</v>
      </c>
      <c r="H263" s="16">
        <f>(G263/F263)</f>
        <v>1.9793991416309014</v>
      </c>
      <c r="I263" s="9">
        <v>297.5</v>
      </c>
      <c r="J263" s="9">
        <v>1366.5</v>
      </c>
      <c r="K263" s="10">
        <f>(J263/G263)</f>
        <v>1.1851691240242845</v>
      </c>
      <c r="L263" s="10">
        <f>(K263/1.26)</f>
        <v>0.94061041589228933</v>
      </c>
    </row>
    <row r="264" spans="1:13" x14ac:dyDescent="0.2">
      <c r="A264" s="1" t="s">
        <v>7342</v>
      </c>
      <c r="B264" t="s">
        <v>7343</v>
      </c>
      <c r="C264">
        <v>16</v>
      </c>
      <c r="D264">
        <v>5</v>
      </c>
      <c r="E264">
        <v>21</v>
      </c>
      <c r="F264" s="2">
        <v>12.5</v>
      </c>
      <c r="G264" s="2">
        <v>16.5</v>
      </c>
      <c r="H264" s="18">
        <f>(G264/F264)</f>
        <v>1.32</v>
      </c>
      <c r="I264" s="2">
        <v>12.5</v>
      </c>
      <c r="J264" s="2">
        <v>20</v>
      </c>
      <c r="K264" s="6">
        <f>(J264/G264)</f>
        <v>1.2121212121212122</v>
      </c>
    </row>
    <row r="265" spans="1:13" x14ac:dyDescent="0.2">
      <c r="A265" s="11" t="s">
        <v>7849</v>
      </c>
      <c r="B265" s="12" t="s">
        <v>464</v>
      </c>
      <c r="C265" s="12">
        <v>1</v>
      </c>
      <c r="D265" s="12">
        <v>14</v>
      </c>
      <c r="E265" s="12">
        <v>12</v>
      </c>
      <c r="F265" s="13">
        <v>358.5</v>
      </c>
      <c r="G265" s="13">
        <v>973.5</v>
      </c>
      <c r="H265" s="17">
        <f>(G265/F265)</f>
        <v>2.7154811715481171</v>
      </c>
      <c r="I265" s="13">
        <v>108.5</v>
      </c>
      <c r="J265" s="13">
        <v>1159.5</v>
      </c>
      <c r="K265" s="14">
        <f>(J265/G265)</f>
        <v>1.1910631741140216</v>
      </c>
      <c r="L265" s="14">
        <f>(K265/1.32)</f>
        <v>0.90232058645001634</v>
      </c>
    </row>
    <row r="266" spans="1:13" x14ac:dyDescent="0.2">
      <c r="A266" s="7" t="s">
        <v>461</v>
      </c>
      <c r="B266" s="8" t="s">
        <v>462</v>
      </c>
      <c r="C266" s="8">
        <v>1</v>
      </c>
      <c r="D266" s="8">
        <v>14</v>
      </c>
      <c r="E266" s="8">
        <v>10</v>
      </c>
      <c r="F266" s="9">
        <v>372</v>
      </c>
      <c r="G266" s="9">
        <v>975.5</v>
      </c>
      <c r="H266" s="16">
        <f>(G266/F266)</f>
        <v>2.622311827956989</v>
      </c>
      <c r="I266" s="9">
        <v>150.5</v>
      </c>
      <c r="J266" s="9">
        <v>1385</v>
      </c>
      <c r="K266" s="10">
        <f>(J266/G266)</f>
        <v>1.4197847257816505</v>
      </c>
      <c r="L266" s="10">
        <f>(K266/1.26)</f>
        <v>1.1268132744298813</v>
      </c>
    </row>
    <row r="267" spans="1:13" x14ac:dyDescent="0.2">
      <c r="A267" s="7" t="s">
        <v>458</v>
      </c>
      <c r="B267" s="8" t="s">
        <v>459</v>
      </c>
      <c r="C267" s="8">
        <v>1</v>
      </c>
      <c r="D267" s="8">
        <v>14</v>
      </c>
      <c r="E267" s="8">
        <v>8</v>
      </c>
      <c r="F267" s="9">
        <v>613</v>
      </c>
      <c r="G267" s="9">
        <v>1028</v>
      </c>
      <c r="H267" s="16">
        <f>(G267/F267)</f>
        <v>1.6769983686786296</v>
      </c>
      <c r="I267" s="9">
        <v>265.5</v>
      </c>
      <c r="J267" s="9">
        <v>1236</v>
      </c>
      <c r="K267" s="10">
        <f>(J267/G267)</f>
        <v>1.2023346303501945</v>
      </c>
      <c r="L267" s="10">
        <f>(K267/1.26)</f>
        <v>0.95423383361126546</v>
      </c>
    </row>
    <row r="268" spans="1:13" x14ac:dyDescent="0.2">
      <c r="A268" s="11" t="s">
        <v>458</v>
      </c>
      <c r="B268" s="12" t="s">
        <v>459</v>
      </c>
      <c r="C268" s="12">
        <v>14</v>
      </c>
      <c r="D268" s="12">
        <v>12</v>
      </c>
      <c r="E268" s="12">
        <v>22</v>
      </c>
      <c r="F268" s="13">
        <v>75</v>
      </c>
      <c r="G268" s="13">
        <v>404</v>
      </c>
      <c r="H268" s="17">
        <f>(G268/F268)</f>
        <v>5.3866666666666667</v>
      </c>
      <c r="I268" s="13">
        <v>99.5</v>
      </c>
      <c r="J268" s="13">
        <v>1302.5</v>
      </c>
      <c r="K268" s="14">
        <f>(J268/G268)</f>
        <v>3.2240099009900991</v>
      </c>
      <c r="L268" s="14">
        <f>(K268/2.8)</f>
        <v>1.151432107496464</v>
      </c>
    </row>
    <row r="269" spans="1:13" x14ac:dyDescent="0.2">
      <c r="A269" s="7" t="s">
        <v>7849</v>
      </c>
      <c r="B269" s="8" t="s">
        <v>455</v>
      </c>
      <c r="C269" s="8">
        <v>1</v>
      </c>
      <c r="D269" s="8">
        <v>14</v>
      </c>
      <c r="E269" s="8">
        <v>6</v>
      </c>
      <c r="F269" s="9">
        <v>317</v>
      </c>
      <c r="G269" s="9">
        <v>864</v>
      </c>
      <c r="H269" s="16">
        <f>(G269/F269)</f>
        <v>2.725552050473186</v>
      </c>
      <c r="I269" s="9">
        <v>134</v>
      </c>
      <c r="J269" s="9">
        <v>1101</v>
      </c>
      <c r="K269" s="10">
        <f>(J269/G269)</f>
        <v>1.2743055555555556</v>
      </c>
      <c r="L269" s="10">
        <f>(K269/1.26)</f>
        <v>1.0113536155202822</v>
      </c>
    </row>
    <row r="270" spans="1:13" x14ac:dyDescent="0.2">
      <c r="A270" s="11" t="s">
        <v>6937</v>
      </c>
      <c r="B270" s="12" t="s">
        <v>6938</v>
      </c>
      <c r="C270" s="12">
        <v>14</v>
      </c>
      <c r="D270" s="12">
        <v>12</v>
      </c>
      <c r="E270" s="12">
        <v>20</v>
      </c>
      <c r="F270" s="13">
        <v>64.5</v>
      </c>
      <c r="G270" s="13">
        <v>399.5</v>
      </c>
      <c r="H270" s="17">
        <f>(G270/F270)</f>
        <v>6.1937984496124034</v>
      </c>
      <c r="I270" s="13">
        <v>96.5</v>
      </c>
      <c r="J270" s="13">
        <v>1238.5</v>
      </c>
      <c r="K270" s="14">
        <f>(J270/G270)</f>
        <v>3.1001251564455568</v>
      </c>
      <c r="L270" s="14">
        <f>(K270/2.8)</f>
        <v>1.1071875558734132</v>
      </c>
    </row>
    <row r="271" spans="1:13" x14ac:dyDescent="0.2">
      <c r="A271" s="11" t="s">
        <v>451</v>
      </c>
      <c r="B271" s="12" t="s">
        <v>452</v>
      </c>
      <c r="C271" s="12">
        <v>1</v>
      </c>
      <c r="D271" s="12">
        <v>14</v>
      </c>
      <c r="E271" s="12">
        <v>4</v>
      </c>
      <c r="F271" s="13">
        <v>361</v>
      </c>
      <c r="G271" s="13">
        <v>945.5</v>
      </c>
      <c r="H271" s="17">
        <f>(G271/F271)</f>
        <v>2.6191135734072022</v>
      </c>
      <c r="I271" s="13">
        <v>116.5</v>
      </c>
      <c r="J271" s="13">
        <v>750</v>
      </c>
      <c r="K271" s="14">
        <f>(J271/G271)</f>
        <v>0.79323109465891062</v>
      </c>
      <c r="L271" s="14">
        <f>(K271/1.32)</f>
        <v>0.60093264746887165</v>
      </c>
    </row>
    <row r="272" spans="1:13" x14ac:dyDescent="0.2">
      <c r="A272" s="7" t="s">
        <v>7339</v>
      </c>
      <c r="B272" s="8" t="s">
        <v>7340</v>
      </c>
      <c r="C272" s="8">
        <v>16</v>
      </c>
      <c r="D272" s="8">
        <v>5</v>
      </c>
      <c r="E272" s="8">
        <v>19</v>
      </c>
      <c r="F272" s="9">
        <v>207</v>
      </c>
      <c r="G272" s="9">
        <v>854</v>
      </c>
      <c r="H272" s="16">
        <f>(G272/F272)</f>
        <v>4.1256038647342992</v>
      </c>
      <c r="I272" s="9">
        <v>128.5</v>
      </c>
      <c r="J272" s="9">
        <v>965.5</v>
      </c>
      <c r="K272" s="10">
        <f>(J272/G272)</f>
        <v>1.1305620608899298</v>
      </c>
      <c r="L272" s="10">
        <f>(K272/1.27)</f>
        <v>0.89020634715742508</v>
      </c>
    </row>
    <row r="273" spans="1:13" x14ac:dyDescent="0.2">
      <c r="A273" s="7" t="s">
        <v>447</v>
      </c>
      <c r="B273" s="8" t="s">
        <v>448</v>
      </c>
      <c r="C273" s="8">
        <v>1</v>
      </c>
      <c r="D273" s="8">
        <v>14</v>
      </c>
      <c r="E273" s="8">
        <v>2</v>
      </c>
      <c r="F273" s="9">
        <v>262.5</v>
      </c>
      <c r="G273" s="9">
        <v>806</v>
      </c>
      <c r="H273" s="16">
        <f>(G273/F273)</f>
        <v>3.0704761904761906</v>
      </c>
      <c r="I273" s="9">
        <v>146.5</v>
      </c>
      <c r="J273" s="9">
        <v>1363.5</v>
      </c>
      <c r="K273" s="10">
        <f>(J273/G273)</f>
        <v>1.6916873449131513</v>
      </c>
      <c r="L273" s="10">
        <f>(K273/1.26)</f>
        <v>1.3426090038993264</v>
      </c>
    </row>
    <row r="274" spans="1:13" x14ac:dyDescent="0.2">
      <c r="A274" s="11" t="s">
        <v>40</v>
      </c>
      <c r="B274" s="12" t="s">
        <v>41</v>
      </c>
      <c r="C274" s="12">
        <v>1</v>
      </c>
      <c r="D274" s="12">
        <v>2</v>
      </c>
      <c r="E274" s="12">
        <v>23</v>
      </c>
      <c r="F274" s="13">
        <v>248.5</v>
      </c>
      <c r="G274" s="13">
        <v>949</v>
      </c>
      <c r="H274" s="17">
        <f>(G274/F274)</f>
        <v>3.8189134808853118</v>
      </c>
      <c r="I274" s="13">
        <v>94.5</v>
      </c>
      <c r="J274" s="13">
        <v>1395</v>
      </c>
      <c r="K274" s="14">
        <f>(J274/G274)</f>
        <v>1.469968387776607</v>
      </c>
      <c r="L274" s="14">
        <f>(K274/1.32)</f>
        <v>1.1136124149822779</v>
      </c>
    </row>
    <row r="275" spans="1:13" x14ac:dyDescent="0.2">
      <c r="A275" s="7" t="s">
        <v>36</v>
      </c>
      <c r="B275" s="8" t="s">
        <v>37</v>
      </c>
      <c r="C275" s="8">
        <v>1</v>
      </c>
      <c r="D275" s="8">
        <v>2</v>
      </c>
      <c r="E275" s="8">
        <v>21</v>
      </c>
      <c r="F275" s="9">
        <v>823</v>
      </c>
      <c r="G275" s="9">
        <v>1381</v>
      </c>
      <c r="H275" s="16">
        <f>(G275/F275)</f>
        <v>1.678007290400972</v>
      </c>
      <c r="I275" s="9">
        <v>638.5</v>
      </c>
      <c r="J275" s="9">
        <v>1317.5</v>
      </c>
      <c r="K275" s="10">
        <f>(J275/G275)</f>
        <v>0.95401882693700213</v>
      </c>
      <c r="L275" s="10">
        <f>(K275/1.26)</f>
        <v>0.75715779915635084</v>
      </c>
    </row>
    <row r="276" spans="1:13" x14ac:dyDescent="0.2">
      <c r="A276" s="7" t="s">
        <v>32</v>
      </c>
      <c r="B276" s="8" t="s">
        <v>33</v>
      </c>
      <c r="C276" s="8">
        <v>1</v>
      </c>
      <c r="D276" s="8">
        <v>2</v>
      </c>
      <c r="E276" s="8">
        <v>19</v>
      </c>
      <c r="F276" s="9">
        <v>832</v>
      </c>
      <c r="G276" s="9">
        <v>1340</v>
      </c>
      <c r="H276" s="16">
        <f>(G276/F276)</f>
        <v>1.6105769230769231</v>
      </c>
      <c r="I276" s="9">
        <v>580</v>
      </c>
      <c r="J276" s="9">
        <v>1403</v>
      </c>
      <c r="K276" s="10">
        <f>(J276/G276)</f>
        <v>1.0470149253731342</v>
      </c>
      <c r="L276" s="10">
        <f>(K276/1.26)</f>
        <v>0.8309642264866145</v>
      </c>
    </row>
    <row r="277" spans="1:13" x14ac:dyDescent="0.2">
      <c r="A277" s="11" t="s">
        <v>7335</v>
      </c>
      <c r="B277" s="12" t="s">
        <v>7336</v>
      </c>
      <c r="C277" s="12">
        <v>16</v>
      </c>
      <c r="D277" s="12">
        <v>5</v>
      </c>
      <c r="E277" s="12">
        <v>17</v>
      </c>
      <c r="F277" s="13">
        <v>401</v>
      </c>
      <c r="G277" s="13">
        <v>998.5</v>
      </c>
      <c r="H277" s="17">
        <f>(G277/F277)</f>
        <v>2.4900249376558605</v>
      </c>
      <c r="I277" s="13">
        <v>111</v>
      </c>
      <c r="J277" s="13">
        <v>75.5</v>
      </c>
      <c r="K277" s="14">
        <f>(J277/G277)</f>
        <v>7.56134201301953E-2</v>
      </c>
      <c r="L277" s="14">
        <f>(K277/2.8)</f>
        <v>2.7004792903641179E-2</v>
      </c>
      <c r="M277" t="s">
        <v>7834</v>
      </c>
    </row>
    <row r="278" spans="1:13" x14ac:dyDescent="0.2">
      <c r="A278" s="7" t="s">
        <v>28</v>
      </c>
      <c r="B278" s="8" t="s">
        <v>29</v>
      </c>
      <c r="C278" s="8">
        <v>1</v>
      </c>
      <c r="D278" s="8">
        <v>2</v>
      </c>
      <c r="E278" s="8">
        <v>17</v>
      </c>
      <c r="F278" s="9">
        <v>1052</v>
      </c>
      <c r="G278" s="9">
        <v>1467</v>
      </c>
      <c r="H278" s="16">
        <f>(G278/F278)</f>
        <v>1.394486692015209</v>
      </c>
      <c r="I278" s="9">
        <v>655</v>
      </c>
      <c r="J278" s="9">
        <v>1556.5</v>
      </c>
      <c r="K278" s="10">
        <f>(J278/G278)</f>
        <v>1.0610088616223585</v>
      </c>
      <c r="L278" s="10">
        <f>(K278/1.26)</f>
        <v>0.84207052509710989</v>
      </c>
    </row>
    <row r="279" spans="1:13" x14ac:dyDescent="0.2">
      <c r="A279" s="7" t="s">
        <v>24</v>
      </c>
      <c r="B279" s="8" t="s">
        <v>25</v>
      </c>
      <c r="C279" s="8">
        <v>1</v>
      </c>
      <c r="D279" s="8">
        <v>2</v>
      </c>
      <c r="E279" s="8">
        <v>15</v>
      </c>
      <c r="F279" s="9">
        <v>763.5</v>
      </c>
      <c r="G279" s="9">
        <v>1278.5</v>
      </c>
      <c r="H279" s="16">
        <f>(G279/F279)</f>
        <v>1.6745252128356254</v>
      </c>
      <c r="I279" s="9">
        <v>457</v>
      </c>
      <c r="J279" s="9">
        <v>1414</v>
      </c>
      <c r="K279" s="10">
        <f>(J279/G279)</f>
        <v>1.1059835745013689</v>
      </c>
      <c r="L279" s="10">
        <f>(K279/1.26)</f>
        <v>0.87776474166775309</v>
      </c>
    </row>
    <row r="280" spans="1:13" x14ac:dyDescent="0.2">
      <c r="A280" s="7" t="s">
        <v>20</v>
      </c>
      <c r="B280" s="8" t="s">
        <v>21</v>
      </c>
      <c r="C280" s="8">
        <v>1</v>
      </c>
      <c r="D280" s="8">
        <v>2</v>
      </c>
      <c r="E280" s="8">
        <v>13</v>
      </c>
      <c r="F280" s="9">
        <v>762.5</v>
      </c>
      <c r="G280" s="9">
        <v>1306</v>
      </c>
      <c r="H280" s="16">
        <f>(G280/F280)</f>
        <v>1.7127868852459016</v>
      </c>
      <c r="I280" s="9">
        <v>466.5</v>
      </c>
      <c r="J280" s="9">
        <v>1378.5</v>
      </c>
      <c r="K280" s="10">
        <f>(J280/G280)</f>
        <v>1.0555130168453293</v>
      </c>
      <c r="L280" s="10">
        <f>(K280/1.26)</f>
        <v>0.83770874352803915</v>
      </c>
    </row>
    <row r="281" spans="1:13" x14ac:dyDescent="0.2">
      <c r="A281" s="7" t="s">
        <v>16</v>
      </c>
      <c r="B281" s="8" t="s">
        <v>17</v>
      </c>
      <c r="C281" s="8">
        <v>1</v>
      </c>
      <c r="D281" s="8">
        <v>2</v>
      </c>
      <c r="E281" s="8">
        <v>11</v>
      </c>
      <c r="F281" s="9">
        <v>968.5</v>
      </c>
      <c r="G281" s="9">
        <v>1407</v>
      </c>
      <c r="H281" s="16">
        <f>(G281/F281)</f>
        <v>1.4527620030975736</v>
      </c>
      <c r="I281" s="9">
        <v>479.5</v>
      </c>
      <c r="J281" s="9">
        <v>775.5</v>
      </c>
      <c r="K281" s="10">
        <f>(J281/G281)</f>
        <v>0.55117270788912576</v>
      </c>
      <c r="L281" s="10">
        <f>(K281/1.26)</f>
        <v>0.43743865705486173</v>
      </c>
      <c r="M281" t="s">
        <v>7833</v>
      </c>
    </row>
    <row r="282" spans="1:13" x14ac:dyDescent="0.2">
      <c r="A282" s="7" t="s">
        <v>13</v>
      </c>
      <c r="B282" s="8" t="s">
        <v>14</v>
      </c>
      <c r="C282" s="8">
        <v>1</v>
      </c>
      <c r="D282" s="8">
        <v>2</v>
      </c>
      <c r="E282" s="8">
        <v>9</v>
      </c>
      <c r="F282" s="9">
        <v>536.5</v>
      </c>
      <c r="G282" s="9">
        <v>1027.5</v>
      </c>
      <c r="H282" s="16">
        <f>(G282/F282)</f>
        <v>1.9151910531220877</v>
      </c>
      <c r="I282" s="9">
        <v>573.5</v>
      </c>
      <c r="J282" s="9">
        <v>1620.5</v>
      </c>
      <c r="K282" s="10">
        <f>(J282/G282)</f>
        <v>1.5771289537712896</v>
      </c>
      <c r="L282" s="10">
        <f>(K282/1.26)</f>
        <v>1.2516896458502298</v>
      </c>
    </row>
    <row r="283" spans="1:13" x14ac:dyDescent="0.2">
      <c r="A283" s="11" t="s">
        <v>7331</v>
      </c>
      <c r="B283" s="12" t="s">
        <v>7332</v>
      </c>
      <c r="C283" s="12">
        <v>16</v>
      </c>
      <c r="D283" s="12">
        <v>5</v>
      </c>
      <c r="E283" s="12">
        <v>15</v>
      </c>
      <c r="F283" s="13">
        <v>232</v>
      </c>
      <c r="G283" s="13">
        <v>837</v>
      </c>
      <c r="H283" s="17">
        <f>(G283/F283)</f>
        <v>3.6077586206896552</v>
      </c>
      <c r="I283" s="13">
        <v>89.5</v>
      </c>
      <c r="J283" s="13">
        <v>974</v>
      </c>
      <c r="K283" s="14">
        <f>(J283/G283)</f>
        <v>1.1636798088410991</v>
      </c>
      <c r="L283" s="14">
        <f>(K283/2.8)</f>
        <v>0.41559993172896398</v>
      </c>
    </row>
    <row r="284" spans="1:13" x14ac:dyDescent="0.2">
      <c r="A284" s="7" t="s">
        <v>7849</v>
      </c>
      <c r="B284" s="8" t="s">
        <v>10</v>
      </c>
      <c r="C284" s="8">
        <v>1</v>
      </c>
      <c r="D284" s="8">
        <v>2</v>
      </c>
      <c r="E284" s="8">
        <v>7</v>
      </c>
      <c r="F284" s="9">
        <v>696</v>
      </c>
      <c r="G284" s="9">
        <v>1260</v>
      </c>
      <c r="H284" s="16">
        <f>(G284/F284)</f>
        <v>1.8103448275862069</v>
      </c>
      <c r="I284" s="9">
        <v>555.5</v>
      </c>
      <c r="J284" s="9">
        <v>1428</v>
      </c>
      <c r="K284" s="10">
        <f>(J284/G284)</f>
        <v>1.1333333333333333</v>
      </c>
      <c r="L284" s="10">
        <f>(K284/1.26)</f>
        <v>0.89947089947089942</v>
      </c>
    </row>
    <row r="285" spans="1:13" x14ac:dyDescent="0.2">
      <c r="A285" s="7" t="s">
        <v>7849</v>
      </c>
      <c r="B285" s="8" t="s">
        <v>8</v>
      </c>
      <c r="C285" s="8">
        <v>1</v>
      </c>
      <c r="D285" s="8">
        <v>2</v>
      </c>
      <c r="E285" s="8">
        <v>5</v>
      </c>
      <c r="F285" s="9">
        <v>479.5</v>
      </c>
      <c r="G285" s="9">
        <v>1072</v>
      </c>
      <c r="H285" s="16">
        <f>(G285/F285)</f>
        <v>2.2356621480709071</v>
      </c>
      <c r="I285" s="9">
        <v>357.5</v>
      </c>
      <c r="J285" s="9">
        <v>1173.5</v>
      </c>
      <c r="K285" s="10">
        <f>(J285/G285)</f>
        <v>1.0946828358208955</v>
      </c>
      <c r="L285" s="10">
        <f>(K285/1.26)</f>
        <v>0.86879590144515517</v>
      </c>
    </row>
    <row r="286" spans="1:13" x14ac:dyDescent="0.2">
      <c r="A286" s="7" t="s">
        <v>7849</v>
      </c>
      <c r="B286" s="8" t="s">
        <v>6</v>
      </c>
      <c r="C286" s="8">
        <v>1</v>
      </c>
      <c r="D286" s="8">
        <v>2</v>
      </c>
      <c r="E286" s="8">
        <v>3</v>
      </c>
      <c r="F286" s="9">
        <v>534.5</v>
      </c>
      <c r="G286" s="9">
        <v>1147.5</v>
      </c>
      <c r="H286" s="16">
        <f>(G286/F286)</f>
        <v>2.146866230121609</v>
      </c>
      <c r="I286" s="9">
        <v>425.5</v>
      </c>
      <c r="J286" s="9">
        <v>1477</v>
      </c>
      <c r="K286" s="10">
        <f>(J286/G286)</f>
        <v>1.2871459694989107</v>
      </c>
      <c r="L286" s="10">
        <f>(K286/1.26)</f>
        <v>1.0215444202372308</v>
      </c>
    </row>
    <row r="287" spans="1:13" x14ac:dyDescent="0.2">
      <c r="A287" s="7" t="s">
        <v>7876</v>
      </c>
      <c r="B287" s="7" t="s">
        <v>120</v>
      </c>
      <c r="C287" s="8">
        <v>1</v>
      </c>
      <c r="D287" s="8">
        <v>4</v>
      </c>
      <c r="E287" s="8">
        <v>23</v>
      </c>
      <c r="F287" s="9">
        <v>647</v>
      </c>
      <c r="G287" s="9">
        <v>1388.5</v>
      </c>
      <c r="H287" s="16">
        <f>(G287/F287)</f>
        <v>2.1460587326120555</v>
      </c>
      <c r="I287" s="9">
        <v>605</v>
      </c>
      <c r="J287" s="9">
        <v>1491.5</v>
      </c>
      <c r="K287" s="10">
        <f>(J287/G287)</f>
        <v>1.0741807706157724</v>
      </c>
      <c r="L287" s="10">
        <f>(K287/1.26)</f>
        <v>0.85252442112362892</v>
      </c>
    </row>
    <row r="288" spans="1:13" x14ac:dyDescent="0.2">
      <c r="A288" s="7" t="s">
        <v>7877</v>
      </c>
      <c r="B288" s="8" t="s">
        <v>117</v>
      </c>
      <c r="C288" s="8">
        <v>1</v>
      </c>
      <c r="D288" s="8">
        <v>4</v>
      </c>
      <c r="E288" s="8">
        <v>21</v>
      </c>
      <c r="F288" s="9">
        <v>670</v>
      </c>
      <c r="G288" s="9">
        <v>1329.5</v>
      </c>
      <c r="H288" s="16">
        <f>(G288/F288)</f>
        <v>1.9843283582089553</v>
      </c>
      <c r="I288" s="9">
        <v>552</v>
      </c>
      <c r="J288" s="9">
        <v>1090</v>
      </c>
      <c r="K288" s="10">
        <f>(J288/G288)</f>
        <v>0.81985708913125233</v>
      </c>
      <c r="L288" s="10">
        <f>(K288/1.26)</f>
        <v>0.65068022946924786</v>
      </c>
    </row>
    <row r="289" spans="1:13" x14ac:dyDescent="0.2">
      <c r="A289" s="7" t="s">
        <v>7849</v>
      </c>
      <c r="B289" s="8" t="s">
        <v>115</v>
      </c>
      <c r="C289" s="8">
        <v>1</v>
      </c>
      <c r="D289" s="8">
        <v>4</v>
      </c>
      <c r="E289" s="8">
        <v>19</v>
      </c>
      <c r="F289" s="9">
        <v>728</v>
      </c>
      <c r="G289" s="9">
        <v>1390</v>
      </c>
      <c r="H289" s="16">
        <f>(G289/F289)</f>
        <v>1.9093406593406594</v>
      </c>
      <c r="I289" s="9">
        <v>516.5</v>
      </c>
      <c r="J289" s="9">
        <v>1174.5</v>
      </c>
      <c r="K289" s="10">
        <f>(J289/G289)</f>
        <v>0.8449640287769784</v>
      </c>
      <c r="L289" s="10">
        <f>(K289/1.26)</f>
        <v>0.670606372045221</v>
      </c>
    </row>
    <row r="290" spans="1:13" x14ac:dyDescent="0.2">
      <c r="A290" s="7" t="s">
        <v>111</v>
      </c>
      <c r="B290" s="8" t="s">
        <v>112</v>
      </c>
      <c r="C290" s="8">
        <v>1</v>
      </c>
      <c r="D290" s="8">
        <v>4</v>
      </c>
      <c r="E290" s="8">
        <v>17</v>
      </c>
      <c r="F290" s="9">
        <v>669.5</v>
      </c>
      <c r="G290" s="9">
        <v>1297</v>
      </c>
      <c r="H290" s="16">
        <f>(G290/F290)</f>
        <v>1.9372666168782673</v>
      </c>
      <c r="I290" s="9">
        <v>368.5</v>
      </c>
      <c r="J290" s="9">
        <v>889.5</v>
      </c>
      <c r="K290" s="10">
        <f>(J290/G290)</f>
        <v>0.68581341557440245</v>
      </c>
      <c r="L290" s="10">
        <f>(K290/1.26)</f>
        <v>0.54429636156698602</v>
      </c>
      <c r="M290" t="s">
        <v>7833</v>
      </c>
    </row>
    <row r="291" spans="1:13" x14ac:dyDescent="0.2">
      <c r="A291" s="7" t="s">
        <v>107</v>
      </c>
      <c r="B291" s="8" t="s">
        <v>108</v>
      </c>
      <c r="C291" s="8">
        <v>1</v>
      </c>
      <c r="D291" s="8">
        <v>4</v>
      </c>
      <c r="E291" s="8">
        <v>15</v>
      </c>
      <c r="F291" s="9">
        <v>706.5</v>
      </c>
      <c r="G291" s="9">
        <v>1239.5</v>
      </c>
      <c r="H291" s="16">
        <f>(G291/F291)</f>
        <v>1.754423213021939</v>
      </c>
      <c r="I291" s="9">
        <v>376</v>
      </c>
      <c r="J291" s="9">
        <v>1015.5</v>
      </c>
      <c r="K291" s="10">
        <f>(J291/G291)</f>
        <v>0.8192819685356999</v>
      </c>
      <c r="L291" s="10">
        <f>(K291/1.26)</f>
        <v>0.6502237845521428</v>
      </c>
    </row>
    <row r="292" spans="1:13" x14ac:dyDescent="0.2">
      <c r="A292" s="7" t="s">
        <v>7878</v>
      </c>
      <c r="B292" s="8" t="s">
        <v>104</v>
      </c>
      <c r="C292" s="8">
        <v>1</v>
      </c>
      <c r="D292" s="8">
        <v>4</v>
      </c>
      <c r="E292" s="8">
        <v>13</v>
      </c>
      <c r="F292" s="9">
        <v>922</v>
      </c>
      <c r="G292" s="9">
        <v>1385</v>
      </c>
      <c r="H292" s="16">
        <f>(G292/F292)</f>
        <v>1.5021691973969631</v>
      </c>
      <c r="I292" s="9">
        <v>345.5</v>
      </c>
      <c r="J292" s="9">
        <v>181</v>
      </c>
      <c r="K292" s="10">
        <f>(J292/G292)</f>
        <v>0.13068592057761733</v>
      </c>
      <c r="L292" s="10">
        <f>(K292/1.26)</f>
        <v>0.10371898458541058</v>
      </c>
      <c r="M292" t="s">
        <v>7833</v>
      </c>
    </row>
    <row r="293" spans="1:13" x14ac:dyDescent="0.2">
      <c r="A293" s="7" t="s">
        <v>100</v>
      </c>
      <c r="B293" s="8" t="s">
        <v>101</v>
      </c>
      <c r="C293" s="8">
        <v>1</v>
      </c>
      <c r="D293" s="8">
        <v>4</v>
      </c>
      <c r="E293" s="8">
        <v>11</v>
      </c>
      <c r="F293" s="9">
        <v>863</v>
      </c>
      <c r="G293" s="9">
        <v>1265.5</v>
      </c>
      <c r="H293" s="16">
        <f>(G293/F293)</f>
        <v>1.4663962920046349</v>
      </c>
      <c r="I293" s="9">
        <v>494</v>
      </c>
      <c r="J293" s="9">
        <v>1159</v>
      </c>
      <c r="K293" s="10">
        <f>(J293/G293)</f>
        <v>0.91584354010272617</v>
      </c>
      <c r="L293" s="10">
        <f>(K293/1.26)</f>
        <v>0.72685995246248103</v>
      </c>
    </row>
    <row r="294" spans="1:13" x14ac:dyDescent="0.2">
      <c r="A294" s="7" t="s">
        <v>96</v>
      </c>
      <c r="B294" s="8" t="s">
        <v>97</v>
      </c>
      <c r="C294" s="8">
        <v>1</v>
      </c>
      <c r="D294" s="8">
        <v>4</v>
      </c>
      <c r="E294" s="8">
        <v>9</v>
      </c>
      <c r="F294" s="9">
        <v>865.5</v>
      </c>
      <c r="G294" s="9">
        <v>1331</v>
      </c>
      <c r="H294" s="16">
        <f>(G294/F294)</f>
        <v>1.5378393991912189</v>
      </c>
      <c r="I294" s="9">
        <v>551</v>
      </c>
      <c r="J294" s="9">
        <v>1151.5</v>
      </c>
      <c r="K294" s="10">
        <f>(J294/G294)</f>
        <v>0.86513899323816679</v>
      </c>
      <c r="L294" s="10">
        <f>(K294/1.26)</f>
        <v>0.68661824860171972</v>
      </c>
    </row>
    <row r="295" spans="1:13" x14ac:dyDescent="0.2">
      <c r="A295" s="7" t="s">
        <v>93</v>
      </c>
      <c r="B295" s="8" t="s">
        <v>94</v>
      </c>
      <c r="C295" s="8">
        <v>1</v>
      </c>
      <c r="D295" s="8">
        <v>4</v>
      </c>
      <c r="E295" s="8">
        <v>7</v>
      </c>
      <c r="F295" s="9">
        <v>618</v>
      </c>
      <c r="G295" s="9">
        <v>1119</v>
      </c>
      <c r="H295" s="16">
        <f>(G295/F295)</f>
        <v>1.8106796116504855</v>
      </c>
      <c r="I295" s="9">
        <v>393.5</v>
      </c>
      <c r="J295" s="9">
        <v>1010</v>
      </c>
      <c r="K295" s="10">
        <f>(J295/G295)</f>
        <v>0.90259159964253799</v>
      </c>
      <c r="L295" s="10">
        <f>(K295/1.26)</f>
        <v>0.71634253939883963</v>
      </c>
    </row>
    <row r="296" spans="1:13" x14ac:dyDescent="0.2">
      <c r="A296" s="7" t="s">
        <v>89</v>
      </c>
      <c r="B296" s="8" t="s">
        <v>90</v>
      </c>
      <c r="C296" s="8">
        <v>1</v>
      </c>
      <c r="D296" s="8">
        <v>4</v>
      </c>
      <c r="E296" s="8">
        <v>5</v>
      </c>
      <c r="F296" s="9">
        <v>832</v>
      </c>
      <c r="G296" s="9">
        <v>1255.5</v>
      </c>
      <c r="H296" s="16">
        <f>(G296/F296)</f>
        <v>1.5090144230769231</v>
      </c>
      <c r="I296" s="9">
        <v>550.5</v>
      </c>
      <c r="J296" s="9">
        <v>1321</v>
      </c>
      <c r="K296" s="10">
        <f>(J296/G296)</f>
        <v>1.0521704500199125</v>
      </c>
      <c r="L296" s="10">
        <f>(K296/1.26)</f>
        <v>0.83505591271421631</v>
      </c>
    </row>
    <row r="297" spans="1:13" x14ac:dyDescent="0.2">
      <c r="A297" s="7" t="s">
        <v>85</v>
      </c>
      <c r="B297" s="8" t="s">
        <v>86</v>
      </c>
      <c r="C297" s="8">
        <v>1</v>
      </c>
      <c r="D297" s="8">
        <v>4</v>
      </c>
      <c r="E297" s="8">
        <v>3</v>
      </c>
      <c r="F297" s="9">
        <v>702</v>
      </c>
      <c r="G297" s="9">
        <v>1172</v>
      </c>
      <c r="H297" s="16">
        <f>(G297/F297)</f>
        <v>1.6695156695156694</v>
      </c>
      <c r="I297" s="9">
        <v>486.5</v>
      </c>
      <c r="J297" s="9">
        <v>1293</v>
      </c>
      <c r="K297" s="10">
        <f>(J297/G297)</f>
        <v>1.1032423208191127</v>
      </c>
      <c r="L297" s="10">
        <f>(K297/1.26)</f>
        <v>0.87558914350723227</v>
      </c>
    </row>
    <row r="298" spans="1:13" x14ac:dyDescent="0.2">
      <c r="A298" s="7" t="s">
        <v>196</v>
      </c>
      <c r="B298" s="8" t="s">
        <v>197</v>
      </c>
      <c r="C298" s="8">
        <v>1</v>
      </c>
      <c r="D298" s="8">
        <v>6</v>
      </c>
      <c r="E298" s="8">
        <v>23</v>
      </c>
      <c r="F298" s="9">
        <v>588.5</v>
      </c>
      <c r="G298" s="9">
        <v>1249.5</v>
      </c>
      <c r="H298" s="16">
        <f>(G298/F298)</f>
        <v>2.1231945624468991</v>
      </c>
      <c r="I298" s="9">
        <v>482</v>
      </c>
      <c r="J298" s="9">
        <v>1221.5</v>
      </c>
      <c r="K298" s="10">
        <f>(J298/G298)</f>
        <v>0.97759103641456579</v>
      </c>
      <c r="L298" s="10">
        <f>(K298/1.26)</f>
        <v>0.7758659019163221</v>
      </c>
    </row>
    <row r="299" spans="1:13" x14ac:dyDescent="0.2">
      <c r="A299" s="7" t="s">
        <v>192</v>
      </c>
      <c r="B299" s="8" t="s">
        <v>193</v>
      </c>
      <c r="C299" s="8">
        <v>1</v>
      </c>
      <c r="D299" s="8">
        <v>6</v>
      </c>
      <c r="E299" s="8">
        <v>21</v>
      </c>
      <c r="F299" s="9">
        <v>729.5</v>
      </c>
      <c r="G299" s="9">
        <v>1369</v>
      </c>
      <c r="H299" s="16">
        <f>(G299/F299)</f>
        <v>1.8766278272789583</v>
      </c>
      <c r="I299" s="9">
        <v>565</v>
      </c>
      <c r="J299" s="9">
        <v>1443.5</v>
      </c>
      <c r="K299" s="10">
        <f>(J299/G299)</f>
        <v>1.0544192841490139</v>
      </c>
      <c r="L299" s="10">
        <f>(K299/1.26)</f>
        <v>0.83684070170556657</v>
      </c>
    </row>
    <row r="300" spans="1:13" x14ac:dyDescent="0.2">
      <c r="A300" s="7" t="s">
        <v>7879</v>
      </c>
      <c r="B300" s="8" t="s">
        <v>189</v>
      </c>
      <c r="C300" s="8">
        <v>1</v>
      </c>
      <c r="D300" s="8">
        <v>6</v>
      </c>
      <c r="E300" s="8">
        <v>19</v>
      </c>
      <c r="F300" s="9">
        <v>675</v>
      </c>
      <c r="G300" s="9">
        <v>1280</v>
      </c>
      <c r="H300" s="16">
        <f>(G300/F300)</f>
        <v>1.8962962962962964</v>
      </c>
      <c r="I300" s="9">
        <v>376</v>
      </c>
      <c r="J300" s="9">
        <v>1126</v>
      </c>
      <c r="K300" s="10">
        <f>(J300/G300)</f>
        <v>0.87968749999999996</v>
      </c>
      <c r="L300" s="10">
        <f>(K300/1.26)</f>
        <v>0.69816468253968245</v>
      </c>
    </row>
    <row r="301" spans="1:13" x14ac:dyDescent="0.2">
      <c r="A301" s="7" t="s">
        <v>185</v>
      </c>
      <c r="B301" s="8" t="s">
        <v>186</v>
      </c>
      <c r="C301" s="8">
        <v>1</v>
      </c>
      <c r="D301" s="8">
        <v>6</v>
      </c>
      <c r="E301" s="8">
        <v>17</v>
      </c>
      <c r="F301" s="9">
        <v>820</v>
      </c>
      <c r="G301" s="9">
        <v>1360</v>
      </c>
      <c r="H301" s="16">
        <f>(G301/F301)</f>
        <v>1.6585365853658536</v>
      </c>
      <c r="I301" s="9">
        <v>547</v>
      </c>
      <c r="J301" s="9">
        <v>1285.5</v>
      </c>
      <c r="K301" s="10">
        <f>(J301/G301)</f>
        <v>0.94522058823529409</v>
      </c>
      <c r="L301" s="10">
        <f>(K301/1.26)</f>
        <v>0.7501750700280112</v>
      </c>
    </row>
    <row r="302" spans="1:13" x14ac:dyDescent="0.2">
      <c r="A302" s="7" t="s">
        <v>181</v>
      </c>
      <c r="B302" s="8" t="s">
        <v>182</v>
      </c>
      <c r="C302" s="8">
        <v>1</v>
      </c>
      <c r="D302" s="8">
        <v>6</v>
      </c>
      <c r="E302" s="8">
        <v>15</v>
      </c>
      <c r="F302" s="9">
        <v>784.5</v>
      </c>
      <c r="G302" s="9">
        <v>1308.5</v>
      </c>
      <c r="H302" s="16">
        <f>(G302/F302)</f>
        <v>1.6679413639260676</v>
      </c>
      <c r="I302" s="9">
        <v>470.5</v>
      </c>
      <c r="J302" s="9">
        <v>1143</v>
      </c>
      <c r="K302" s="10">
        <f>(J302/G302)</f>
        <v>0.87351929690485286</v>
      </c>
      <c r="L302" s="10">
        <f>(K302/1.26)</f>
        <v>0.69326928325781978</v>
      </c>
    </row>
    <row r="303" spans="1:13" x14ac:dyDescent="0.2">
      <c r="A303" s="7" t="s">
        <v>178</v>
      </c>
      <c r="B303" s="8" t="s">
        <v>179</v>
      </c>
      <c r="C303" s="8">
        <v>1</v>
      </c>
      <c r="D303" s="8">
        <v>6</v>
      </c>
      <c r="E303" s="8">
        <v>13</v>
      </c>
      <c r="F303" s="9">
        <v>893</v>
      </c>
      <c r="G303" s="9">
        <v>1335.5</v>
      </c>
      <c r="H303" s="16">
        <f>(G303/F303)</f>
        <v>1.4955207166853304</v>
      </c>
      <c r="I303" s="9">
        <v>531</v>
      </c>
      <c r="J303" s="9">
        <v>1273</v>
      </c>
      <c r="K303" s="10">
        <f>(J303/G303)</f>
        <v>0.95320104829651819</v>
      </c>
      <c r="L303" s="10">
        <f>(K303/1.26)</f>
        <v>0.75650876848930015</v>
      </c>
    </row>
    <row r="304" spans="1:13" x14ac:dyDescent="0.2">
      <c r="A304" s="7" t="s">
        <v>7950</v>
      </c>
      <c r="B304" s="8" t="s">
        <v>7328</v>
      </c>
      <c r="C304" s="8">
        <v>16</v>
      </c>
      <c r="D304" s="8">
        <v>5</v>
      </c>
      <c r="E304" s="8">
        <v>13</v>
      </c>
      <c r="F304" s="9">
        <v>340.5</v>
      </c>
      <c r="G304" s="9">
        <v>1014.5</v>
      </c>
      <c r="H304" s="16">
        <f>(G304/F304)</f>
        <v>2.9794419970631423</v>
      </c>
      <c r="I304" s="9">
        <v>174</v>
      </c>
      <c r="J304" s="9">
        <v>1319</v>
      </c>
      <c r="K304" s="10">
        <f>(J304/G304)</f>
        <v>1.3001478560867423</v>
      </c>
      <c r="L304" s="10">
        <f>(K304/1.27)</f>
        <v>1.0237384693596396</v>
      </c>
    </row>
    <row r="305" spans="1:13" x14ac:dyDescent="0.2">
      <c r="A305" s="7" t="s">
        <v>175</v>
      </c>
      <c r="B305" s="8" t="s">
        <v>176</v>
      </c>
      <c r="C305" s="8">
        <v>1</v>
      </c>
      <c r="D305" s="8">
        <v>6</v>
      </c>
      <c r="E305" s="8">
        <v>11</v>
      </c>
      <c r="F305" s="9">
        <v>751</v>
      </c>
      <c r="G305" s="9">
        <v>1173.5</v>
      </c>
      <c r="H305" s="16">
        <f>(G305/F305)</f>
        <v>1.562583222370173</v>
      </c>
      <c r="I305" s="9">
        <v>275.5</v>
      </c>
      <c r="J305" s="9">
        <v>716</v>
      </c>
      <c r="K305" s="10">
        <f>(J305/G305)</f>
        <v>0.61014060502769496</v>
      </c>
      <c r="L305" s="10">
        <f>(K305/1.26)</f>
        <v>0.48423857541880549</v>
      </c>
      <c r="M305" t="s">
        <v>7833</v>
      </c>
    </row>
    <row r="306" spans="1:13" x14ac:dyDescent="0.2">
      <c r="A306" s="7" t="s">
        <v>172</v>
      </c>
      <c r="B306" s="8" t="s">
        <v>173</v>
      </c>
      <c r="C306" s="8">
        <v>1</v>
      </c>
      <c r="D306" s="8">
        <v>6</v>
      </c>
      <c r="E306" s="8">
        <v>9</v>
      </c>
      <c r="F306" s="9">
        <v>838</v>
      </c>
      <c r="G306" s="9">
        <v>1281</v>
      </c>
      <c r="H306" s="16">
        <f>(G306/F306)</f>
        <v>1.5286396181384247</v>
      </c>
      <c r="I306" s="9">
        <v>444</v>
      </c>
      <c r="J306" s="9">
        <v>1043</v>
      </c>
      <c r="K306" s="10">
        <f>(J306/G306)</f>
        <v>0.81420765027322406</v>
      </c>
      <c r="L306" s="10">
        <f>(K306/1.26)</f>
        <v>0.64619654783589209</v>
      </c>
    </row>
    <row r="307" spans="1:13" x14ac:dyDescent="0.2">
      <c r="A307" s="11" t="s">
        <v>172</v>
      </c>
      <c r="B307" s="12" t="s">
        <v>173</v>
      </c>
      <c r="C307" s="12">
        <v>14</v>
      </c>
      <c r="D307" s="12">
        <v>12</v>
      </c>
      <c r="E307" s="12">
        <v>18</v>
      </c>
      <c r="F307" s="13">
        <v>38</v>
      </c>
      <c r="G307" s="13">
        <v>299.5</v>
      </c>
      <c r="H307" s="17">
        <f>(G307/F307)</f>
        <v>7.8815789473684212</v>
      </c>
      <c r="I307" s="13">
        <v>69.5</v>
      </c>
      <c r="J307" s="13">
        <v>1147.5</v>
      </c>
      <c r="K307" s="14">
        <f>(J307/G307)</f>
        <v>3.8313856427378963</v>
      </c>
      <c r="L307" s="14">
        <f>(K307/2.8)</f>
        <v>1.3683520152635344</v>
      </c>
    </row>
    <row r="308" spans="1:13" x14ac:dyDescent="0.2">
      <c r="A308" s="7" t="s">
        <v>168</v>
      </c>
      <c r="B308" s="8" t="s">
        <v>169</v>
      </c>
      <c r="C308" s="8">
        <v>1</v>
      </c>
      <c r="D308" s="8">
        <v>6</v>
      </c>
      <c r="E308" s="8">
        <v>7</v>
      </c>
      <c r="F308" s="9">
        <v>848</v>
      </c>
      <c r="G308" s="9">
        <v>1268.5</v>
      </c>
      <c r="H308" s="16">
        <f>(G308/F308)</f>
        <v>1.4958726415094339</v>
      </c>
      <c r="I308" s="9">
        <v>540.5</v>
      </c>
      <c r="J308" s="9">
        <v>1109</v>
      </c>
      <c r="K308" s="10">
        <f>(J308/G308)</f>
        <v>0.8742609381158849</v>
      </c>
      <c r="L308" s="10">
        <f>(K308/1.26)</f>
        <v>0.69385788739355947</v>
      </c>
    </row>
    <row r="309" spans="1:13" x14ac:dyDescent="0.2">
      <c r="A309" s="7" t="s">
        <v>165</v>
      </c>
      <c r="B309" s="8" t="s">
        <v>166</v>
      </c>
      <c r="C309" s="8">
        <v>1</v>
      </c>
      <c r="D309" s="8">
        <v>6</v>
      </c>
      <c r="E309" s="8">
        <v>5</v>
      </c>
      <c r="F309" s="9">
        <v>813.5</v>
      </c>
      <c r="G309" s="9">
        <v>1181</v>
      </c>
      <c r="H309" s="16">
        <f>(G309/F309)</f>
        <v>1.4517516902274124</v>
      </c>
      <c r="I309" s="9">
        <v>467.5</v>
      </c>
      <c r="J309" s="9">
        <v>906.5</v>
      </c>
      <c r="K309" s="10">
        <f>(J309/G309)</f>
        <v>0.76756985605419137</v>
      </c>
      <c r="L309" s="10">
        <f>(K309/1.26)</f>
        <v>0.60918242543983436</v>
      </c>
    </row>
    <row r="310" spans="1:13" x14ac:dyDescent="0.2">
      <c r="A310" s="7" t="s">
        <v>161</v>
      </c>
      <c r="B310" s="8" t="s">
        <v>162</v>
      </c>
      <c r="C310" s="8">
        <v>1</v>
      </c>
      <c r="D310" s="8">
        <v>6</v>
      </c>
      <c r="E310" s="8">
        <v>3</v>
      </c>
      <c r="F310" s="9">
        <v>790.5</v>
      </c>
      <c r="G310" s="9">
        <v>1217</v>
      </c>
      <c r="H310" s="16">
        <f>(G310/F310)</f>
        <v>1.5395319418089817</v>
      </c>
      <c r="I310" s="9">
        <v>615</v>
      </c>
      <c r="J310" s="9">
        <v>1252.5</v>
      </c>
      <c r="K310" s="10">
        <f>(J310/G310)</f>
        <v>1.0291700903861956</v>
      </c>
      <c r="L310" s="10">
        <f>(K310/1.26)</f>
        <v>0.81680165903666313</v>
      </c>
    </row>
    <row r="311" spans="1:13" x14ac:dyDescent="0.2">
      <c r="A311" s="7" t="s">
        <v>267</v>
      </c>
      <c r="B311" s="8" t="s">
        <v>268</v>
      </c>
      <c r="C311" s="8">
        <v>1</v>
      </c>
      <c r="D311" s="8">
        <v>8</v>
      </c>
      <c r="E311" s="8">
        <v>23</v>
      </c>
      <c r="F311" s="9">
        <v>634</v>
      </c>
      <c r="G311" s="9">
        <v>1262.5</v>
      </c>
      <c r="H311" s="16">
        <f>(G311/F311)</f>
        <v>1.9913249211356467</v>
      </c>
      <c r="I311" s="9">
        <v>411</v>
      </c>
      <c r="J311" s="9">
        <v>1209.5</v>
      </c>
      <c r="K311" s="10">
        <f>(J311/G311)</f>
        <v>0.95801980198019798</v>
      </c>
      <c r="L311" s="10">
        <f>(K311/1.26)</f>
        <v>0.76033317617476026</v>
      </c>
    </row>
    <row r="312" spans="1:13" x14ac:dyDescent="0.2">
      <c r="A312" s="1" t="s">
        <v>263</v>
      </c>
      <c r="B312" t="s">
        <v>264</v>
      </c>
      <c r="C312">
        <v>1</v>
      </c>
      <c r="D312">
        <v>8</v>
      </c>
      <c r="E312">
        <v>21</v>
      </c>
      <c r="F312" s="2">
        <v>12.5</v>
      </c>
      <c r="G312" s="2">
        <v>25</v>
      </c>
      <c r="H312" s="18">
        <f>(G312/F312)</f>
        <v>2</v>
      </c>
      <c r="I312" s="2">
        <v>12</v>
      </c>
      <c r="J312" s="2">
        <v>4</v>
      </c>
      <c r="K312" s="6">
        <f>(J312/G312)</f>
        <v>0.16</v>
      </c>
    </row>
    <row r="313" spans="1:13" x14ac:dyDescent="0.2">
      <c r="A313" s="7" t="s">
        <v>259</v>
      </c>
      <c r="B313" s="8" t="s">
        <v>260</v>
      </c>
      <c r="C313" s="8">
        <v>1</v>
      </c>
      <c r="D313" s="8">
        <v>8</v>
      </c>
      <c r="E313" s="8">
        <v>19</v>
      </c>
      <c r="F313" s="9">
        <v>798.5</v>
      </c>
      <c r="G313" s="9">
        <v>1193</v>
      </c>
      <c r="H313" s="16">
        <f>(G313/F313)</f>
        <v>1.4940513462742642</v>
      </c>
      <c r="I313" s="9">
        <v>480.5</v>
      </c>
      <c r="J313" s="9">
        <v>781</v>
      </c>
      <c r="K313" s="10">
        <f>(J313/G313)</f>
        <v>0.65465213746856665</v>
      </c>
      <c r="L313" s="10">
        <f>(K313/1.26)</f>
        <v>0.51956518846711641</v>
      </c>
      <c r="M313" t="s">
        <v>7833</v>
      </c>
    </row>
    <row r="314" spans="1:13" x14ac:dyDescent="0.2">
      <c r="A314" s="1" t="s">
        <v>7325</v>
      </c>
      <c r="B314" t="s">
        <v>7326</v>
      </c>
      <c r="C314">
        <v>16</v>
      </c>
      <c r="D314">
        <v>5</v>
      </c>
      <c r="E314">
        <v>11</v>
      </c>
      <c r="F314" s="2">
        <v>7.5</v>
      </c>
      <c r="G314" s="2">
        <v>16</v>
      </c>
      <c r="H314" s="18">
        <f>(G314/F314)</f>
        <v>2.1333333333333333</v>
      </c>
      <c r="I314" s="2">
        <v>20.5</v>
      </c>
      <c r="J314" s="2">
        <v>12</v>
      </c>
      <c r="K314" s="6">
        <f>(J314/G314)</f>
        <v>0.75</v>
      </c>
    </row>
    <row r="315" spans="1:13" x14ac:dyDescent="0.2">
      <c r="A315" s="7" t="s">
        <v>7849</v>
      </c>
      <c r="B315" s="8" t="s">
        <v>257</v>
      </c>
      <c r="C315" s="8">
        <v>1</v>
      </c>
      <c r="D315" s="8">
        <v>8</v>
      </c>
      <c r="E315" s="8">
        <v>17</v>
      </c>
      <c r="F315" s="9">
        <v>706</v>
      </c>
      <c r="G315" s="9">
        <v>1171</v>
      </c>
      <c r="H315" s="16">
        <f>(G315/F315)</f>
        <v>1.6586402266288951</v>
      </c>
      <c r="I315" s="9">
        <v>239.5</v>
      </c>
      <c r="J315" s="9">
        <v>464</v>
      </c>
      <c r="K315" s="10">
        <f>(J315/G315)</f>
        <v>0.39624252775405638</v>
      </c>
      <c r="L315" s="10">
        <f>(K315/1.26)</f>
        <v>0.31447819663020349</v>
      </c>
      <c r="M315" t="s">
        <v>7833</v>
      </c>
    </row>
    <row r="316" spans="1:13" x14ac:dyDescent="0.2">
      <c r="A316" s="7" t="s">
        <v>254</v>
      </c>
      <c r="B316" s="8" t="s">
        <v>255</v>
      </c>
      <c r="C316" s="8">
        <v>1</v>
      </c>
      <c r="D316" s="8">
        <v>8</v>
      </c>
      <c r="E316" s="8">
        <v>15</v>
      </c>
      <c r="F316" s="9">
        <v>642</v>
      </c>
      <c r="G316" s="9">
        <v>1069.5</v>
      </c>
      <c r="H316" s="16">
        <f>(G316/F316)</f>
        <v>1.6658878504672898</v>
      </c>
      <c r="I316" s="9">
        <v>310.5</v>
      </c>
      <c r="J316" s="9">
        <v>621</v>
      </c>
      <c r="K316" s="10">
        <f>(J316/G316)</f>
        <v>0.58064516129032262</v>
      </c>
      <c r="L316" s="10">
        <f>(K316/1.26)</f>
        <v>0.46082949308755761</v>
      </c>
      <c r="M316" t="s">
        <v>7833</v>
      </c>
    </row>
    <row r="317" spans="1:13" x14ac:dyDescent="0.2">
      <c r="A317" s="7" t="s">
        <v>251</v>
      </c>
      <c r="B317" s="8" t="s">
        <v>252</v>
      </c>
      <c r="C317" s="8">
        <v>1</v>
      </c>
      <c r="D317" s="8">
        <v>8</v>
      </c>
      <c r="E317" s="8">
        <v>13</v>
      </c>
      <c r="F317" s="9">
        <v>985.5</v>
      </c>
      <c r="G317" s="9">
        <v>1360</v>
      </c>
      <c r="H317" s="16">
        <f>(G317/F317)</f>
        <v>1.3800101471334347</v>
      </c>
      <c r="I317" s="9">
        <v>395.5</v>
      </c>
      <c r="J317" s="9">
        <v>1292.5</v>
      </c>
      <c r="K317" s="10">
        <f>(J317/G317)</f>
        <v>0.95036764705882348</v>
      </c>
      <c r="L317" s="10">
        <f>(K317/1.26)</f>
        <v>0.75426003734827263</v>
      </c>
    </row>
    <row r="318" spans="1:13" x14ac:dyDescent="0.2">
      <c r="A318" s="7" t="s">
        <v>247</v>
      </c>
      <c r="B318" s="8" t="s">
        <v>248</v>
      </c>
      <c r="C318" s="8">
        <v>1</v>
      </c>
      <c r="D318" s="8">
        <v>8</v>
      </c>
      <c r="E318" s="8">
        <v>11</v>
      </c>
      <c r="F318" s="9">
        <v>876</v>
      </c>
      <c r="G318" s="9">
        <v>1314.5</v>
      </c>
      <c r="H318" s="16">
        <f>(G318/F318)</f>
        <v>1.5005707762557077</v>
      </c>
      <c r="I318" s="9">
        <v>507.5</v>
      </c>
      <c r="J318" s="9">
        <v>1332.5</v>
      </c>
      <c r="K318" s="10">
        <f>(J318/G318)</f>
        <v>1.0136934195511602</v>
      </c>
      <c r="L318" s="10">
        <f>(K318/1.26)</f>
        <v>0.80451858694536527</v>
      </c>
    </row>
    <row r="319" spans="1:13" x14ac:dyDescent="0.2">
      <c r="A319" s="7" t="s">
        <v>7849</v>
      </c>
      <c r="B319" s="8" t="s">
        <v>244</v>
      </c>
      <c r="C319" s="8">
        <v>1</v>
      </c>
      <c r="D319" s="8">
        <v>8</v>
      </c>
      <c r="E319" s="8">
        <v>9</v>
      </c>
      <c r="F319" s="9">
        <v>568.5</v>
      </c>
      <c r="G319" s="9">
        <v>1112</v>
      </c>
      <c r="H319" s="16">
        <f>(G319/F319)</f>
        <v>1.9560246262093228</v>
      </c>
      <c r="I319" s="9">
        <v>337</v>
      </c>
      <c r="J319" s="9">
        <v>981</v>
      </c>
      <c r="K319" s="10">
        <f>(J319/G319)</f>
        <v>0.8821942446043165</v>
      </c>
      <c r="L319" s="10">
        <f>(K319/1.26)</f>
        <v>0.70015416238437822</v>
      </c>
    </row>
    <row r="320" spans="1:13" x14ac:dyDescent="0.2">
      <c r="A320" s="7" t="s">
        <v>7321</v>
      </c>
      <c r="B320" s="8" t="s">
        <v>7322</v>
      </c>
      <c r="C320" s="8">
        <v>16</v>
      </c>
      <c r="D320" s="8">
        <v>5</v>
      </c>
      <c r="E320" s="8">
        <v>9</v>
      </c>
      <c r="F320" s="9">
        <v>372.5</v>
      </c>
      <c r="G320" s="9">
        <v>1020</v>
      </c>
      <c r="H320" s="16">
        <f>(G320/F320)</f>
        <v>2.738255033557047</v>
      </c>
      <c r="I320" s="9">
        <v>225.5</v>
      </c>
      <c r="J320" s="9">
        <v>1185.5</v>
      </c>
      <c r="K320" s="10">
        <f>(J320/G320)</f>
        <v>1.1622549019607844</v>
      </c>
      <c r="L320" s="10">
        <f>(K320/1.27)</f>
        <v>0.91516134012660189</v>
      </c>
    </row>
    <row r="321" spans="1:13" x14ac:dyDescent="0.2">
      <c r="A321" s="7" t="s">
        <v>240</v>
      </c>
      <c r="B321" s="8" t="s">
        <v>241</v>
      </c>
      <c r="C321" s="8">
        <v>1</v>
      </c>
      <c r="D321" s="8">
        <v>8</v>
      </c>
      <c r="E321" s="8">
        <v>7</v>
      </c>
      <c r="F321" s="9">
        <v>559</v>
      </c>
      <c r="G321" s="9">
        <v>1056.5</v>
      </c>
      <c r="H321" s="16">
        <f>(G321/F321)</f>
        <v>1.8899821109123434</v>
      </c>
      <c r="I321" s="9">
        <v>332</v>
      </c>
      <c r="J321" s="9">
        <v>970.5</v>
      </c>
      <c r="K321" s="10">
        <f>(J321/G321)</f>
        <v>0.91859914813061994</v>
      </c>
      <c r="L321" s="10">
        <f>(K321/1.26)</f>
        <v>0.72904694296080952</v>
      </c>
    </row>
    <row r="322" spans="1:13" x14ac:dyDescent="0.2">
      <c r="A322" s="7" t="s">
        <v>236</v>
      </c>
      <c r="B322" s="8" t="s">
        <v>237</v>
      </c>
      <c r="C322" s="8">
        <v>1</v>
      </c>
      <c r="D322" s="8">
        <v>8</v>
      </c>
      <c r="E322" s="8">
        <v>5</v>
      </c>
      <c r="F322" s="9">
        <v>657</v>
      </c>
      <c r="G322" s="9">
        <v>1105</v>
      </c>
      <c r="H322" s="16">
        <f>(G322/F322)</f>
        <v>1.6818873668188736</v>
      </c>
      <c r="I322" s="9">
        <v>378</v>
      </c>
      <c r="J322" s="9">
        <v>998</v>
      </c>
      <c r="K322" s="10">
        <f>(J322/G322)</f>
        <v>0.90316742081447965</v>
      </c>
      <c r="L322" s="10">
        <f>(K322/1.26)</f>
        <v>0.7167995403289521</v>
      </c>
    </row>
    <row r="323" spans="1:13" x14ac:dyDescent="0.2">
      <c r="A323" s="7" t="s">
        <v>232</v>
      </c>
      <c r="B323" s="8" t="s">
        <v>233</v>
      </c>
      <c r="C323" s="8">
        <v>1</v>
      </c>
      <c r="D323" s="8">
        <v>8</v>
      </c>
      <c r="E323" s="8">
        <v>3</v>
      </c>
      <c r="F323" s="9">
        <v>585</v>
      </c>
      <c r="G323" s="9">
        <v>1084</v>
      </c>
      <c r="H323" s="16">
        <f>(G323/F323)</f>
        <v>1.8529914529914531</v>
      </c>
      <c r="I323" s="9">
        <v>444</v>
      </c>
      <c r="J323" s="9">
        <v>1041</v>
      </c>
      <c r="K323" s="10">
        <f>(J323/G323)</f>
        <v>0.96033210332103325</v>
      </c>
      <c r="L323" s="10">
        <f>(K323/1.26)</f>
        <v>0.76216833596907396</v>
      </c>
    </row>
    <row r="324" spans="1:13" x14ac:dyDescent="0.2">
      <c r="A324" s="7" t="s">
        <v>340</v>
      </c>
      <c r="B324" s="8" t="s">
        <v>341</v>
      </c>
      <c r="C324" s="8">
        <v>1</v>
      </c>
      <c r="D324" s="8">
        <v>10</v>
      </c>
      <c r="E324" s="8">
        <v>23</v>
      </c>
      <c r="F324" s="9">
        <v>678.5</v>
      </c>
      <c r="G324" s="9">
        <v>1353</v>
      </c>
      <c r="H324" s="16">
        <f>(G324/F324)</f>
        <v>1.9941046425939573</v>
      </c>
      <c r="I324" s="9">
        <v>565.5</v>
      </c>
      <c r="J324" s="9">
        <v>1323.5</v>
      </c>
      <c r="K324" s="10">
        <f>(J324/G324)</f>
        <v>0.97819660014781962</v>
      </c>
      <c r="L324" s="10">
        <f>(K324/1.26)</f>
        <v>0.7763465080538251</v>
      </c>
    </row>
    <row r="325" spans="1:13" x14ac:dyDescent="0.2">
      <c r="A325" s="7" t="s">
        <v>7849</v>
      </c>
      <c r="B325" s="8" t="s">
        <v>337</v>
      </c>
      <c r="C325" s="8">
        <v>1</v>
      </c>
      <c r="D325" s="8">
        <v>10</v>
      </c>
      <c r="E325" s="8">
        <v>21</v>
      </c>
      <c r="F325" s="9">
        <v>636.5</v>
      </c>
      <c r="G325" s="9">
        <v>1237</v>
      </c>
      <c r="H325" s="16">
        <f>(G325/F325)</f>
        <v>1.9434406912804398</v>
      </c>
      <c r="I325" s="9">
        <v>416.5</v>
      </c>
      <c r="J325" s="9">
        <v>1146.5</v>
      </c>
      <c r="K325" s="10">
        <f>(J325/G325)</f>
        <v>0.92683912691996762</v>
      </c>
      <c r="L325" s="10">
        <f>(K325/1.26)</f>
        <v>0.73558660866664094</v>
      </c>
    </row>
    <row r="326" spans="1:13" x14ac:dyDescent="0.2">
      <c r="A326" s="7" t="s">
        <v>333</v>
      </c>
      <c r="B326" s="8" t="s">
        <v>334</v>
      </c>
      <c r="C326" s="8">
        <v>1</v>
      </c>
      <c r="D326" s="8">
        <v>10</v>
      </c>
      <c r="E326" s="8">
        <v>19</v>
      </c>
      <c r="F326" s="9">
        <v>904</v>
      </c>
      <c r="G326" s="9">
        <v>1405.5</v>
      </c>
      <c r="H326" s="16">
        <f>(G326/F326)</f>
        <v>1.5547566371681416</v>
      </c>
      <c r="I326" s="9">
        <v>554.5</v>
      </c>
      <c r="J326" s="9">
        <v>1350.5</v>
      </c>
      <c r="K326" s="10">
        <f>(J326/G326)</f>
        <v>0.96086801849875492</v>
      </c>
      <c r="L326" s="10">
        <f>(K326/1.26)</f>
        <v>0.76259366547520235</v>
      </c>
    </row>
    <row r="327" spans="1:13" x14ac:dyDescent="0.2">
      <c r="A327" s="7" t="s">
        <v>330</v>
      </c>
      <c r="B327" s="8" t="s">
        <v>331</v>
      </c>
      <c r="C327" s="8">
        <v>1</v>
      </c>
      <c r="D327" s="8">
        <v>10</v>
      </c>
      <c r="E327" s="8">
        <v>17</v>
      </c>
      <c r="F327" s="9">
        <v>926.5</v>
      </c>
      <c r="G327" s="9">
        <v>1378</v>
      </c>
      <c r="H327" s="16">
        <f>(G327/F327)</f>
        <v>1.4873178629249866</v>
      </c>
      <c r="I327" s="9">
        <v>482.5</v>
      </c>
      <c r="J327" s="9">
        <v>1403</v>
      </c>
      <c r="K327" s="10">
        <f>(J327/G327)</f>
        <v>1.0181422351233671</v>
      </c>
      <c r="L327" s="10">
        <f>(K327/1.26)</f>
        <v>0.80804939295505329</v>
      </c>
    </row>
    <row r="328" spans="1:13" x14ac:dyDescent="0.2">
      <c r="A328" s="7" t="s">
        <v>7880</v>
      </c>
      <c r="B328" s="8" t="s">
        <v>328</v>
      </c>
      <c r="C328" s="8">
        <v>1</v>
      </c>
      <c r="D328" s="8">
        <v>10</v>
      </c>
      <c r="E328" s="8">
        <v>15</v>
      </c>
      <c r="F328" s="9">
        <v>582</v>
      </c>
      <c r="G328" s="9">
        <v>1120</v>
      </c>
      <c r="H328" s="16">
        <f>(G328/F328)</f>
        <v>1.9243986254295533</v>
      </c>
      <c r="I328" s="9">
        <v>414.5</v>
      </c>
      <c r="J328" s="9">
        <v>1275</v>
      </c>
      <c r="K328" s="10">
        <f>(J328/G328)</f>
        <v>1.1383928571428572</v>
      </c>
      <c r="L328" s="10">
        <f>(K328/1.26)</f>
        <v>0.9034863945578232</v>
      </c>
    </row>
    <row r="329" spans="1:13" x14ac:dyDescent="0.2">
      <c r="A329" s="7" t="s">
        <v>324</v>
      </c>
      <c r="B329" s="8" t="s">
        <v>325</v>
      </c>
      <c r="C329" s="8">
        <v>1</v>
      </c>
      <c r="D329" s="8">
        <v>10</v>
      </c>
      <c r="E329" s="8">
        <v>13</v>
      </c>
      <c r="F329" s="9">
        <v>952</v>
      </c>
      <c r="G329" s="9">
        <v>1329</v>
      </c>
      <c r="H329" s="16">
        <f>(G329/F329)</f>
        <v>1.3960084033613445</v>
      </c>
      <c r="I329" s="9">
        <v>424.5</v>
      </c>
      <c r="J329" s="9">
        <v>1083</v>
      </c>
      <c r="K329" s="10">
        <f>(J329/G329)</f>
        <v>0.8148984198645598</v>
      </c>
      <c r="L329" s="10">
        <f>(K329/1.26)</f>
        <v>0.6467447776702856</v>
      </c>
    </row>
    <row r="330" spans="1:13" x14ac:dyDescent="0.2">
      <c r="A330" s="7" t="s">
        <v>320</v>
      </c>
      <c r="B330" s="8" t="s">
        <v>321</v>
      </c>
      <c r="C330" s="8">
        <v>1</v>
      </c>
      <c r="D330" s="8">
        <v>10</v>
      </c>
      <c r="E330" s="8">
        <v>11</v>
      </c>
      <c r="F330" s="9">
        <v>467</v>
      </c>
      <c r="G330" s="9">
        <v>964</v>
      </c>
      <c r="H330" s="16">
        <f>(G330/F330)</f>
        <v>2.0642398286937902</v>
      </c>
      <c r="I330" s="9">
        <v>331</v>
      </c>
      <c r="J330" s="9">
        <v>268.5</v>
      </c>
      <c r="K330" s="10">
        <f>(J330/G330)</f>
        <v>0.27852697095435686</v>
      </c>
      <c r="L330" s="10">
        <f>(K330/1.26)</f>
        <v>0.22105315155107688</v>
      </c>
      <c r="M330" t="s">
        <v>7833</v>
      </c>
    </row>
    <row r="331" spans="1:13" x14ac:dyDescent="0.2">
      <c r="A331" s="11" t="s">
        <v>7317</v>
      </c>
      <c r="B331" s="12" t="s">
        <v>7318</v>
      </c>
      <c r="C331" s="12">
        <v>16</v>
      </c>
      <c r="D331" s="12">
        <v>5</v>
      </c>
      <c r="E331" s="12">
        <v>7</v>
      </c>
      <c r="F331" s="13">
        <v>164.5</v>
      </c>
      <c r="G331" s="13">
        <v>633.5</v>
      </c>
      <c r="H331" s="17">
        <f>(G331/F331)</f>
        <v>3.8510638297872339</v>
      </c>
      <c r="I331" s="13">
        <v>101</v>
      </c>
      <c r="J331" s="13">
        <v>1050</v>
      </c>
      <c r="K331" s="14">
        <f>(J331/G331)</f>
        <v>1.6574585635359116</v>
      </c>
      <c r="L331" s="14">
        <f>(K331/2.8)</f>
        <v>0.59194948697711136</v>
      </c>
    </row>
    <row r="332" spans="1:13" x14ac:dyDescent="0.2">
      <c r="A332" s="7" t="s">
        <v>7951</v>
      </c>
      <c r="B332" s="8" t="s">
        <v>317</v>
      </c>
      <c r="C332" s="8">
        <v>1</v>
      </c>
      <c r="D332" s="8">
        <v>10</v>
      </c>
      <c r="E332" s="8">
        <v>9</v>
      </c>
      <c r="F332" s="9">
        <v>823</v>
      </c>
      <c r="G332" s="9">
        <v>1252</v>
      </c>
      <c r="H332" s="16">
        <f>(G332/F332)</f>
        <v>1.5212636695018227</v>
      </c>
      <c r="I332" s="9">
        <v>674.5</v>
      </c>
      <c r="J332" s="9">
        <v>1543</v>
      </c>
      <c r="K332" s="10">
        <f>(J332/G332)</f>
        <v>1.2324281150159744</v>
      </c>
      <c r="L332" s="10">
        <f>(K332/1.26)</f>
        <v>0.97811755159997971</v>
      </c>
    </row>
    <row r="333" spans="1:13" x14ac:dyDescent="0.2">
      <c r="A333" s="7" t="s">
        <v>313</v>
      </c>
      <c r="B333" s="8" t="s">
        <v>314</v>
      </c>
      <c r="C333" s="8">
        <v>1</v>
      </c>
      <c r="D333" s="8">
        <v>10</v>
      </c>
      <c r="E333" s="8">
        <v>7</v>
      </c>
      <c r="F333" s="9">
        <v>513</v>
      </c>
      <c r="G333" s="9">
        <v>1019.5</v>
      </c>
      <c r="H333" s="16">
        <f>(G333/F333)</f>
        <v>1.9873294346978558</v>
      </c>
      <c r="I333" s="9">
        <v>360.5</v>
      </c>
      <c r="J333" s="9">
        <v>922.5</v>
      </c>
      <c r="K333" s="10">
        <f>(J333/G333)</f>
        <v>0.90485532123589996</v>
      </c>
      <c r="L333" s="10">
        <f>(K333/1.26)</f>
        <v>0.7181391438380158</v>
      </c>
    </row>
    <row r="334" spans="1:13" x14ac:dyDescent="0.2">
      <c r="A334" s="7" t="s">
        <v>7849</v>
      </c>
      <c r="B334" s="8" t="s">
        <v>310</v>
      </c>
      <c r="C334" s="8">
        <v>1</v>
      </c>
      <c r="D334" s="8">
        <v>10</v>
      </c>
      <c r="E334" s="8">
        <v>5</v>
      </c>
      <c r="F334" s="9">
        <v>740</v>
      </c>
      <c r="G334" s="9">
        <v>1190</v>
      </c>
      <c r="H334" s="16">
        <f>(G334/F334)</f>
        <v>1.6081081081081081</v>
      </c>
      <c r="I334" s="9">
        <v>543.5</v>
      </c>
      <c r="J334" s="9">
        <v>1306</v>
      </c>
      <c r="K334" s="10">
        <f>(J334/G334)</f>
        <v>1.0974789915966388</v>
      </c>
      <c r="L334" s="10">
        <f>(K334/1.26)</f>
        <v>0.87101507269574507</v>
      </c>
    </row>
    <row r="335" spans="1:13" x14ac:dyDescent="0.2">
      <c r="A335" s="7" t="s">
        <v>306</v>
      </c>
      <c r="B335" s="8" t="s">
        <v>307</v>
      </c>
      <c r="C335" s="8">
        <v>1</v>
      </c>
      <c r="D335" s="8">
        <v>10</v>
      </c>
      <c r="E335" s="8">
        <v>3</v>
      </c>
      <c r="F335" s="9">
        <v>690.5</v>
      </c>
      <c r="G335" s="9">
        <v>1170.5</v>
      </c>
      <c r="H335" s="16">
        <f>(G335/F335)</f>
        <v>1.6951484431571324</v>
      </c>
      <c r="I335" s="9">
        <v>490</v>
      </c>
      <c r="J335" s="9">
        <v>1113</v>
      </c>
      <c r="K335" s="10">
        <f>(J335/G335)</f>
        <v>0.95087569414780004</v>
      </c>
      <c r="L335" s="10">
        <f>(K335/1.26)</f>
        <v>0.75466324932365081</v>
      </c>
    </row>
    <row r="336" spans="1:13" x14ac:dyDescent="0.2">
      <c r="A336" s="7" t="s">
        <v>414</v>
      </c>
      <c r="B336" s="8" t="s">
        <v>415</v>
      </c>
      <c r="C336" s="8">
        <v>1</v>
      </c>
      <c r="D336" s="8">
        <v>12</v>
      </c>
      <c r="E336" s="8">
        <v>23</v>
      </c>
      <c r="F336" s="9">
        <v>225.5</v>
      </c>
      <c r="G336" s="9">
        <v>736.5</v>
      </c>
      <c r="H336" s="16">
        <f>(G336/F336)</f>
        <v>3.2660753880266076</v>
      </c>
      <c r="I336" s="9">
        <v>406</v>
      </c>
      <c r="J336" s="9">
        <v>1370</v>
      </c>
      <c r="K336" s="10">
        <f>(J336/G336)</f>
        <v>1.8601493550577053</v>
      </c>
      <c r="L336" s="10">
        <f>(K336/1.26)</f>
        <v>1.4763090119505597</v>
      </c>
    </row>
    <row r="337" spans="1:13" x14ac:dyDescent="0.2">
      <c r="A337" s="7" t="s">
        <v>411</v>
      </c>
      <c r="B337" s="8" t="s">
        <v>412</v>
      </c>
      <c r="C337" s="8">
        <v>1</v>
      </c>
      <c r="D337" s="8">
        <v>12</v>
      </c>
      <c r="E337" s="8">
        <v>21</v>
      </c>
      <c r="F337" s="9">
        <v>654</v>
      </c>
      <c r="G337" s="9">
        <v>1229</v>
      </c>
      <c r="H337" s="16">
        <f>(G337/F337)</f>
        <v>1.879204892966361</v>
      </c>
      <c r="I337" s="9">
        <v>429.5</v>
      </c>
      <c r="J337" s="9">
        <v>1163.5</v>
      </c>
      <c r="K337" s="10">
        <f>(J337/G337)</f>
        <v>0.94670463791700565</v>
      </c>
      <c r="L337" s="10">
        <f>(K337/1.26)</f>
        <v>0.7513528872357188</v>
      </c>
    </row>
    <row r="338" spans="1:13" x14ac:dyDescent="0.2">
      <c r="A338" s="7" t="s">
        <v>407</v>
      </c>
      <c r="B338" s="8" t="s">
        <v>408</v>
      </c>
      <c r="C338" s="8">
        <v>1</v>
      </c>
      <c r="D338" s="8">
        <v>12</v>
      </c>
      <c r="E338" s="8">
        <v>19</v>
      </c>
      <c r="F338" s="9">
        <v>906</v>
      </c>
      <c r="G338" s="9">
        <v>1391.5</v>
      </c>
      <c r="H338" s="16">
        <f>(G338/F338)</f>
        <v>1.5358719646799117</v>
      </c>
      <c r="I338" s="9">
        <v>548.5</v>
      </c>
      <c r="J338" s="9">
        <v>1395.5</v>
      </c>
      <c r="K338" s="10">
        <f>(J338/G338)</f>
        <v>1.0028745957599712</v>
      </c>
      <c r="L338" s="10">
        <f>(K338/1.26)</f>
        <v>0.79593221885711996</v>
      </c>
    </row>
    <row r="339" spans="1:13" x14ac:dyDescent="0.2">
      <c r="A339" s="7" t="s">
        <v>7881</v>
      </c>
      <c r="B339" s="8" t="s">
        <v>404</v>
      </c>
      <c r="C339" s="8">
        <v>1</v>
      </c>
      <c r="D339" s="8">
        <v>12</v>
      </c>
      <c r="E339" s="8">
        <v>17</v>
      </c>
      <c r="F339" s="9">
        <v>662</v>
      </c>
      <c r="G339" s="9">
        <v>1178.5</v>
      </c>
      <c r="H339" s="16">
        <f>(G339/F339)</f>
        <v>1.7802114803625377</v>
      </c>
      <c r="I339" s="9">
        <v>392.5</v>
      </c>
      <c r="J339" s="9">
        <v>1074</v>
      </c>
      <c r="K339" s="10">
        <f>(J339/G339)</f>
        <v>0.91132795927025878</v>
      </c>
      <c r="L339" s="10">
        <f>(K339/1.26)</f>
        <v>0.72327615815099899</v>
      </c>
    </row>
    <row r="340" spans="1:13" x14ac:dyDescent="0.2">
      <c r="A340" s="7" t="s">
        <v>401</v>
      </c>
      <c r="B340" s="8" t="s">
        <v>402</v>
      </c>
      <c r="C340" s="8">
        <v>1</v>
      </c>
      <c r="D340" s="8">
        <v>12</v>
      </c>
      <c r="E340" s="8">
        <v>15</v>
      </c>
      <c r="F340" s="9">
        <v>1007.5</v>
      </c>
      <c r="G340" s="9">
        <v>1385.5</v>
      </c>
      <c r="H340" s="16">
        <f>(G340/F340)</f>
        <v>1.3751861042183622</v>
      </c>
      <c r="I340" s="9">
        <v>384.5</v>
      </c>
      <c r="J340" s="9">
        <v>1279.5</v>
      </c>
      <c r="K340" s="10">
        <f>(J340/G340)</f>
        <v>0.92349332370985204</v>
      </c>
      <c r="L340" s="10">
        <f>(K340/1.26)</f>
        <v>0.73293120929353339</v>
      </c>
    </row>
    <row r="341" spans="1:13" x14ac:dyDescent="0.2">
      <c r="A341" s="7" t="s">
        <v>7849</v>
      </c>
      <c r="B341" s="8" t="s">
        <v>398</v>
      </c>
      <c r="C341" s="8">
        <v>1</v>
      </c>
      <c r="D341" s="8">
        <v>12</v>
      </c>
      <c r="E341" s="8">
        <v>13</v>
      </c>
      <c r="F341" s="9">
        <v>857.5</v>
      </c>
      <c r="G341" s="9">
        <v>1275</v>
      </c>
      <c r="H341" s="16">
        <f>(G341/F341)</f>
        <v>1.4868804664723032</v>
      </c>
      <c r="I341" s="9">
        <v>349</v>
      </c>
      <c r="J341" s="9">
        <v>1195.5</v>
      </c>
      <c r="K341" s="10">
        <f>(J341/G341)</f>
        <v>0.93764705882352939</v>
      </c>
      <c r="L341" s="10">
        <f>(K341/1.26)</f>
        <v>0.74416433239962654</v>
      </c>
    </row>
    <row r="342" spans="1:13" x14ac:dyDescent="0.2">
      <c r="A342" s="7" t="s">
        <v>394</v>
      </c>
      <c r="B342" s="8" t="s">
        <v>395</v>
      </c>
      <c r="C342" s="8">
        <v>1</v>
      </c>
      <c r="D342" s="8">
        <v>12</v>
      </c>
      <c r="E342" s="8">
        <v>11</v>
      </c>
      <c r="F342" s="9">
        <v>779.5</v>
      </c>
      <c r="G342" s="9">
        <v>1253</v>
      </c>
      <c r="H342" s="16">
        <f>(G342/F342)</f>
        <v>1.6074406670942911</v>
      </c>
      <c r="I342" s="9">
        <v>515.5</v>
      </c>
      <c r="J342" s="9">
        <v>1218.5</v>
      </c>
      <c r="K342" s="10">
        <f>(J342/G342)</f>
        <v>0.97246608140462887</v>
      </c>
      <c r="L342" s="10">
        <f>(K342/1.26)</f>
        <v>0.77179847730526097</v>
      </c>
    </row>
    <row r="343" spans="1:13" x14ac:dyDescent="0.2">
      <c r="A343" s="7" t="s">
        <v>391</v>
      </c>
      <c r="B343" s="8" t="s">
        <v>392</v>
      </c>
      <c r="C343" s="8">
        <v>1</v>
      </c>
      <c r="D343" s="8">
        <v>12</v>
      </c>
      <c r="E343" s="8">
        <v>9</v>
      </c>
      <c r="F343" s="9">
        <v>805.5</v>
      </c>
      <c r="G343" s="9">
        <v>1269.5</v>
      </c>
      <c r="H343" s="16">
        <f>(G343/F343)</f>
        <v>1.5760397268777158</v>
      </c>
      <c r="I343" s="9">
        <v>514.5</v>
      </c>
      <c r="J343" s="9">
        <v>1305</v>
      </c>
      <c r="K343" s="10">
        <f>(J343/G343)</f>
        <v>1.0279637652619142</v>
      </c>
      <c r="L343" s="10">
        <f>(K343/1.26)</f>
        <v>0.81584425814437633</v>
      </c>
    </row>
    <row r="344" spans="1:13" x14ac:dyDescent="0.2">
      <c r="A344" s="7" t="s">
        <v>7849</v>
      </c>
      <c r="B344" s="8" t="s">
        <v>389</v>
      </c>
      <c r="C344" s="8">
        <v>1</v>
      </c>
      <c r="D344" s="8">
        <v>12</v>
      </c>
      <c r="E344" s="8">
        <v>7</v>
      </c>
      <c r="F344" s="9">
        <v>589.5</v>
      </c>
      <c r="G344" s="9">
        <v>1013</v>
      </c>
      <c r="H344" s="16">
        <f>(G344/F344)</f>
        <v>1.7184054283290924</v>
      </c>
      <c r="I344" s="9">
        <v>366.5</v>
      </c>
      <c r="J344" s="9">
        <v>1235.5</v>
      </c>
      <c r="K344" s="10">
        <f>(J344/G344)</f>
        <v>1.21964461994077</v>
      </c>
      <c r="L344" s="10">
        <f>(K344/1.26)</f>
        <v>0.9679719205879127</v>
      </c>
    </row>
    <row r="345" spans="1:13" x14ac:dyDescent="0.2">
      <c r="A345" s="7" t="s">
        <v>385</v>
      </c>
      <c r="B345" s="8" t="s">
        <v>386</v>
      </c>
      <c r="C345" s="8">
        <v>1</v>
      </c>
      <c r="D345" s="8">
        <v>12</v>
      </c>
      <c r="E345" s="8">
        <v>5</v>
      </c>
      <c r="F345" s="9">
        <v>601.5</v>
      </c>
      <c r="G345" s="9">
        <v>1166</v>
      </c>
      <c r="H345" s="16">
        <f>(G345/F345)</f>
        <v>1.9384871155444721</v>
      </c>
      <c r="I345" s="9">
        <v>381</v>
      </c>
      <c r="J345" s="9">
        <v>1323.5</v>
      </c>
      <c r="K345" s="10">
        <f>(J345/G345)</f>
        <v>1.1350771869639795</v>
      </c>
      <c r="L345" s="10">
        <f>(K345/1.26)</f>
        <v>0.90085491028887266</v>
      </c>
    </row>
    <row r="346" spans="1:13" x14ac:dyDescent="0.2">
      <c r="A346" s="7" t="s">
        <v>381</v>
      </c>
      <c r="B346" s="8" t="s">
        <v>382</v>
      </c>
      <c r="C346" s="8">
        <v>1</v>
      </c>
      <c r="D346" s="8">
        <v>12</v>
      </c>
      <c r="E346" s="8">
        <v>3</v>
      </c>
      <c r="F346" s="9">
        <v>341.5</v>
      </c>
      <c r="G346" s="9">
        <v>957</v>
      </c>
      <c r="H346" s="16">
        <f>(G346/F346)</f>
        <v>2.8023426061493413</v>
      </c>
      <c r="I346" s="9">
        <v>241.5</v>
      </c>
      <c r="J346" s="9">
        <v>1120</v>
      </c>
      <c r="K346" s="10">
        <f>(J346/G346)</f>
        <v>1.1703239289446186</v>
      </c>
      <c r="L346" s="10">
        <f>(K346/1.26)</f>
        <v>0.92882851503541153</v>
      </c>
    </row>
    <row r="347" spans="1:13" x14ac:dyDescent="0.2">
      <c r="A347" s="7" t="s">
        <v>483</v>
      </c>
      <c r="B347" s="8" t="s">
        <v>484</v>
      </c>
      <c r="C347" s="8">
        <v>1</v>
      </c>
      <c r="D347" s="8">
        <v>14</v>
      </c>
      <c r="E347" s="8">
        <v>23</v>
      </c>
      <c r="F347" s="9">
        <v>671.5</v>
      </c>
      <c r="G347" s="9">
        <v>1366</v>
      </c>
      <c r="H347" s="16">
        <f>(G347/F347)</f>
        <v>2.0342516753536857</v>
      </c>
      <c r="I347" s="9">
        <v>692.5</v>
      </c>
      <c r="J347" s="9">
        <v>1683</v>
      </c>
      <c r="K347" s="10">
        <f>(J347/G347)</f>
        <v>1.2320644216691068</v>
      </c>
      <c r="L347" s="10">
        <f>(K347/1.26)</f>
        <v>0.97782890608659268</v>
      </c>
      <c r="M347" t="s">
        <v>7835</v>
      </c>
    </row>
    <row r="348" spans="1:13" x14ac:dyDescent="0.2">
      <c r="A348" s="7" t="s">
        <v>479</v>
      </c>
      <c r="B348" s="8" t="s">
        <v>480</v>
      </c>
      <c r="C348" s="8">
        <v>1</v>
      </c>
      <c r="D348" s="8">
        <v>14</v>
      </c>
      <c r="E348" s="8">
        <v>21</v>
      </c>
      <c r="F348" s="9">
        <v>684</v>
      </c>
      <c r="G348" s="9">
        <v>1340.5</v>
      </c>
      <c r="H348" s="16">
        <f>(G348/F348)</f>
        <v>1.9597953216374269</v>
      </c>
      <c r="I348" s="9">
        <v>652</v>
      </c>
      <c r="J348" s="9">
        <v>1457</v>
      </c>
      <c r="K348" s="10">
        <f>(J348/G348)</f>
        <v>1.0869078701976875</v>
      </c>
      <c r="L348" s="10">
        <f>(K348/1.26)</f>
        <v>0.86262529380768849</v>
      </c>
    </row>
    <row r="349" spans="1:13" x14ac:dyDescent="0.2">
      <c r="A349" s="7" t="s">
        <v>476</v>
      </c>
      <c r="B349" s="8" t="s">
        <v>477</v>
      </c>
      <c r="C349" s="8">
        <v>1</v>
      </c>
      <c r="D349" s="8">
        <v>14</v>
      </c>
      <c r="E349" s="8">
        <v>19</v>
      </c>
      <c r="F349" s="9">
        <v>576</v>
      </c>
      <c r="G349" s="9">
        <v>1176.5</v>
      </c>
      <c r="H349" s="16">
        <f>(G349/F349)</f>
        <v>2.0425347222222223</v>
      </c>
      <c r="I349" s="9">
        <v>445.5</v>
      </c>
      <c r="J349" s="9">
        <v>1285</v>
      </c>
      <c r="K349" s="10">
        <f>(J349/G349)</f>
        <v>1.0922226944326392</v>
      </c>
      <c r="L349" s="10">
        <f>(K349/1.26)</f>
        <v>0.86684340827987238</v>
      </c>
    </row>
    <row r="350" spans="1:13" x14ac:dyDescent="0.2">
      <c r="A350" s="7" t="s">
        <v>472</v>
      </c>
      <c r="B350" s="8" t="s">
        <v>473</v>
      </c>
      <c r="C350" s="8">
        <v>1</v>
      </c>
      <c r="D350" s="8">
        <v>14</v>
      </c>
      <c r="E350" s="8">
        <v>17</v>
      </c>
      <c r="F350" s="9">
        <v>749.5</v>
      </c>
      <c r="G350" s="9">
        <v>1254.5</v>
      </c>
      <c r="H350" s="16">
        <f>(G350/F350)</f>
        <v>1.6737825216811208</v>
      </c>
      <c r="I350" s="9">
        <v>352.5</v>
      </c>
      <c r="J350" s="9">
        <v>1060.5</v>
      </c>
      <c r="K350" s="10">
        <f>(J350/G350)</f>
        <v>0.84535671582303706</v>
      </c>
      <c r="L350" s="10">
        <f>(K350/1.26)</f>
        <v>0.67091802843098181</v>
      </c>
    </row>
    <row r="351" spans="1:13" x14ac:dyDescent="0.2">
      <c r="A351" s="7" t="s">
        <v>469</v>
      </c>
      <c r="B351" s="8" t="s">
        <v>470</v>
      </c>
      <c r="C351" s="8">
        <v>1</v>
      </c>
      <c r="D351" s="8">
        <v>14</v>
      </c>
      <c r="E351" s="8">
        <v>15</v>
      </c>
      <c r="F351" s="9">
        <v>897</v>
      </c>
      <c r="G351" s="9">
        <v>1304</v>
      </c>
      <c r="H351" s="16">
        <f>(G351/F351)</f>
        <v>1.4537346711259755</v>
      </c>
      <c r="I351" s="9">
        <v>543</v>
      </c>
      <c r="J351" s="9">
        <v>1236.5</v>
      </c>
      <c r="K351" s="10">
        <f>(J351/G351)</f>
        <v>0.94823619631901845</v>
      </c>
      <c r="L351" s="10">
        <f>(K351/1.26)</f>
        <v>0.75256840977699879</v>
      </c>
    </row>
    <row r="352" spans="1:13" x14ac:dyDescent="0.2">
      <c r="A352" s="7" t="s">
        <v>465</v>
      </c>
      <c r="B352" s="8" t="s">
        <v>466</v>
      </c>
      <c r="C352" s="8">
        <v>1</v>
      </c>
      <c r="D352" s="8">
        <v>14</v>
      </c>
      <c r="E352" s="8">
        <v>13</v>
      </c>
      <c r="F352" s="9">
        <v>849</v>
      </c>
      <c r="G352" s="9">
        <v>1273</v>
      </c>
      <c r="H352" s="16">
        <f>(G352/F352)</f>
        <v>1.4994110718492344</v>
      </c>
      <c r="I352" s="9">
        <v>387.5</v>
      </c>
      <c r="J352" s="9">
        <v>1123.5</v>
      </c>
      <c r="K352" s="10">
        <f>(J352/G352)</f>
        <v>0.88256087981146902</v>
      </c>
      <c r="L352" s="10">
        <f>(K352/1.26)</f>
        <v>0.70044514270751512</v>
      </c>
    </row>
    <row r="353" spans="1:12" x14ac:dyDescent="0.2">
      <c r="A353" s="7" t="s">
        <v>7849</v>
      </c>
      <c r="B353" s="8" t="s">
        <v>463</v>
      </c>
      <c r="C353" s="8">
        <v>1</v>
      </c>
      <c r="D353" s="8">
        <v>14</v>
      </c>
      <c r="E353" s="8">
        <v>11</v>
      </c>
      <c r="F353" s="9">
        <v>602.5</v>
      </c>
      <c r="G353" s="9">
        <v>1169.5</v>
      </c>
      <c r="H353" s="16">
        <f>(G353/F353)</f>
        <v>1.9410788381742738</v>
      </c>
      <c r="I353" s="9">
        <v>378.5</v>
      </c>
      <c r="J353" s="9">
        <v>1255</v>
      </c>
      <c r="K353" s="10">
        <f>(J353/G353)</f>
        <v>1.0731081658828558</v>
      </c>
      <c r="L353" s="10">
        <f>(K353/1.26)</f>
        <v>0.85167314752607604</v>
      </c>
    </row>
    <row r="354" spans="1:12" x14ac:dyDescent="0.2">
      <c r="A354" s="7" t="s">
        <v>7849</v>
      </c>
      <c r="B354" s="8" t="s">
        <v>460</v>
      </c>
      <c r="C354" s="8">
        <v>1</v>
      </c>
      <c r="D354" s="8">
        <v>14</v>
      </c>
      <c r="E354" s="8">
        <v>9</v>
      </c>
      <c r="F354" s="9">
        <v>629</v>
      </c>
      <c r="G354" s="9">
        <v>1165</v>
      </c>
      <c r="H354" s="16">
        <f>(G354/F354)</f>
        <v>1.8521462639109698</v>
      </c>
      <c r="I354" s="9">
        <v>371</v>
      </c>
      <c r="J354" s="9">
        <v>1239</v>
      </c>
      <c r="K354" s="10">
        <f>(J354/G354)</f>
        <v>1.0635193133047209</v>
      </c>
      <c r="L354" s="10">
        <f>(K354/1.26)</f>
        <v>0.84406294706723883</v>
      </c>
    </row>
    <row r="355" spans="1:12" x14ac:dyDescent="0.2">
      <c r="A355" s="7" t="s">
        <v>456</v>
      </c>
      <c r="B355" s="8" t="s">
        <v>457</v>
      </c>
      <c r="C355" s="8">
        <v>1</v>
      </c>
      <c r="D355" s="8">
        <v>14</v>
      </c>
      <c r="E355" s="8">
        <v>7</v>
      </c>
      <c r="F355" s="9">
        <v>515</v>
      </c>
      <c r="G355" s="9">
        <v>1098</v>
      </c>
      <c r="H355" s="16">
        <f>(G355/F355)</f>
        <v>2.1320388349514565</v>
      </c>
      <c r="I355" s="9">
        <v>579</v>
      </c>
      <c r="J355" s="9">
        <v>1623</v>
      </c>
      <c r="K355" s="10">
        <f>(J355/G355)</f>
        <v>1.4781420765027322</v>
      </c>
      <c r="L355" s="10">
        <f>(K355/1.26)</f>
        <v>1.1731286321450256</v>
      </c>
    </row>
    <row r="356" spans="1:12" x14ac:dyDescent="0.2">
      <c r="A356" s="7" t="s">
        <v>453</v>
      </c>
      <c r="B356" s="8" t="s">
        <v>454</v>
      </c>
      <c r="C356" s="8">
        <v>1</v>
      </c>
      <c r="D356" s="8">
        <v>14</v>
      </c>
      <c r="E356" s="8">
        <v>5</v>
      </c>
      <c r="F356" s="9">
        <v>455</v>
      </c>
      <c r="G356" s="9">
        <v>1124</v>
      </c>
      <c r="H356" s="16">
        <f>(G356/F356)</f>
        <v>2.4703296703296704</v>
      </c>
      <c r="I356" s="9">
        <v>310</v>
      </c>
      <c r="J356" s="9">
        <v>1215</v>
      </c>
      <c r="K356" s="10">
        <f>(J356/G356)</f>
        <v>1.0809608540925266</v>
      </c>
      <c r="L356" s="10">
        <f>(K356/1.26)</f>
        <v>0.85790543975597355</v>
      </c>
    </row>
    <row r="357" spans="1:12" x14ac:dyDescent="0.2">
      <c r="A357" s="7" t="s">
        <v>449</v>
      </c>
      <c r="B357" s="8" t="s">
        <v>450</v>
      </c>
      <c r="C357" s="8">
        <v>1</v>
      </c>
      <c r="D357" s="8">
        <v>14</v>
      </c>
      <c r="E357" s="8">
        <v>3</v>
      </c>
      <c r="F357" s="9">
        <v>248</v>
      </c>
      <c r="G357" s="9">
        <v>887.5</v>
      </c>
      <c r="H357" s="16">
        <f>(G357/F357)</f>
        <v>3.5786290322580645</v>
      </c>
      <c r="I357" s="9">
        <v>189.5</v>
      </c>
      <c r="J357" s="9">
        <v>1179.5</v>
      </c>
      <c r="K357" s="10">
        <f>(J357/G357)</f>
        <v>1.3290140845070422</v>
      </c>
      <c r="L357" s="10">
        <f>(K357/1.26)</f>
        <v>1.0547730829420969</v>
      </c>
    </row>
    <row r="358" spans="1:12" x14ac:dyDescent="0.2">
      <c r="A358" s="11" t="s">
        <v>7849</v>
      </c>
      <c r="B358" s="12" t="s">
        <v>597</v>
      </c>
      <c r="C358" s="12">
        <v>2</v>
      </c>
      <c r="D358" s="12">
        <v>3</v>
      </c>
      <c r="E358" s="12">
        <v>22</v>
      </c>
      <c r="F358" s="13">
        <v>130</v>
      </c>
      <c r="G358" s="13">
        <v>887.5</v>
      </c>
      <c r="H358" s="17">
        <f>(G358/F358)</f>
        <v>6.8269230769230766</v>
      </c>
      <c r="I358" s="13">
        <v>85</v>
      </c>
      <c r="J358" s="13">
        <v>1565</v>
      </c>
      <c r="K358" s="14">
        <f>(J358/G358)</f>
        <v>1.7633802816901409</v>
      </c>
      <c r="L358" s="14">
        <f>(K358/1.5)</f>
        <v>1.175586854460094</v>
      </c>
    </row>
    <row r="359" spans="1:12" x14ac:dyDescent="0.2">
      <c r="A359" s="11" t="s">
        <v>7849</v>
      </c>
      <c r="B359" s="12" t="s">
        <v>594</v>
      </c>
      <c r="C359" s="12">
        <v>2</v>
      </c>
      <c r="D359" s="12">
        <v>3</v>
      </c>
      <c r="E359" s="12">
        <v>20</v>
      </c>
      <c r="F359" s="13">
        <v>165.5</v>
      </c>
      <c r="G359" s="13">
        <v>921.5</v>
      </c>
      <c r="H359" s="17">
        <f>(G359/F359)</f>
        <v>5.5679758308157101</v>
      </c>
      <c r="I359" s="13">
        <v>67</v>
      </c>
      <c r="J359" s="13">
        <v>856</v>
      </c>
      <c r="K359" s="14">
        <f>(J359/G359)</f>
        <v>0.9289202387411829</v>
      </c>
      <c r="L359" s="14">
        <f>(K359/1.5)</f>
        <v>0.6192801591607886</v>
      </c>
    </row>
    <row r="360" spans="1:12" x14ac:dyDescent="0.2">
      <c r="A360" s="11" t="s">
        <v>7849</v>
      </c>
      <c r="B360" s="12" t="s">
        <v>591</v>
      </c>
      <c r="C360" s="12">
        <v>2</v>
      </c>
      <c r="D360" s="12">
        <v>3</v>
      </c>
      <c r="E360" s="12">
        <v>18</v>
      </c>
      <c r="F360" s="13">
        <v>301</v>
      </c>
      <c r="G360" s="13">
        <v>1085.5</v>
      </c>
      <c r="H360" s="17">
        <f>(G360/F360)</f>
        <v>3.6063122923588038</v>
      </c>
      <c r="I360" s="13">
        <v>119</v>
      </c>
      <c r="J360" s="13">
        <v>1352.5</v>
      </c>
      <c r="K360" s="14">
        <f>(J360/G360)</f>
        <v>1.2459695992630124</v>
      </c>
      <c r="L360" s="14">
        <f>(K360/1.5)</f>
        <v>0.83064639950867492</v>
      </c>
    </row>
    <row r="361" spans="1:12" x14ac:dyDescent="0.2">
      <c r="A361" s="7" t="s">
        <v>587</v>
      </c>
      <c r="B361" s="8" t="s">
        <v>588</v>
      </c>
      <c r="C361" s="8">
        <v>2</v>
      </c>
      <c r="D361" s="8">
        <v>3</v>
      </c>
      <c r="E361" s="8">
        <v>16</v>
      </c>
      <c r="F361" s="9">
        <v>188.5</v>
      </c>
      <c r="G361" s="9">
        <v>990</v>
      </c>
      <c r="H361" s="16">
        <f>(G361/F361)</f>
        <v>5.251989389920424</v>
      </c>
      <c r="I361" s="9">
        <v>136</v>
      </c>
      <c r="J361" s="9">
        <v>1498</v>
      </c>
      <c r="K361" s="10">
        <f>(J361/G361)</f>
        <v>1.5131313131313131</v>
      </c>
      <c r="L361" s="10">
        <f>(K361/1.22)</f>
        <v>1.2402715681404206</v>
      </c>
    </row>
    <row r="362" spans="1:12" x14ac:dyDescent="0.2">
      <c r="A362" s="11" t="s">
        <v>583</v>
      </c>
      <c r="B362" s="12" t="s">
        <v>584</v>
      </c>
      <c r="C362" s="12">
        <v>2</v>
      </c>
      <c r="D362" s="12">
        <v>3</v>
      </c>
      <c r="E362" s="12">
        <v>14</v>
      </c>
      <c r="F362" s="13">
        <v>264.5</v>
      </c>
      <c r="G362" s="13">
        <v>1075.5</v>
      </c>
      <c r="H362" s="17">
        <f>(G362/F362)</f>
        <v>4.0661625708884692</v>
      </c>
      <c r="I362" s="13">
        <v>89.5</v>
      </c>
      <c r="J362" s="13">
        <v>949</v>
      </c>
      <c r="K362" s="14">
        <f>(J362/G362)</f>
        <v>0.88238028823802883</v>
      </c>
      <c r="L362" s="14">
        <f>(K362/1.5)</f>
        <v>0.58825352549201926</v>
      </c>
    </row>
    <row r="363" spans="1:12" x14ac:dyDescent="0.2">
      <c r="A363" s="11" t="s">
        <v>579</v>
      </c>
      <c r="B363" s="12" t="s">
        <v>580</v>
      </c>
      <c r="C363" s="12">
        <v>2</v>
      </c>
      <c r="D363" s="12">
        <v>3</v>
      </c>
      <c r="E363" s="12">
        <v>12</v>
      </c>
      <c r="F363" s="13">
        <v>268</v>
      </c>
      <c r="G363" s="13">
        <v>1062.5</v>
      </c>
      <c r="H363" s="17">
        <f>(G363/F363)</f>
        <v>3.96455223880597</v>
      </c>
      <c r="I363" s="13">
        <v>88</v>
      </c>
      <c r="J363" s="13">
        <v>1007.5</v>
      </c>
      <c r="K363" s="14">
        <f>(J363/G363)</f>
        <v>0.94823529411764707</v>
      </c>
      <c r="L363" s="14">
        <f>(K363/1.5)</f>
        <v>0.63215686274509808</v>
      </c>
    </row>
    <row r="364" spans="1:12" x14ac:dyDescent="0.2">
      <c r="A364" s="11" t="s">
        <v>7882</v>
      </c>
      <c r="B364" s="12" t="s">
        <v>576</v>
      </c>
      <c r="C364" s="12">
        <v>2</v>
      </c>
      <c r="D364" s="12">
        <v>3</v>
      </c>
      <c r="E364" s="12">
        <v>10</v>
      </c>
      <c r="F364" s="13">
        <v>321</v>
      </c>
      <c r="G364" s="13">
        <v>1152</v>
      </c>
      <c r="H364" s="17">
        <f>(G364/F364)</f>
        <v>3.5887850467289719</v>
      </c>
      <c r="I364" s="13">
        <v>110.5</v>
      </c>
      <c r="J364" s="13">
        <v>1032.5</v>
      </c>
      <c r="K364" s="14">
        <f>(J364/G364)</f>
        <v>0.89626736111111116</v>
      </c>
      <c r="L364" s="14">
        <f>(K364/1.5)</f>
        <v>0.59751157407407407</v>
      </c>
    </row>
    <row r="365" spans="1:12" x14ac:dyDescent="0.2">
      <c r="A365" s="11" t="s">
        <v>573</v>
      </c>
      <c r="B365" s="12" t="s">
        <v>574</v>
      </c>
      <c r="C365" s="12">
        <v>2</v>
      </c>
      <c r="D365" s="12">
        <v>3</v>
      </c>
      <c r="E365" s="12">
        <v>8</v>
      </c>
      <c r="F365" s="13">
        <v>258.5</v>
      </c>
      <c r="G365" s="13">
        <v>991</v>
      </c>
      <c r="H365" s="17">
        <f>(G365/F365)</f>
        <v>3.8336557059961316</v>
      </c>
      <c r="I365" s="13">
        <v>113.5</v>
      </c>
      <c r="J365" s="13">
        <v>1195</v>
      </c>
      <c r="K365" s="14">
        <f>(J365/G365)</f>
        <v>1.2058526740665994</v>
      </c>
      <c r="L365" s="14">
        <f>(K365/1.5)</f>
        <v>0.80390178271106627</v>
      </c>
    </row>
    <row r="366" spans="1:12" x14ac:dyDescent="0.2">
      <c r="A366" s="7" t="s">
        <v>7849</v>
      </c>
      <c r="B366" s="8" t="s">
        <v>570</v>
      </c>
      <c r="C366" s="8">
        <v>2</v>
      </c>
      <c r="D366" s="8">
        <v>3</v>
      </c>
      <c r="E366" s="8">
        <v>6</v>
      </c>
      <c r="F366" s="9">
        <v>447</v>
      </c>
      <c r="G366" s="9">
        <v>1154.5</v>
      </c>
      <c r="H366" s="16">
        <f>(G366/F366)</f>
        <v>2.5827740492170022</v>
      </c>
      <c r="I366" s="9">
        <v>330.5</v>
      </c>
      <c r="J366" s="9">
        <v>1134.5</v>
      </c>
      <c r="K366" s="10">
        <f>(J366/G366)</f>
        <v>0.98267648332611524</v>
      </c>
      <c r="L366" s="10">
        <f>(K366/1.22)</f>
        <v>0.80547252731648789</v>
      </c>
    </row>
    <row r="367" spans="1:12" x14ac:dyDescent="0.2">
      <c r="A367" s="11" t="s">
        <v>566</v>
      </c>
      <c r="B367" s="12" t="s">
        <v>567</v>
      </c>
      <c r="C367" s="12">
        <v>2</v>
      </c>
      <c r="D367" s="12">
        <v>3</v>
      </c>
      <c r="E367" s="12">
        <v>4</v>
      </c>
      <c r="F367" s="13">
        <v>225.5</v>
      </c>
      <c r="G367" s="13">
        <v>985</v>
      </c>
      <c r="H367" s="17">
        <f>(G367/F367)</f>
        <v>4.3680709534368072</v>
      </c>
      <c r="I367" s="13">
        <v>75</v>
      </c>
      <c r="J367" s="13">
        <v>734.5</v>
      </c>
      <c r="K367" s="14">
        <f>(J367/G367)</f>
        <v>0.74568527918781724</v>
      </c>
      <c r="L367" s="14">
        <f>(K367/1.5)</f>
        <v>0.49712351945854483</v>
      </c>
    </row>
    <row r="368" spans="1:12" x14ac:dyDescent="0.2">
      <c r="A368" s="11" t="s">
        <v>7883</v>
      </c>
      <c r="B368" s="12" t="s">
        <v>563</v>
      </c>
      <c r="C368" s="12">
        <v>2</v>
      </c>
      <c r="D368" s="12">
        <v>3</v>
      </c>
      <c r="E368" s="12">
        <v>2</v>
      </c>
      <c r="F368" s="13">
        <v>133</v>
      </c>
      <c r="G368" s="13">
        <v>809.5</v>
      </c>
      <c r="H368" s="17">
        <f>(G368/F368)</f>
        <v>6.0864661654135341</v>
      </c>
      <c r="I368" s="13">
        <v>64</v>
      </c>
      <c r="J368" s="13">
        <v>1171</v>
      </c>
      <c r="K368" s="14">
        <f>(J368/G368)</f>
        <v>1.4465719579987646</v>
      </c>
      <c r="L368" s="14">
        <f>(K368/1.5)</f>
        <v>0.96438130533250976</v>
      </c>
    </row>
    <row r="369" spans="1:13" x14ac:dyDescent="0.2">
      <c r="A369" s="7" t="s">
        <v>7849</v>
      </c>
      <c r="B369" s="8" t="s">
        <v>662</v>
      </c>
      <c r="C369" s="8">
        <v>2</v>
      </c>
      <c r="D369" s="8">
        <v>5</v>
      </c>
      <c r="E369" s="8">
        <v>22</v>
      </c>
      <c r="F369" s="9">
        <v>531.5</v>
      </c>
      <c r="G369" s="9">
        <v>1284.5</v>
      </c>
      <c r="H369" s="16">
        <f>(G369/F369)</f>
        <v>2.4167450611476951</v>
      </c>
      <c r="I369" s="9">
        <v>420</v>
      </c>
      <c r="J369" s="9">
        <v>1393.5</v>
      </c>
      <c r="K369" s="10">
        <f>(J369/G369)</f>
        <v>1.084857921370183</v>
      </c>
      <c r="L369" s="10">
        <f>(K369/1.22)</f>
        <v>0.88922780440178939</v>
      </c>
    </row>
    <row r="370" spans="1:13" x14ac:dyDescent="0.2">
      <c r="A370" s="7" t="s">
        <v>7884</v>
      </c>
      <c r="B370" s="8" t="s">
        <v>659</v>
      </c>
      <c r="C370" s="8">
        <v>2</v>
      </c>
      <c r="D370" s="8">
        <v>5</v>
      </c>
      <c r="E370" s="8">
        <v>20</v>
      </c>
      <c r="F370" s="9">
        <v>436.5</v>
      </c>
      <c r="G370" s="9">
        <v>1193.5</v>
      </c>
      <c r="H370" s="16">
        <f>(G370/F370)</f>
        <v>2.734249713631157</v>
      </c>
      <c r="I370" s="9">
        <v>394.5</v>
      </c>
      <c r="J370" s="9">
        <v>1471.5</v>
      </c>
      <c r="K370" s="10">
        <f>(J370/G370)</f>
        <v>1.2329283619606199</v>
      </c>
      <c r="L370" s="10">
        <f>(K370/1.22)</f>
        <v>1.0105970180005082</v>
      </c>
    </row>
    <row r="371" spans="1:13" x14ac:dyDescent="0.2">
      <c r="A371" s="7" t="s">
        <v>655</v>
      </c>
      <c r="B371" s="8" t="s">
        <v>656</v>
      </c>
      <c r="C371" s="8">
        <v>2</v>
      </c>
      <c r="D371" s="8">
        <v>5</v>
      </c>
      <c r="E371" s="8">
        <v>18</v>
      </c>
      <c r="F371" s="9">
        <v>443</v>
      </c>
      <c r="G371" s="9">
        <v>1231.5</v>
      </c>
      <c r="H371" s="16">
        <f>(G371/F371)</f>
        <v>2.7799097065462752</v>
      </c>
      <c r="I371" s="9">
        <v>356</v>
      </c>
      <c r="J371" s="9">
        <v>1240</v>
      </c>
      <c r="K371" s="10">
        <f>(J371/G371)</f>
        <v>1.0069021518473407</v>
      </c>
      <c r="L371" s="10">
        <f>(K371/1.22)</f>
        <v>0.82532963266175463</v>
      </c>
    </row>
    <row r="372" spans="1:13" x14ac:dyDescent="0.2">
      <c r="A372" s="7" t="s">
        <v>7849</v>
      </c>
      <c r="B372" s="8" t="s">
        <v>652</v>
      </c>
      <c r="C372" s="8">
        <v>2</v>
      </c>
      <c r="D372" s="8">
        <v>5</v>
      </c>
      <c r="E372" s="8">
        <v>16</v>
      </c>
      <c r="F372" s="9">
        <v>431</v>
      </c>
      <c r="G372" s="9">
        <v>1243.5</v>
      </c>
      <c r="H372" s="16">
        <f>(G372/F372)</f>
        <v>2.8851508120649654</v>
      </c>
      <c r="I372" s="9">
        <v>325</v>
      </c>
      <c r="J372" s="9">
        <v>1310</v>
      </c>
      <c r="K372" s="10">
        <f>(J372/G372)</f>
        <v>1.0534780860474466</v>
      </c>
      <c r="L372" s="10">
        <f>(K372/1.22)</f>
        <v>0.86350662790774313</v>
      </c>
    </row>
    <row r="373" spans="1:13" x14ac:dyDescent="0.2">
      <c r="A373" s="7" t="s">
        <v>7849</v>
      </c>
      <c r="B373" s="8" t="s">
        <v>650</v>
      </c>
      <c r="C373" s="8">
        <v>2</v>
      </c>
      <c r="D373" s="8">
        <v>5</v>
      </c>
      <c r="E373" s="8">
        <v>14</v>
      </c>
      <c r="F373" s="9">
        <v>364</v>
      </c>
      <c r="G373" s="9">
        <v>1154.5</v>
      </c>
      <c r="H373" s="16">
        <f>(G373/F373)</f>
        <v>3.1717032967032965</v>
      </c>
      <c r="I373" s="9">
        <v>184.5</v>
      </c>
      <c r="J373" s="9">
        <v>889.5</v>
      </c>
      <c r="K373" s="10">
        <f>(J373/G373)</f>
        <v>0.77046340407102643</v>
      </c>
      <c r="L373" s="10">
        <f>(K373/1.22)</f>
        <v>0.63152738038608724</v>
      </c>
      <c r="M373" t="s">
        <v>7833</v>
      </c>
    </row>
    <row r="374" spans="1:13" x14ac:dyDescent="0.2">
      <c r="A374" s="7" t="s">
        <v>647</v>
      </c>
      <c r="B374" s="8" t="s">
        <v>648</v>
      </c>
      <c r="C374" s="8">
        <v>2</v>
      </c>
      <c r="D374" s="8">
        <v>5</v>
      </c>
      <c r="E374" s="8">
        <v>12</v>
      </c>
      <c r="F374" s="9">
        <v>373</v>
      </c>
      <c r="G374" s="9">
        <v>1133.5</v>
      </c>
      <c r="H374" s="16">
        <f>(G374/F374)</f>
        <v>3.0388739946380698</v>
      </c>
      <c r="I374" s="9">
        <v>270</v>
      </c>
      <c r="J374" s="9">
        <v>929</v>
      </c>
      <c r="K374" s="10">
        <f>(J374/G374)</f>
        <v>0.81958535509483899</v>
      </c>
      <c r="L374" s="10">
        <f>(K374/1.22)</f>
        <v>0.67179127466790078</v>
      </c>
    </row>
    <row r="375" spans="1:13" x14ac:dyDescent="0.2">
      <c r="A375" s="7" t="s">
        <v>644</v>
      </c>
      <c r="B375" s="8" t="s">
        <v>645</v>
      </c>
      <c r="C375" s="8">
        <v>2</v>
      </c>
      <c r="D375" s="8">
        <v>5</v>
      </c>
      <c r="E375" s="8">
        <v>10</v>
      </c>
      <c r="F375" s="9">
        <v>546</v>
      </c>
      <c r="G375" s="9">
        <v>1273</v>
      </c>
      <c r="H375" s="16">
        <f>(G375/F375)</f>
        <v>2.3315018315018317</v>
      </c>
      <c r="I375" s="9">
        <v>272.5</v>
      </c>
      <c r="J375" s="9">
        <v>822</v>
      </c>
      <c r="K375" s="10">
        <f>(J375/G375)</f>
        <v>0.64571877454831106</v>
      </c>
      <c r="L375" s="10">
        <f>(K375/1.22)</f>
        <v>0.52927768405599274</v>
      </c>
      <c r="M375" t="s">
        <v>7833</v>
      </c>
    </row>
    <row r="376" spans="1:13" x14ac:dyDescent="0.2">
      <c r="A376" s="7" t="s">
        <v>7952</v>
      </c>
      <c r="B376" s="8" t="s">
        <v>642</v>
      </c>
      <c r="C376" s="8">
        <v>2</v>
      </c>
      <c r="D376" s="8">
        <v>5</v>
      </c>
      <c r="E376" s="8">
        <v>8</v>
      </c>
      <c r="F376" s="9">
        <v>304</v>
      </c>
      <c r="G376" s="9">
        <v>1074</v>
      </c>
      <c r="H376" s="16">
        <f>(G376/F376)</f>
        <v>3.5328947368421053</v>
      </c>
      <c r="I376" s="9">
        <v>125</v>
      </c>
      <c r="J376" s="9">
        <v>166</v>
      </c>
      <c r="K376" s="10">
        <f>(J376/G376)</f>
        <v>0.15456238361266295</v>
      </c>
      <c r="L376" s="10">
        <f>(K376/1.22)</f>
        <v>0.1266904783710352</v>
      </c>
      <c r="M376" t="s">
        <v>7833</v>
      </c>
    </row>
    <row r="377" spans="1:13" x14ac:dyDescent="0.2">
      <c r="A377" s="7" t="s">
        <v>639</v>
      </c>
      <c r="B377" s="8" t="s">
        <v>640</v>
      </c>
      <c r="C377" s="8">
        <v>2</v>
      </c>
      <c r="D377" s="8">
        <v>5</v>
      </c>
      <c r="E377" s="8">
        <v>6</v>
      </c>
      <c r="F377" s="9">
        <v>507</v>
      </c>
      <c r="G377" s="9">
        <v>1157.5</v>
      </c>
      <c r="H377" s="16">
        <f>(G377/F377)</f>
        <v>2.2830374753451674</v>
      </c>
      <c r="I377" s="9">
        <v>439</v>
      </c>
      <c r="J377" s="9">
        <v>1491</v>
      </c>
      <c r="K377" s="10">
        <f>(J377/G377)</f>
        <v>1.2881209503239741</v>
      </c>
      <c r="L377" s="10">
        <f>(K377/1.22)</f>
        <v>1.0558368445278477</v>
      </c>
    </row>
    <row r="378" spans="1:13" x14ac:dyDescent="0.2">
      <c r="A378" s="7" t="s">
        <v>635</v>
      </c>
      <c r="B378" s="8" t="s">
        <v>636</v>
      </c>
      <c r="C378" s="8">
        <v>2</v>
      </c>
      <c r="D378" s="8">
        <v>5</v>
      </c>
      <c r="E378" s="8">
        <v>4</v>
      </c>
      <c r="F378" s="9">
        <v>533</v>
      </c>
      <c r="G378" s="9">
        <v>1190</v>
      </c>
      <c r="H378" s="16">
        <f>(G378/F378)</f>
        <v>2.2326454033771106</v>
      </c>
      <c r="I378" s="9">
        <v>272</v>
      </c>
      <c r="J378" s="9">
        <v>887</v>
      </c>
      <c r="K378" s="10">
        <f>(J378/G378)</f>
        <v>0.74537815126050422</v>
      </c>
      <c r="L378" s="10">
        <f>(K378/1.22)</f>
        <v>0.61096569775451171</v>
      </c>
      <c r="M378" t="s">
        <v>7833</v>
      </c>
    </row>
    <row r="379" spans="1:13" x14ac:dyDescent="0.2">
      <c r="A379" s="7" t="s">
        <v>7885</v>
      </c>
      <c r="B379" s="8" t="s">
        <v>633</v>
      </c>
      <c r="C379" s="8">
        <v>2</v>
      </c>
      <c r="D379" s="8">
        <v>5</v>
      </c>
      <c r="E379" s="8">
        <v>2</v>
      </c>
      <c r="F379" s="9">
        <v>442.5</v>
      </c>
      <c r="G379" s="9">
        <v>1066.5</v>
      </c>
      <c r="H379" s="16">
        <f>(G379/F379)</f>
        <v>2.4101694915254237</v>
      </c>
      <c r="I379" s="9">
        <v>169</v>
      </c>
      <c r="J379" s="9">
        <v>718.5</v>
      </c>
      <c r="K379" s="10">
        <f>(J379/G379)</f>
        <v>0.6736990154711674</v>
      </c>
      <c r="L379" s="10">
        <f>(K379/1.22)</f>
        <v>0.55221230776325203</v>
      </c>
      <c r="M379" t="s">
        <v>7833</v>
      </c>
    </row>
    <row r="380" spans="1:13" x14ac:dyDescent="0.2">
      <c r="A380" s="11" t="s">
        <v>7313</v>
      </c>
      <c r="B380" s="12" t="s">
        <v>7314</v>
      </c>
      <c r="C380" s="12">
        <v>16</v>
      </c>
      <c r="D380" s="12">
        <v>5</v>
      </c>
      <c r="E380" s="12">
        <v>5</v>
      </c>
      <c r="F380" s="13">
        <v>113</v>
      </c>
      <c r="G380" s="13">
        <v>540</v>
      </c>
      <c r="H380" s="17">
        <f>(G380/F380)</f>
        <v>4.778761061946903</v>
      </c>
      <c r="I380" s="13">
        <v>115</v>
      </c>
      <c r="J380" s="13">
        <v>1445</v>
      </c>
      <c r="K380" s="14">
        <f>(J380/G380)</f>
        <v>2.675925925925926</v>
      </c>
      <c r="L380" s="14">
        <f>(K380/2.8)</f>
        <v>0.95568783068783081</v>
      </c>
    </row>
    <row r="381" spans="1:13" x14ac:dyDescent="0.2">
      <c r="A381" s="7" t="s">
        <v>7886</v>
      </c>
      <c r="B381" s="8" t="s">
        <v>729</v>
      </c>
      <c r="C381" s="8">
        <v>2</v>
      </c>
      <c r="D381" s="8">
        <v>7</v>
      </c>
      <c r="E381" s="8">
        <v>22</v>
      </c>
      <c r="F381" s="9">
        <v>467.5</v>
      </c>
      <c r="G381" s="9">
        <v>1223.5</v>
      </c>
      <c r="H381" s="16">
        <f>(G381/F381)</f>
        <v>2.6171122994652407</v>
      </c>
      <c r="I381" s="9">
        <v>430.5</v>
      </c>
      <c r="J381" s="9">
        <v>1167</v>
      </c>
      <c r="K381" s="10">
        <f>(J381/G381)</f>
        <v>0.9538210053126277</v>
      </c>
      <c r="L381" s="10">
        <f>(K381/1.22)</f>
        <v>0.78182049615789162</v>
      </c>
    </row>
    <row r="382" spans="1:13" x14ac:dyDescent="0.2">
      <c r="A382" s="7" t="s">
        <v>725</v>
      </c>
      <c r="B382" s="8" t="s">
        <v>726</v>
      </c>
      <c r="C382" s="8">
        <v>2</v>
      </c>
      <c r="D382" s="8">
        <v>7</v>
      </c>
      <c r="E382" s="8">
        <v>20</v>
      </c>
      <c r="F382" s="9">
        <v>524.5</v>
      </c>
      <c r="G382" s="9">
        <v>1228.5</v>
      </c>
      <c r="H382" s="16">
        <f>(G382/F382)</f>
        <v>2.3422306959008581</v>
      </c>
      <c r="I382" s="9">
        <v>385.5</v>
      </c>
      <c r="J382" s="9">
        <v>1238.5</v>
      </c>
      <c r="K382" s="10">
        <f>(J382/G382)</f>
        <v>1.008140008140008</v>
      </c>
      <c r="L382" s="10">
        <f>(K382/1.22)</f>
        <v>0.82634426896721969</v>
      </c>
    </row>
    <row r="383" spans="1:13" x14ac:dyDescent="0.2">
      <c r="A383" s="7" t="s">
        <v>7849</v>
      </c>
      <c r="B383" s="8" t="s">
        <v>722</v>
      </c>
      <c r="C383" s="8">
        <v>2</v>
      </c>
      <c r="D383" s="8">
        <v>7</v>
      </c>
      <c r="E383" s="8">
        <v>18</v>
      </c>
      <c r="F383" s="9">
        <v>591</v>
      </c>
      <c r="G383" s="9">
        <v>1320.5</v>
      </c>
      <c r="H383" s="16">
        <f>(G383/F383)</f>
        <v>2.2343485617597292</v>
      </c>
      <c r="I383" s="9">
        <v>464.5</v>
      </c>
      <c r="J383" s="9">
        <v>1464</v>
      </c>
      <c r="K383" s="10">
        <f>(J383/G383)</f>
        <v>1.1086709579704657</v>
      </c>
      <c r="L383" s="10">
        <f>(K383/1.22)</f>
        <v>0.90874668686103743</v>
      </c>
    </row>
    <row r="384" spans="1:13" x14ac:dyDescent="0.2">
      <c r="A384" s="7" t="s">
        <v>719</v>
      </c>
      <c r="B384" s="8" t="s">
        <v>720</v>
      </c>
      <c r="C384" s="8">
        <v>2</v>
      </c>
      <c r="D384" s="8">
        <v>7</v>
      </c>
      <c r="E384" s="8">
        <v>16</v>
      </c>
      <c r="F384" s="9">
        <v>485</v>
      </c>
      <c r="G384" s="9">
        <v>1293</v>
      </c>
      <c r="H384" s="16">
        <f>(G384/F384)</f>
        <v>2.6659793814432988</v>
      </c>
      <c r="I384" s="9">
        <v>337</v>
      </c>
      <c r="J384" s="9">
        <v>1081</v>
      </c>
      <c r="K384" s="10">
        <f>(J384/G384)</f>
        <v>0.83604021655065741</v>
      </c>
      <c r="L384" s="10">
        <f>(K384/1.22)</f>
        <v>0.685278866025129</v>
      </c>
    </row>
    <row r="385" spans="1:13" x14ac:dyDescent="0.2">
      <c r="A385" s="7" t="s">
        <v>7887</v>
      </c>
      <c r="B385" s="8" t="s">
        <v>716</v>
      </c>
      <c r="C385" s="8">
        <v>2</v>
      </c>
      <c r="D385" s="8">
        <v>7</v>
      </c>
      <c r="E385" s="8">
        <v>14</v>
      </c>
      <c r="F385" s="9">
        <v>349.5</v>
      </c>
      <c r="G385" s="9">
        <v>1117.5</v>
      </c>
      <c r="H385" s="16">
        <f>(G385/F385)</f>
        <v>3.1974248927038627</v>
      </c>
      <c r="I385" s="9">
        <v>228</v>
      </c>
      <c r="J385" s="9">
        <v>810</v>
      </c>
      <c r="K385" s="10">
        <f>(J385/G385)</f>
        <v>0.72483221476510062</v>
      </c>
      <c r="L385" s="10">
        <f>(K385/1.22)</f>
        <v>0.59412476620090215</v>
      </c>
      <c r="M385" t="s">
        <v>7833</v>
      </c>
    </row>
    <row r="386" spans="1:13" x14ac:dyDescent="0.2">
      <c r="A386" s="11" t="s">
        <v>7953</v>
      </c>
      <c r="B386" s="12" t="s">
        <v>714</v>
      </c>
      <c r="C386" s="12">
        <v>2</v>
      </c>
      <c r="D386" s="12">
        <v>7</v>
      </c>
      <c r="E386" s="12">
        <v>12</v>
      </c>
      <c r="F386" s="13">
        <v>328.5</v>
      </c>
      <c r="G386" s="13">
        <v>1136</v>
      </c>
      <c r="H386" s="17">
        <f>(G386/F386)</f>
        <v>3.4581430745814306</v>
      </c>
      <c r="I386" s="13">
        <v>118.5</v>
      </c>
      <c r="J386" s="13">
        <v>693.5</v>
      </c>
      <c r="K386" s="14">
        <f>(J386/G386)</f>
        <v>0.61047535211267601</v>
      </c>
      <c r="L386" s="14">
        <f>(K386/1.5)</f>
        <v>0.40698356807511732</v>
      </c>
    </row>
    <row r="387" spans="1:13" x14ac:dyDescent="0.2">
      <c r="A387" s="7" t="s">
        <v>710</v>
      </c>
      <c r="B387" s="8" t="s">
        <v>711</v>
      </c>
      <c r="C387" s="8">
        <v>2</v>
      </c>
      <c r="D387" s="8">
        <v>7</v>
      </c>
      <c r="E387" s="8">
        <v>10</v>
      </c>
      <c r="F387" s="9">
        <v>424</v>
      </c>
      <c r="G387" s="9">
        <v>1233</v>
      </c>
      <c r="H387" s="16">
        <f>(G387/F387)</f>
        <v>2.9080188679245285</v>
      </c>
      <c r="I387" s="9">
        <v>211.5</v>
      </c>
      <c r="J387" s="9">
        <v>1088.5</v>
      </c>
      <c r="K387" s="10">
        <f>(J387/G387)</f>
        <v>0.88280616382806165</v>
      </c>
      <c r="L387" s="10">
        <f>(K387/1.22)</f>
        <v>0.7236116096951325</v>
      </c>
    </row>
    <row r="388" spans="1:13" x14ac:dyDescent="0.2">
      <c r="A388" s="1" t="s">
        <v>707</v>
      </c>
      <c r="B388" t="s">
        <v>708</v>
      </c>
      <c r="C388">
        <v>2</v>
      </c>
      <c r="D388">
        <v>7</v>
      </c>
      <c r="E388">
        <v>8</v>
      </c>
      <c r="F388" s="2">
        <v>218.5</v>
      </c>
      <c r="G388" s="2">
        <v>987</v>
      </c>
      <c r="H388" s="18">
        <f>(G388/F388)</f>
        <v>4.5171624713958813</v>
      </c>
      <c r="I388" s="2">
        <v>58.5</v>
      </c>
      <c r="J388" s="2">
        <v>664.5</v>
      </c>
      <c r="K388" s="6">
        <f>(J388/G388)</f>
        <v>0.67325227963525835</v>
      </c>
    </row>
    <row r="389" spans="1:13" x14ac:dyDescent="0.2">
      <c r="A389" s="7" t="s">
        <v>7888</v>
      </c>
      <c r="B389" s="8" t="s">
        <v>704</v>
      </c>
      <c r="C389" s="8">
        <v>2</v>
      </c>
      <c r="D389" s="8">
        <v>7</v>
      </c>
      <c r="E389" s="8">
        <v>6</v>
      </c>
      <c r="F389" s="9">
        <v>563.5</v>
      </c>
      <c r="G389" s="9">
        <v>1233</v>
      </c>
      <c r="H389" s="16">
        <f>(G389/F389)</f>
        <v>2.1881100266193432</v>
      </c>
      <c r="I389" s="9">
        <v>366</v>
      </c>
      <c r="J389" s="9">
        <v>1193.5</v>
      </c>
      <c r="K389" s="10">
        <f>(J389/G389)</f>
        <v>0.96796431467964317</v>
      </c>
      <c r="L389" s="10">
        <f>(K389/1.22)</f>
        <v>0.79341337268823209</v>
      </c>
    </row>
    <row r="390" spans="1:13" x14ac:dyDescent="0.2">
      <c r="A390" s="7" t="s">
        <v>700</v>
      </c>
      <c r="B390" s="8" t="s">
        <v>701</v>
      </c>
      <c r="C390" s="8">
        <v>2</v>
      </c>
      <c r="D390" s="8">
        <v>7</v>
      </c>
      <c r="E390" s="8">
        <v>4</v>
      </c>
      <c r="F390" s="9">
        <v>338.5</v>
      </c>
      <c r="G390" s="9">
        <v>989</v>
      </c>
      <c r="H390" s="16">
        <f>(G390/F390)</f>
        <v>2.9217134416543575</v>
      </c>
      <c r="I390" s="9">
        <v>219.5</v>
      </c>
      <c r="J390" s="9">
        <v>622</v>
      </c>
      <c r="K390" s="10">
        <f>(J390/G390)</f>
        <v>0.62891809908998986</v>
      </c>
      <c r="L390" s="10">
        <f>(K390/1.22)</f>
        <v>0.51550663859835233</v>
      </c>
      <c r="M390" t="s">
        <v>7833</v>
      </c>
    </row>
    <row r="391" spans="1:13" x14ac:dyDescent="0.2">
      <c r="A391" s="11" t="s">
        <v>7310</v>
      </c>
      <c r="B391" s="12" t="s">
        <v>7311</v>
      </c>
      <c r="C391" s="12">
        <v>16</v>
      </c>
      <c r="D391" s="12">
        <v>5</v>
      </c>
      <c r="E391" s="12">
        <v>3</v>
      </c>
      <c r="F391" s="13">
        <v>241.5</v>
      </c>
      <c r="G391" s="13">
        <v>894</v>
      </c>
      <c r="H391" s="17">
        <f>(G391/F391)</f>
        <v>3.701863354037267</v>
      </c>
      <c r="I391" s="13">
        <v>93</v>
      </c>
      <c r="J391" s="13">
        <v>1175</v>
      </c>
      <c r="K391" s="14">
        <f>(J391/G391)</f>
        <v>1.3143176733780761</v>
      </c>
      <c r="L391" s="14">
        <f>(K391/2.8)</f>
        <v>0.46939916906359863</v>
      </c>
    </row>
    <row r="392" spans="1:13" x14ac:dyDescent="0.2">
      <c r="A392" s="11" t="s">
        <v>7954</v>
      </c>
      <c r="B392" s="12" t="s">
        <v>697</v>
      </c>
      <c r="C392" s="12">
        <v>2</v>
      </c>
      <c r="D392" s="12">
        <v>7</v>
      </c>
      <c r="E392" s="12">
        <v>2</v>
      </c>
      <c r="F392" s="13">
        <v>247</v>
      </c>
      <c r="G392" s="13">
        <v>965</v>
      </c>
      <c r="H392" s="17">
        <f>(G392/F392)</f>
        <v>3.9068825910931175</v>
      </c>
      <c r="I392" s="13">
        <v>72</v>
      </c>
      <c r="J392" s="13">
        <v>426</v>
      </c>
      <c r="K392" s="14">
        <f>(J392/G392)</f>
        <v>0.44145077720207254</v>
      </c>
      <c r="L392" s="14">
        <f>(K392/1.5)</f>
        <v>0.29430051813471503</v>
      </c>
    </row>
    <row r="393" spans="1:13" x14ac:dyDescent="0.2">
      <c r="A393" s="7" t="s">
        <v>800</v>
      </c>
      <c r="B393" s="8" t="s">
        <v>801</v>
      </c>
      <c r="C393" s="8">
        <v>2</v>
      </c>
      <c r="D393" s="8">
        <v>9</v>
      </c>
      <c r="E393" s="8">
        <v>22</v>
      </c>
      <c r="F393" s="9">
        <v>450.5</v>
      </c>
      <c r="G393" s="9">
        <v>1211</v>
      </c>
      <c r="H393" s="16">
        <f>(G393/F393)</f>
        <v>2.6881243063263041</v>
      </c>
      <c r="I393" s="9">
        <v>277</v>
      </c>
      <c r="J393" s="9">
        <v>1239</v>
      </c>
      <c r="K393" s="10">
        <f>(J393/G393)</f>
        <v>1.023121387283237</v>
      </c>
      <c r="L393" s="10">
        <f>(K393/1.22)</f>
        <v>0.83862408793707954</v>
      </c>
    </row>
    <row r="394" spans="1:13" x14ac:dyDescent="0.2">
      <c r="A394" s="7" t="s">
        <v>7889</v>
      </c>
      <c r="B394" s="8" t="s">
        <v>798</v>
      </c>
      <c r="C394" s="8">
        <v>2</v>
      </c>
      <c r="D394" s="8">
        <v>9</v>
      </c>
      <c r="E394" s="8">
        <v>20</v>
      </c>
      <c r="F394" s="9">
        <v>368</v>
      </c>
      <c r="G394" s="9">
        <v>1107.5</v>
      </c>
      <c r="H394" s="16">
        <f>(G394/F394)</f>
        <v>3.0095108695652173</v>
      </c>
      <c r="I394" s="9">
        <v>208.5</v>
      </c>
      <c r="J394" s="9">
        <v>997.5</v>
      </c>
      <c r="K394" s="10">
        <f>(J394/G394)</f>
        <v>0.90067720090293457</v>
      </c>
      <c r="L394" s="10">
        <f>(K394/1.22)</f>
        <v>0.73826000074011033</v>
      </c>
    </row>
    <row r="395" spans="1:13" x14ac:dyDescent="0.2">
      <c r="A395" s="7" t="s">
        <v>795</v>
      </c>
      <c r="B395" s="8" t="s">
        <v>796</v>
      </c>
      <c r="C395" s="8">
        <v>2</v>
      </c>
      <c r="D395" s="8">
        <v>9</v>
      </c>
      <c r="E395" s="8">
        <v>18</v>
      </c>
      <c r="F395" s="9">
        <v>543.5</v>
      </c>
      <c r="G395" s="9">
        <v>1244.5</v>
      </c>
      <c r="H395" s="16">
        <f>(G395/F395)</f>
        <v>2.2897884084636613</v>
      </c>
      <c r="I395" s="9">
        <v>363</v>
      </c>
      <c r="J395" s="9">
        <v>1193.5</v>
      </c>
      <c r="K395" s="10">
        <f>(J395/G395)</f>
        <v>0.95901968662113302</v>
      </c>
      <c r="L395" s="10">
        <f>(K395/1.22)</f>
        <v>0.78608171034519103</v>
      </c>
    </row>
    <row r="396" spans="1:13" x14ac:dyDescent="0.2">
      <c r="A396" s="7" t="s">
        <v>792</v>
      </c>
      <c r="B396" s="8" t="s">
        <v>793</v>
      </c>
      <c r="C396" s="8">
        <v>2</v>
      </c>
      <c r="D396" s="8">
        <v>9</v>
      </c>
      <c r="E396" s="8">
        <v>16</v>
      </c>
      <c r="F396" s="9">
        <v>506.5</v>
      </c>
      <c r="G396" s="9">
        <v>1295.5</v>
      </c>
      <c r="H396" s="16">
        <f>(G396/F396)</f>
        <v>2.5577492596248765</v>
      </c>
      <c r="I396" s="9">
        <v>339.5</v>
      </c>
      <c r="J396" s="9">
        <v>1086.5</v>
      </c>
      <c r="K396" s="10">
        <f>(J396/G396)</f>
        <v>0.83867232728676189</v>
      </c>
      <c r="L396" s="10">
        <f>(K396/1.22)</f>
        <v>0.68743633384160807</v>
      </c>
    </row>
    <row r="397" spans="1:13" x14ac:dyDescent="0.2">
      <c r="A397" s="7" t="s">
        <v>788</v>
      </c>
      <c r="B397" s="8" t="s">
        <v>789</v>
      </c>
      <c r="C397" s="8">
        <v>2</v>
      </c>
      <c r="D397" s="8">
        <v>9</v>
      </c>
      <c r="E397" s="8">
        <v>14</v>
      </c>
      <c r="F397" s="9">
        <v>583.5</v>
      </c>
      <c r="G397" s="9">
        <v>1289.5</v>
      </c>
      <c r="H397" s="16">
        <f>(G397/F397)</f>
        <v>2.2099400171379604</v>
      </c>
      <c r="I397" s="9">
        <v>454.5</v>
      </c>
      <c r="J397" s="9">
        <v>1309</v>
      </c>
      <c r="K397" s="10">
        <f>(J397/G397)</f>
        <v>1.0151221403644823</v>
      </c>
      <c r="L397" s="10">
        <f>(K397/1.22)</f>
        <v>0.83206732816760853</v>
      </c>
    </row>
    <row r="398" spans="1:13" x14ac:dyDescent="0.2">
      <c r="A398" s="7" t="s">
        <v>785</v>
      </c>
      <c r="B398" s="8" t="s">
        <v>786</v>
      </c>
      <c r="C398" s="8">
        <v>2</v>
      </c>
      <c r="D398" s="8">
        <v>9</v>
      </c>
      <c r="E398" s="8">
        <v>12</v>
      </c>
      <c r="F398" s="9">
        <v>269</v>
      </c>
      <c r="G398" s="9">
        <v>1026</v>
      </c>
      <c r="H398" s="16">
        <f>(G398/F398)</f>
        <v>3.8141263940520447</v>
      </c>
      <c r="I398" s="9">
        <v>236.5</v>
      </c>
      <c r="J398" s="9">
        <v>1040.5</v>
      </c>
      <c r="K398" s="10">
        <f>(J398/G398)</f>
        <v>1.0141325536062378</v>
      </c>
      <c r="L398" s="10">
        <f>(K398/1.22)</f>
        <v>0.83125619148052277</v>
      </c>
    </row>
    <row r="399" spans="1:13" x14ac:dyDescent="0.2">
      <c r="A399" s="7" t="s">
        <v>782</v>
      </c>
      <c r="B399" s="8" t="s">
        <v>783</v>
      </c>
      <c r="C399" s="8">
        <v>2</v>
      </c>
      <c r="D399" s="8">
        <v>9</v>
      </c>
      <c r="E399" s="8">
        <v>10</v>
      </c>
      <c r="F399" s="9">
        <v>398.5</v>
      </c>
      <c r="G399" s="9">
        <v>1197</v>
      </c>
      <c r="H399" s="16">
        <f>(G399/F399)</f>
        <v>3.0037641154328734</v>
      </c>
      <c r="I399" s="9">
        <v>234</v>
      </c>
      <c r="J399" s="9">
        <v>1095</v>
      </c>
      <c r="K399" s="10">
        <f>(J399/G399)</f>
        <v>0.91478696741854637</v>
      </c>
      <c r="L399" s="10">
        <f>(K399/1.22)</f>
        <v>0.74982538312995606</v>
      </c>
    </row>
    <row r="400" spans="1:13" x14ac:dyDescent="0.2">
      <c r="A400" s="7" t="s">
        <v>7849</v>
      </c>
      <c r="B400" s="8" t="s">
        <v>779</v>
      </c>
      <c r="C400" s="8">
        <v>2</v>
      </c>
      <c r="D400" s="8">
        <v>9</v>
      </c>
      <c r="E400" s="8">
        <v>8</v>
      </c>
      <c r="F400" s="9">
        <v>426.5</v>
      </c>
      <c r="G400" s="9">
        <v>1190.5</v>
      </c>
      <c r="H400" s="16">
        <f>(G400/F400)</f>
        <v>2.7913247362250879</v>
      </c>
      <c r="I400" s="9">
        <v>322.5</v>
      </c>
      <c r="J400" s="9">
        <v>1057.5</v>
      </c>
      <c r="K400" s="10">
        <f>(J400/G400)</f>
        <v>0.88828223435531284</v>
      </c>
      <c r="L400" s="10">
        <f>(K400/1.22)</f>
        <v>0.72810019209451871</v>
      </c>
    </row>
    <row r="401" spans="1:13" x14ac:dyDescent="0.2">
      <c r="A401" s="7" t="s">
        <v>775</v>
      </c>
      <c r="B401" s="8" t="s">
        <v>776</v>
      </c>
      <c r="C401" s="8">
        <v>2</v>
      </c>
      <c r="D401" s="8">
        <v>9</v>
      </c>
      <c r="E401" s="8">
        <v>6</v>
      </c>
      <c r="F401" s="9">
        <v>524.5</v>
      </c>
      <c r="G401" s="9">
        <v>1232.5</v>
      </c>
      <c r="H401" s="16">
        <f>(G401/F401)</f>
        <v>2.3498570066730218</v>
      </c>
      <c r="I401" s="9">
        <v>332</v>
      </c>
      <c r="J401" s="9">
        <v>1099.5</v>
      </c>
      <c r="K401" s="10">
        <f>(J401/G401)</f>
        <v>0.89208924949290058</v>
      </c>
      <c r="L401" s="10">
        <f>(K401/1.22)</f>
        <v>0.73122069630565623</v>
      </c>
    </row>
    <row r="402" spans="1:13" x14ac:dyDescent="0.2">
      <c r="A402" s="7" t="s">
        <v>7890</v>
      </c>
      <c r="B402" s="8" t="s">
        <v>772</v>
      </c>
      <c r="C402" s="8">
        <v>2</v>
      </c>
      <c r="D402" s="8">
        <v>9</v>
      </c>
      <c r="E402" s="8">
        <v>4</v>
      </c>
      <c r="F402" s="9">
        <v>610</v>
      </c>
      <c r="G402" s="9">
        <v>1261</v>
      </c>
      <c r="H402" s="16">
        <f>(G402/F402)</f>
        <v>2.0672131147540984</v>
      </c>
      <c r="I402" s="9">
        <v>428.5</v>
      </c>
      <c r="J402" s="9">
        <v>1002</v>
      </c>
      <c r="K402" s="10">
        <f>(J402/G402)</f>
        <v>0.79460745440126879</v>
      </c>
      <c r="L402" s="10">
        <f>(K402/1.22)</f>
        <v>0.65131758557481045</v>
      </c>
    </row>
    <row r="403" spans="1:13" x14ac:dyDescent="0.2">
      <c r="A403" s="11" t="s">
        <v>7891</v>
      </c>
      <c r="B403" s="12" t="s">
        <v>769</v>
      </c>
      <c r="C403" s="12">
        <v>2</v>
      </c>
      <c r="D403" s="12">
        <v>9</v>
      </c>
      <c r="E403" s="12">
        <v>2</v>
      </c>
      <c r="F403" s="13">
        <v>226</v>
      </c>
      <c r="G403" s="13">
        <v>929</v>
      </c>
      <c r="H403" s="17">
        <f>(G403/F403)</f>
        <v>4.110619469026549</v>
      </c>
      <c r="I403" s="13">
        <v>82.5</v>
      </c>
      <c r="J403" s="13">
        <v>708</v>
      </c>
      <c r="K403" s="14">
        <f>(J403/G403)</f>
        <v>0.7621097954790097</v>
      </c>
      <c r="L403" s="14">
        <f>(K403/1.5)</f>
        <v>0.5080731969860065</v>
      </c>
    </row>
    <row r="404" spans="1:13" x14ac:dyDescent="0.2">
      <c r="A404" s="11" t="s">
        <v>7306</v>
      </c>
      <c r="B404" s="12" t="s">
        <v>7307</v>
      </c>
      <c r="C404" s="12">
        <v>16</v>
      </c>
      <c r="D404" s="12">
        <v>5</v>
      </c>
      <c r="E404" s="12">
        <v>1</v>
      </c>
      <c r="F404" s="13">
        <v>239</v>
      </c>
      <c r="G404" s="13">
        <v>866.5</v>
      </c>
      <c r="H404" s="17">
        <f>(G404/F404)</f>
        <v>3.6255230125523012</v>
      </c>
      <c r="I404" s="13">
        <v>92</v>
      </c>
      <c r="J404" s="13">
        <v>1204</v>
      </c>
      <c r="K404" s="14">
        <f>(J404/G404)</f>
        <v>1.3894979803808425</v>
      </c>
      <c r="L404" s="14">
        <f>(K404/2.8)</f>
        <v>0.49624927870744379</v>
      </c>
    </row>
    <row r="405" spans="1:13" x14ac:dyDescent="0.2">
      <c r="A405" s="7" t="s">
        <v>868</v>
      </c>
      <c r="B405" s="8" t="s">
        <v>869</v>
      </c>
      <c r="C405" s="8">
        <v>2</v>
      </c>
      <c r="D405" s="8">
        <v>11</v>
      </c>
      <c r="E405" s="8">
        <v>22</v>
      </c>
      <c r="F405" s="9">
        <v>292</v>
      </c>
      <c r="G405" s="9">
        <v>1129.5</v>
      </c>
      <c r="H405" s="16">
        <f>(G405/F405)</f>
        <v>3.868150684931507</v>
      </c>
      <c r="I405" s="9">
        <v>186.5</v>
      </c>
      <c r="J405" s="9">
        <v>1233.5</v>
      </c>
      <c r="K405" s="10">
        <f>(J405/G405)</f>
        <v>1.0920761398849048</v>
      </c>
      <c r="L405" s="10">
        <f>(K405/1.22)</f>
        <v>0.89514437695484006</v>
      </c>
    </row>
    <row r="406" spans="1:13" x14ac:dyDescent="0.2">
      <c r="A406" s="7" t="s">
        <v>7849</v>
      </c>
      <c r="B406" s="8" t="s">
        <v>866</v>
      </c>
      <c r="C406" s="8">
        <v>2</v>
      </c>
      <c r="D406" s="8">
        <v>11</v>
      </c>
      <c r="E406" s="8">
        <v>20</v>
      </c>
      <c r="F406" s="9">
        <v>268</v>
      </c>
      <c r="G406" s="9">
        <v>1064</v>
      </c>
      <c r="H406" s="16">
        <f>(G406/F406)</f>
        <v>3.9701492537313432</v>
      </c>
      <c r="I406" s="9">
        <v>145.5</v>
      </c>
      <c r="J406" s="9">
        <v>713</v>
      </c>
      <c r="K406" s="10">
        <f>(J406/G406)</f>
        <v>0.67011278195488722</v>
      </c>
      <c r="L406" s="10">
        <f>(K406/1.22)</f>
        <v>0.54927277209416991</v>
      </c>
      <c r="M406" t="s">
        <v>7833</v>
      </c>
    </row>
    <row r="407" spans="1:13" x14ac:dyDescent="0.2">
      <c r="A407" s="11" t="s">
        <v>7849</v>
      </c>
      <c r="B407" s="12" t="s">
        <v>864</v>
      </c>
      <c r="C407" s="12">
        <v>2</v>
      </c>
      <c r="D407" s="12">
        <v>11</v>
      </c>
      <c r="E407" s="12">
        <v>18</v>
      </c>
      <c r="F407" s="13">
        <v>185</v>
      </c>
      <c r="G407" s="13">
        <v>953</v>
      </c>
      <c r="H407" s="17">
        <f>(G407/F407)</f>
        <v>5.1513513513513516</v>
      </c>
      <c r="I407" s="13">
        <v>112.5</v>
      </c>
      <c r="J407" s="13">
        <v>758</v>
      </c>
      <c r="K407" s="14">
        <f>(J407/G407)</f>
        <v>0.79538300104931792</v>
      </c>
      <c r="L407" s="14">
        <f>(K407/1.5)</f>
        <v>0.53025533403287861</v>
      </c>
    </row>
    <row r="408" spans="1:13" x14ac:dyDescent="0.2">
      <c r="A408" s="7" t="s">
        <v>860</v>
      </c>
      <c r="B408" s="8" t="s">
        <v>861</v>
      </c>
      <c r="C408" s="8">
        <v>2</v>
      </c>
      <c r="D408" s="8">
        <v>11</v>
      </c>
      <c r="E408" s="8">
        <v>16</v>
      </c>
      <c r="F408" s="9">
        <v>359.5</v>
      </c>
      <c r="G408" s="9">
        <v>1131.5</v>
      </c>
      <c r="H408" s="16">
        <f>(G408/F408)</f>
        <v>3.1474269819193323</v>
      </c>
      <c r="I408" s="9">
        <v>161</v>
      </c>
      <c r="J408" s="9">
        <v>819</v>
      </c>
      <c r="K408" s="10">
        <f>(J408/G408)</f>
        <v>0.72381794078656647</v>
      </c>
      <c r="L408" s="10">
        <f>(K408/1.22)</f>
        <v>0.5932933940873496</v>
      </c>
      <c r="M408" t="s">
        <v>7833</v>
      </c>
    </row>
    <row r="409" spans="1:13" x14ac:dyDescent="0.2">
      <c r="A409" s="7" t="s">
        <v>7849</v>
      </c>
      <c r="B409" s="8" t="s">
        <v>857</v>
      </c>
      <c r="C409" s="8">
        <v>2</v>
      </c>
      <c r="D409" s="8">
        <v>11</v>
      </c>
      <c r="E409" s="8">
        <v>14</v>
      </c>
      <c r="F409" s="9">
        <v>399</v>
      </c>
      <c r="G409" s="9">
        <v>1143.5</v>
      </c>
      <c r="H409" s="16">
        <f>(G409/F409)</f>
        <v>2.8659147869674184</v>
      </c>
      <c r="I409" s="9">
        <v>296.5</v>
      </c>
      <c r="J409" s="9">
        <v>1367.5</v>
      </c>
      <c r="K409" s="10">
        <f>(J409/G409)</f>
        <v>1.1958898119807608</v>
      </c>
      <c r="L409" s="10">
        <f>(K409/1.22)</f>
        <v>0.98023755080390229</v>
      </c>
    </row>
    <row r="410" spans="1:13" x14ac:dyDescent="0.2">
      <c r="A410" s="7" t="s">
        <v>853</v>
      </c>
      <c r="B410" s="8" t="s">
        <v>854</v>
      </c>
      <c r="C410" s="8">
        <v>2</v>
      </c>
      <c r="D410" s="8">
        <v>11</v>
      </c>
      <c r="E410" s="8">
        <v>12</v>
      </c>
      <c r="F410" s="9">
        <v>205.5</v>
      </c>
      <c r="G410" s="9">
        <v>731.5</v>
      </c>
      <c r="H410" s="16">
        <f>(G410/F410)</f>
        <v>3.559610705596107</v>
      </c>
      <c r="I410" s="9">
        <v>168.5</v>
      </c>
      <c r="J410" s="9">
        <v>602</v>
      </c>
      <c r="K410" s="10">
        <f>(J410/G410)</f>
        <v>0.82296650717703346</v>
      </c>
      <c r="L410" s="10">
        <f>(K410/1.22)</f>
        <v>0.67456271080084707</v>
      </c>
      <c r="M410" t="s">
        <v>7833</v>
      </c>
    </row>
    <row r="411" spans="1:13" x14ac:dyDescent="0.2">
      <c r="A411" s="7" t="s">
        <v>849</v>
      </c>
      <c r="B411" s="8" t="s">
        <v>850</v>
      </c>
      <c r="C411" s="8">
        <v>2</v>
      </c>
      <c r="D411" s="8">
        <v>11</v>
      </c>
      <c r="E411" s="8">
        <v>10</v>
      </c>
      <c r="F411" s="9">
        <v>73</v>
      </c>
      <c r="G411" s="9">
        <v>170</v>
      </c>
      <c r="H411" s="16">
        <f>(G411/F411)</f>
        <v>2.3287671232876712</v>
      </c>
      <c r="I411" s="9">
        <v>170.5</v>
      </c>
      <c r="J411" s="9">
        <v>464</v>
      </c>
      <c r="K411" s="10">
        <f>(J411/G411)</f>
        <v>2.7294117647058824</v>
      </c>
      <c r="L411" s="10">
        <f>(K411/1.22)</f>
        <v>2.2372227579556414</v>
      </c>
    </row>
    <row r="412" spans="1:13" x14ac:dyDescent="0.2">
      <c r="A412" s="7" t="s">
        <v>845</v>
      </c>
      <c r="B412" s="8" t="s">
        <v>846</v>
      </c>
      <c r="C412" s="8">
        <v>2</v>
      </c>
      <c r="D412" s="8">
        <v>11</v>
      </c>
      <c r="E412" s="8">
        <v>8</v>
      </c>
      <c r="F412" s="9">
        <v>466.5</v>
      </c>
      <c r="G412" s="9">
        <v>1224.5</v>
      </c>
      <c r="H412" s="16">
        <f>(G412/F412)</f>
        <v>2.62486602357985</v>
      </c>
      <c r="I412" s="9">
        <v>238.5</v>
      </c>
      <c r="J412" s="9">
        <v>1245.5</v>
      </c>
      <c r="K412" s="10">
        <f>(J412/G412)</f>
        <v>1.0171498570845243</v>
      </c>
      <c r="L412" s="10">
        <f>(K412/1.22)</f>
        <v>0.83372939105288879</v>
      </c>
    </row>
    <row r="413" spans="1:13" x14ac:dyDescent="0.2">
      <c r="A413" s="7" t="s">
        <v>842</v>
      </c>
      <c r="B413" s="8" t="s">
        <v>843</v>
      </c>
      <c r="C413" s="8">
        <v>2</v>
      </c>
      <c r="D413" s="8">
        <v>11</v>
      </c>
      <c r="E413" s="8">
        <v>6</v>
      </c>
      <c r="F413" s="9">
        <v>406.5</v>
      </c>
      <c r="G413" s="9">
        <v>1115.5</v>
      </c>
      <c r="H413" s="16">
        <f>(G413/F413)</f>
        <v>2.7441574415744157</v>
      </c>
      <c r="I413" s="9">
        <v>264</v>
      </c>
      <c r="J413" s="9">
        <v>1135</v>
      </c>
      <c r="K413" s="10">
        <f>(J413/G413)</f>
        <v>1.0174809502465263</v>
      </c>
      <c r="L413" s="10">
        <f>(K413/1.22)</f>
        <v>0.83400077889059532</v>
      </c>
    </row>
    <row r="414" spans="1:13" x14ac:dyDescent="0.2">
      <c r="A414" s="7" t="s">
        <v>7849</v>
      </c>
      <c r="B414" s="8" t="s">
        <v>840</v>
      </c>
      <c r="C414" s="8">
        <v>2</v>
      </c>
      <c r="D414" s="8">
        <v>11</v>
      </c>
      <c r="E414" s="8">
        <v>4</v>
      </c>
      <c r="F414" s="9">
        <v>323</v>
      </c>
      <c r="G414" s="9">
        <v>1052.5</v>
      </c>
      <c r="H414" s="16">
        <f>(G414/F414)</f>
        <v>3.2585139318885448</v>
      </c>
      <c r="I414" s="9">
        <v>151</v>
      </c>
      <c r="J414" s="9">
        <v>1222.5</v>
      </c>
      <c r="K414" s="10">
        <f>(J414/G414)</f>
        <v>1.1615201900237531</v>
      </c>
      <c r="L414" s="10">
        <f>(K414/1.22)</f>
        <v>0.95206572952766644</v>
      </c>
    </row>
    <row r="415" spans="1:13" x14ac:dyDescent="0.2">
      <c r="A415" s="11" t="s">
        <v>836</v>
      </c>
      <c r="B415" s="12" t="s">
        <v>837</v>
      </c>
      <c r="C415" s="12">
        <v>2</v>
      </c>
      <c r="D415" s="12">
        <v>11</v>
      </c>
      <c r="E415" s="12">
        <v>2</v>
      </c>
      <c r="F415" s="13">
        <v>260.5</v>
      </c>
      <c r="G415" s="13">
        <v>970</v>
      </c>
      <c r="H415" s="17">
        <f>(G415/F415)</f>
        <v>3.7236084452975047</v>
      </c>
      <c r="I415" s="13">
        <v>74</v>
      </c>
      <c r="J415" s="13">
        <v>806.5</v>
      </c>
      <c r="K415" s="14">
        <f>(J415/G415)</f>
        <v>0.83144329896907221</v>
      </c>
      <c r="L415" s="14">
        <f>(K415/1.5)</f>
        <v>0.55429553264604814</v>
      </c>
    </row>
    <row r="416" spans="1:13" x14ac:dyDescent="0.2">
      <c r="A416" s="7" t="s">
        <v>945</v>
      </c>
      <c r="B416" s="8" t="s">
        <v>946</v>
      </c>
      <c r="C416" s="8">
        <v>2</v>
      </c>
      <c r="D416" s="8">
        <v>13</v>
      </c>
      <c r="E416" s="8">
        <v>22</v>
      </c>
      <c r="F416" s="9">
        <v>227</v>
      </c>
      <c r="G416" s="9">
        <v>1017</v>
      </c>
      <c r="H416" s="16">
        <f>(G416/F416)</f>
        <v>4.4801762114537445</v>
      </c>
      <c r="I416" s="9">
        <v>127</v>
      </c>
      <c r="J416" s="9">
        <v>1212</v>
      </c>
      <c r="K416" s="10">
        <f>(J416/G416)</f>
        <v>1.191740412979351</v>
      </c>
      <c r="L416" s="10">
        <f>(K416/1.22)</f>
        <v>0.97683640408143524</v>
      </c>
    </row>
    <row r="417" spans="1:13" x14ac:dyDescent="0.2">
      <c r="A417" s="7" t="s">
        <v>941</v>
      </c>
      <c r="B417" s="8" t="s">
        <v>942</v>
      </c>
      <c r="C417" s="8">
        <v>2</v>
      </c>
      <c r="D417" s="8">
        <v>13</v>
      </c>
      <c r="E417" s="8">
        <v>20</v>
      </c>
      <c r="F417" s="9">
        <v>300.5</v>
      </c>
      <c r="G417" s="9">
        <v>1106</v>
      </c>
      <c r="H417" s="16">
        <f>(G417/F417)</f>
        <v>3.6805324459234607</v>
      </c>
      <c r="I417" s="9">
        <v>154.5</v>
      </c>
      <c r="J417" s="9">
        <v>903</v>
      </c>
      <c r="K417" s="10">
        <f>(J417/G417)</f>
        <v>0.81645569620253167</v>
      </c>
      <c r="L417" s="10">
        <f>(K417/1.22)</f>
        <v>0.66922598049387838</v>
      </c>
    </row>
    <row r="418" spans="1:13" x14ac:dyDescent="0.2">
      <c r="A418" s="7" t="s">
        <v>937</v>
      </c>
      <c r="B418" s="8" t="s">
        <v>938</v>
      </c>
      <c r="C418" s="8">
        <v>2</v>
      </c>
      <c r="D418" s="8">
        <v>13</v>
      </c>
      <c r="E418" s="8">
        <v>18</v>
      </c>
      <c r="F418" s="9">
        <v>369.5</v>
      </c>
      <c r="G418" s="9">
        <v>1194</v>
      </c>
      <c r="H418" s="16">
        <f>(G418/F418)</f>
        <v>3.2313937753721245</v>
      </c>
      <c r="I418" s="9">
        <v>180</v>
      </c>
      <c r="J418" s="9">
        <v>1124</v>
      </c>
      <c r="K418" s="10">
        <f>(J418/G418)</f>
        <v>0.94137353433835846</v>
      </c>
      <c r="L418" s="10">
        <f>(K418/1.22)</f>
        <v>0.77161765109701519</v>
      </c>
    </row>
    <row r="419" spans="1:13" x14ac:dyDescent="0.2">
      <c r="A419" s="7" t="s">
        <v>933</v>
      </c>
      <c r="B419" s="8" t="s">
        <v>934</v>
      </c>
      <c r="C419" s="8">
        <v>2</v>
      </c>
      <c r="D419" s="8">
        <v>13</v>
      </c>
      <c r="E419" s="8">
        <v>16</v>
      </c>
      <c r="F419" s="9">
        <v>281</v>
      </c>
      <c r="G419" s="9">
        <v>1038</v>
      </c>
      <c r="H419" s="16">
        <f>(G419/F419)</f>
        <v>3.6939501779359429</v>
      </c>
      <c r="I419" s="9">
        <v>142</v>
      </c>
      <c r="J419" s="9">
        <v>840</v>
      </c>
      <c r="K419" s="10">
        <f>(J419/G419)</f>
        <v>0.80924855491329484</v>
      </c>
      <c r="L419" s="10">
        <f>(K419/1.22)</f>
        <v>0.66331848763384826</v>
      </c>
      <c r="M419" t="s">
        <v>7833</v>
      </c>
    </row>
    <row r="420" spans="1:13" x14ac:dyDescent="0.2">
      <c r="A420" s="7" t="s">
        <v>929</v>
      </c>
      <c r="B420" s="8" t="s">
        <v>930</v>
      </c>
      <c r="C420" s="8">
        <v>2</v>
      </c>
      <c r="D420" s="8">
        <v>13</v>
      </c>
      <c r="E420" s="8">
        <v>14</v>
      </c>
      <c r="F420" s="9">
        <v>399</v>
      </c>
      <c r="G420" s="9">
        <v>1157.5</v>
      </c>
      <c r="H420" s="16">
        <f>(G420/F420)</f>
        <v>2.9010025062656641</v>
      </c>
      <c r="I420" s="9">
        <v>227</v>
      </c>
      <c r="J420" s="9">
        <v>1199.5</v>
      </c>
      <c r="K420" s="10">
        <f>(J420/G420)</f>
        <v>1.0362850971922246</v>
      </c>
      <c r="L420" s="10">
        <f>(K420/1.22)</f>
        <v>0.84941401409198736</v>
      </c>
    </row>
    <row r="421" spans="1:13" x14ac:dyDescent="0.2">
      <c r="A421" s="11" t="s">
        <v>6935</v>
      </c>
      <c r="B421" s="12" t="s">
        <v>6936</v>
      </c>
      <c r="C421" s="12">
        <v>14</v>
      </c>
      <c r="D421" s="12">
        <v>12</v>
      </c>
      <c r="E421" s="12">
        <v>16</v>
      </c>
      <c r="F421" s="13">
        <v>35</v>
      </c>
      <c r="G421" s="13">
        <v>270.5</v>
      </c>
      <c r="H421" s="17">
        <f>(G421/F421)</f>
        <v>7.7285714285714286</v>
      </c>
      <c r="I421" s="13">
        <v>84.5</v>
      </c>
      <c r="J421" s="13">
        <v>1208.5</v>
      </c>
      <c r="K421" s="14">
        <f>(J421/G421)</f>
        <v>4.4676524953789283</v>
      </c>
      <c r="L421" s="14">
        <f>(K421/2.8)</f>
        <v>1.5955901769210459</v>
      </c>
    </row>
    <row r="422" spans="1:13" x14ac:dyDescent="0.2">
      <c r="A422" s="7" t="s">
        <v>7849</v>
      </c>
      <c r="B422" s="8" t="s">
        <v>926</v>
      </c>
      <c r="C422" s="8">
        <v>2</v>
      </c>
      <c r="D422" s="8">
        <v>13</v>
      </c>
      <c r="E422" s="8">
        <v>12</v>
      </c>
      <c r="F422" s="9">
        <v>318.5</v>
      </c>
      <c r="G422" s="9">
        <v>1108</v>
      </c>
      <c r="H422" s="16">
        <f>(G422/F422)</f>
        <v>3.4788069073783361</v>
      </c>
      <c r="I422" s="9">
        <v>179</v>
      </c>
      <c r="J422" s="9">
        <v>1082.5</v>
      </c>
      <c r="K422" s="10">
        <f>(J422/G422)</f>
        <v>0.97698555956678701</v>
      </c>
      <c r="L422" s="10">
        <f>(K422/1.22)</f>
        <v>0.8008078357104812</v>
      </c>
    </row>
    <row r="423" spans="1:13" x14ac:dyDescent="0.2">
      <c r="A423" s="7" t="s">
        <v>7955</v>
      </c>
      <c r="B423" s="8" t="s">
        <v>923</v>
      </c>
      <c r="C423" s="8">
        <v>2</v>
      </c>
      <c r="D423" s="8">
        <v>13</v>
      </c>
      <c r="E423" s="8">
        <v>10</v>
      </c>
      <c r="F423" s="9">
        <v>246</v>
      </c>
      <c r="G423" s="9">
        <v>1045.5</v>
      </c>
      <c r="H423" s="16">
        <f>(G423/F423)</f>
        <v>4.25</v>
      </c>
      <c r="I423" s="9">
        <v>138.5</v>
      </c>
      <c r="J423" s="9">
        <v>1421</v>
      </c>
      <c r="K423" s="10">
        <f>(J423/G423)</f>
        <v>1.3591582974653276</v>
      </c>
      <c r="L423" s="10">
        <f>(K423/1.22)</f>
        <v>1.1140641782502685</v>
      </c>
    </row>
    <row r="424" spans="1:13" x14ac:dyDescent="0.2">
      <c r="A424" s="11" t="s">
        <v>919</v>
      </c>
      <c r="B424" s="12" t="s">
        <v>920</v>
      </c>
      <c r="C424" s="12">
        <v>2</v>
      </c>
      <c r="D424" s="12">
        <v>13</v>
      </c>
      <c r="E424" s="12">
        <v>8</v>
      </c>
      <c r="F424" s="13">
        <v>187.5</v>
      </c>
      <c r="G424" s="13">
        <v>918</v>
      </c>
      <c r="H424" s="17">
        <f>(G424/F424)</f>
        <v>4.8959999999999999</v>
      </c>
      <c r="I424" s="13">
        <v>119</v>
      </c>
      <c r="J424" s="13">
        <v>1018.5</v>
      </c>
      <c r="K424" s="14">
        <f>(J424/G424)</f>
        <v>1.1094771241830066</v>
      </c>
      <c r="L424" s="14">
        <f>(K424/1.5)</f>
        <v>0.73965141612200436</v>
      </c>
    </row>
    <row r="425" spans="1:13" x14ac:dyDescent="0.2">
      <c r="A425" s="7" t="s">
        <v>7849</v>
      </c>
      <c r="B425" s="8" t="s">
        <v>917</v>
      </c>
      <c r="C425" s="8">
        <v>2</v>
      </c>
      <c r="D425" s="8">
        <v>13</v>
      </c>
      <c r="E425" s="8">
        <v>6</v>
      </c>
      <c r="F425" s="9">
        <v>356.5</v>
      </c>
      <c r="G425" s="9">
        <v>1094.5</v>
      </c>
      <c r="H425" s="16">
        <f>(G425/F425)</f>
        <v>3.0701262272089762</v>
      </c>
      <c r="I425" s="9">
        <v>193</v>
      </c>
      <c r="J425" s="9">
        <v>1252</v>
      </c>
      <c r="K425" s="10">
        <f>(J425/G425)</f>
        <v>1.1439013248058474</v>
      </c>
      <c r="L425" s="10">
        <f>(K425/1.22)</f>
        <v>0.93762403672610439</v>
      </c>
    </row>
    <row r="426" spans="1:13" x14ac:dyDescent="0.2">
      <c r="A426" s="7" t="s">
        <v>7849</v>
      </c>
      <c r="B426" s="8" t="s">
        <v>914</v>
      </c>
      <c r="C426" s="8">
        <v>2</v>
      </c>
      <c r="D426" s="8">
        <v>13</v>
      </c>
      <c r="E426" s="8">
        <v>4</v>
      </c>
      <c r="F426" s="9">
        <v>434</v>
      </c>
      <c r="G426" s="9">
        <v>1160</v>
      </c>
      <c r="H426" s="16">
        <f>(G426/F426)</f>
        <v>2.6728110599078341</v>
      </c>
      <c r="I426" s="9">
        <v>200</v>
      </c>
      <c r="J426" s="9">
        <v>1411.5</v>
      </c>
      <c r="K426" s="10">
        <f>(J426/G426)</f>
        <v>1.2168103448275862</v>
      </c>
      <c r="L426" s="10">
        <f>(K426/1.22)</f>
        <v>0.99738552854720186</v>
      </c>
    </row>
    <row r="427" spans="1:13" x14ac:dyDescent="0.2">
      <c r="A427" s="11" t="s">
        <v>7892</v>
      </c>
      <c r="B427" s="12" t="s">
        <v>7437</v>
      </c>
      <c r="C427" s="12">
        <v>16</v>
      </c>
      <c r="D427" s="12">
        <v>7</v>
      </c>
      <c r="E427" s="12">
        <v>23</v>
      </c>
      <c r="F427" s="13">
        <v>117.5</v>
      </c>
      <c r="G427" s="13">
        <v>569</v>
      </c>
      <c r="H427" s="17">
        <f>(G427/F427)</f>
        <v>4.8425531914893618</v>
      </c>
      <c r="I427" s="13">
        <v>100.5</v>
      </c>
      <c r="J427" s="13">
        <v>515.5</v>
      </c>
      <c r="K427" s="14">
        <f>(J427/G427)</f>
        <v>0.90597539543057992</v>
      </c>
      <c r="L427" s="14">
        <f>(K427/2.8)</f>
        <v>0.32356264122520711</v>
      </c>
    </row>
    <row r="428" spans="1:13" x14ac:dyDescent="0.2">
      <c r="A428" s="11" t="s">
        <v>7849</v>
      </c>
      <c r="B428" s="12" t="s">
        <v>911</v>
      </c>
      <c r="C428" s="12">
        <v>2</v>
      </c>
      <c r="D428" s="12">
        <v>13</v>
      </c>
      <c r="E428" s="12">
        <v>2</v>
      </c>
      <c r="F428" s="13">
        <v>164.5</v>
      </c>
      <c r="G428" s="13">
        <v>832</v>
      </c>
      <c r="H428" s="17">
        <f>(G428/F428)</f>
        <v>5.0577507598784193</v>
      </c>
      <c r="I428" s="13">
        <v>112.5</v>
      </c>
      <c r="J428" s="13">
        <v>1130</v>
      </c>
      <c r="K428" s="14">
        <f>(J428/G428)</f>
        <v>1.3581730769230769</v>
      </c>
      <c r="L428" s="14">
        <f>(K428/1.5)</f>
        <v>0.90544871794871795</v>
      </c>
    </row>
    <row r="429" spans="1:13" x14ac:dyDescent="0.2">
      <c r="A429" s="11" t="s">
        <v>7849</v>
      </c>
      <c r="B429" s="12" t="s">
        <v>7434</v>
      </c>
      <c r="C429" s="12">
        <v>16</v>
      </c>
      <c r="D429" s="12">
        <v>7</v>
      </c>
      <c r="E429" s="12">
        <v>21</v>
      </c>
      <c r="F429" s="13">
        <v>397</v>
      </c>
      <c r="G429" s="13">
        <v>929</v>
      </c>
      <c r="H429" s="17">
        <f>(G429/F429)</f>
        <v>2.3400503778337534</v>
      </c>
      <c r="I429" s="13">
        <v>112.5</v>
      </c>
      <c r="J429" s="13">
        <v>73</v>
      </c>
      <c r="K429" s="14">
        <f>(J429/G429)</f>
        <v>7.8579117330462869E-2</v>
      </c>
      <c r="L429" s="14">
        <f>(K429/2.8)</f>
        <v>2.8063970475165314E-2</v>
      </c>
      <c r="M429" t="s">
        <v>7834</v>
      </c>
    </row>
    <row r="430" spans="1:13" x14ac:dyDescent="0.2">
      <c r="A430" s="11" t="s">
        <v>7430</v>
      </c>
      <c r="B430" s="12" t="s">
        <v>7431</v>
      </c>
      <c r="C430" s="12">
        <v>16</v>
      </c>
      <c r="D430" s="12">
        <v>7</v>
      </c>
      <c r="E430" s="12">
        <v>19</v>
      </c>
      <c r="F430" s="13">
        <v>359</v>
      </c>
      <c r="G430" s="13">
        <v>991.5</v>
      </c>
      <c r="H430" s="17">
        <f>(G430/F430)</f>
        <v>2.7618384401114207</v>
      </c>
      <c r="I430" s="13">
        <v>101</v>
      </c>
      <c r="J430" s="13">
        <v>58</v>
      </c>
      <c r="K430" s="14">
        <f>(J430/G430)</f>
        <v>5.8497226424609181E-2</v>
      </c>
      <c r="L430" s="14">
        <f>(K430/2.8)</f>
        <v>2.0891866580217567E-2</v>
      </c>
      <c r="M430" t="s">
        <v>7834</v>
      </c>
    </row>
    <row r="431" spans="1:13" x14ac:dyDescent="0.2">
      <c r="A431" s="11" t="s">
        <v>1017</v>
      </c>
      <c r="B431" s="12" t="s">
        <v>1018</v>
      </c>
      <c r="C431" s="12">
        <v>2</v>
      </c>
      <c r="D431" s="12">
        <v>15</v>
      </c>
      <c r="E431" s="12">
        <v>22</v>
      </c>
      <c r="F431" s="13">
        <v>96.5</v>
      </c>
      <c r="G431" s="13">
        <v>762.5</v>
      </c>
      <c r="H431" s="17">
        <f>(G431/F431)</f>
        <v>7.9015544041450774</v>
      </c>
      <c r="I431" s="13">
        <v>77.5</v>
      </c>
      <c r="J431" s="13">
        <v>1019.5</v>
      </c>
      <c r="K431" s="14">
        <f>(J431/G431)</f>
        <v>1.3370491803278688</v>
      </c>
      <c r="L431" s="14">
        <f>(K431/1.5)</f>
        <v>0.89136612021857919</v>
      </c>
    </row>
    <row r="432" spans="1:13" x14ac:dyDescent="0.2">
      <c r="A432" s="7" t="s">
        <v>1013</v>
      </c>
      <c r="B432" s="8" t="s">
        <v>1014</v>
      </c>
      <c r="C432" s="8">
        <v>2</v>
      </c>
      <c r="D432" s="8">
        <v>15</v>
      </c>
      <c r="E432" s="8">
        <v>20</v>
      </c>
      <c r="F432" s="9">
        <v>76.5</v>
      </c>
      <c r="G432" s="9">
        <v>539</v>
      </c>
      <c r="H432" s="16">
        <f>(G432/F432)</f>
        <v>7.0457516339869279</v>
      </c>
      <c r="I432" s="9">
        <v>134</v>
      </c>
      <c r="J432" s="9">
        <v>1229.5</v>
      </c>
      <c r="K432" s="10">
        <f>(J432/G432)</f>
        <v>2.2810760667903525</v>
      </c>
      <c r="L432" s="10">
        <f>(K432/1.22)</f>
        <v>1.8697344809756988</v>
      </c>
    </row>
    <row r="433" spans="1:13" x14ac:dyDescent="0.2">
      <c r="A433" s="7" t="s">
        <v>1010</v>
      </c>
      <c r="B433" s="8" t="s">
        <v>1011</v>
      </c>
      <c r="C433" s="8">
        <v>2</v>
      </c>
      <c r="D433" s="8">
        <v>15</v>
      </c>
      <c r="E433" s="8">
        <v>18</v>
      </c>
      <c r="F433" s="9">
        <v>246</v>
      </c>
      <c r="G433" s="9">
        <v>1066</v>
      </c>
      <c r="H433" s="16">
        <f>(G433/F433)</f>
        <v>4.333333333333333</v>
      </c>
      <c r="I433" s="9">
        <v>277.5</v>
      </c>
      <c r="J433" s="9">
        <v>1303</v>
      </c>
      <c r="K433" s="10">
        <f>(J433/G433)</f>
        <v>1.222326454033771</v>
      </c>
      <c r="L433" s="10">
        <f>(K433/1.22)</f>
        <v>1.001906929535878</v>
      </c>
    </row>
    <row r="434" spans="1:13" x14ac:dyDescent="0.2">
      <c r="A434" s="7" t="s">
        <v>7849</v>
      </c>
      <c r="B434" s="8" t="s">
        <v>1007</v>
      </c>
      <c r="C434" s="8">
        <v>2</v>
      </c>
      <c r="D434" s="8">
        <v>15</v>
      </c>
      <c r="E434" s="8">
        <v>16</v>
      </c>
      <c r="F434" s="9">
        <v>357</v>
      </c>
      <c r="G434" s="9">
        <v>1166</v>
      </c>
      <c r="H434" s="16">
        <f>(G434/F434)</f>
        <v>3.2661064425770308</v>
      </c>
      <c r="I434" s="9">
        <v>248</v>
      </c>
      <c r="J434" s="9">
        <v>1305</v>
      </c>
      <c r="K434" s="10">
        <f>(J434/G434)</f>
        <v>1.1192109777015438</v>
      </c>
      <c r="L434" s="10">
        <f>(K434/1.22)</f>
        <v>0.91738604729634732</v>
      </c>
    </row>
    <row r="435" spans="1:13" x14ac:dyDescent="0.2">
      <c r="A435" s="7" t="s">
        <v>7849</v>
      </c>
      <c r="B435" s="8" t="s">
        <v>1005</v>
      </c>
      <c r="C435" s="8">
        <v>2</v>
      </c>
      <c r="D435" s="8">
        <v>15</v>
      </c>
      <c r="E435" s="8">
        <v>14</v>
      </c>
      <c r="F435" s="9">
        <v>262</v>
      </c>
      <c r="G435" s="9">
        <v>1075</v>
      </c>
      <c r="H435" s="16">
        <f>(G435/F435)</f>
        <v>4.1030534351145036</v>
      </c>
      <c r="I435" s="9">
        <v>148</v>
      </c>
      <c r="J435" s="9">
        <v>1289.5</v>
      </c>
      <c r="K435" s="10">
        <f>(J435/G435)</f>
        <v>1.1995348837209303</v>
      </c>
      <c r="L435" s="10">
        <f>(K435/1.22)</f>
        <v>0.98322531452535278</v>
      </c>
    </row>
    <row r="436" spans="1:13" x14ac:dyDescent="0.2">
      <c r="A436" s="11" t="s">
        <v>1002</v>
      </c>
      <c r="B436" s="12" t="s">
        <v>1003</v>
      </c>
      <c r="C436" s="12">
        <v>2</v>
      </c>
      <c r="D436" s="12">
        <v>15</v>
      </c>
      <c r="E436" s="12">
        <v>12</v>
      </c>
      <c r="F436" s="13">
        <v>126.5</v>
      </c>
      <c r="G436" s="13">
        <v>890</v>
      </c>
      <c r="H436" s="17">
        <f>(G436/F436)</f>
        <v>7.0355731225296445</v>
      </c>
      <c r="I436" s="13">
        <v>66.5</v>
      </c>
      <c r="J436" s="13">
        <v>904.5</v>
      </c>
      <c r="K436" s="14">
        <f>(J436/G436)</f>
        <v>1.0162921348314606</v>
      </c>
      <c r="L436" s="14">
        <f>(K436/1.5)</f>
        <v>0.67752808988764046</v>
      </c>
    </row>
    <row r="437" spans="1:13" x14ac:dyDescent="0.2">
      <c r="A437" s="1" t="s">
        <v>999</v>
      </c>
      <c r="B437" t="s">
        <v>1000</v>
      </c>
      <c r="C437">
        <v>2</v>
      </c>
      <c r="D437">
        <v>15</v>
      </c>
      <c r="E437">
        <v>10</v>
      </c>
      <c r="F437" s="2">
        <v>119</v>
      </c>
      <c r="G437" s="2">
        <v>745.5</v>
      </c>
      <c r="H437" s="18">
        <f>(G437/F437)</f>
        <v>6.2647058823529411</v>
      </c>
      <c r="I437" s="2">
        <v>56</v>
      </c>
      <c r="J437" s="2">
        <v>1301</v>
      </c>
      <c r="K437" s="6">
        <f>(J437/G437)</f>
        <v>1.7451374916163649</v>
      </c>
    </row>
    <row r="438" spans="1:13" x14ac:dyDescent="0.2">
      <c r="A438" s="1" t="s">
        <v>7849</v>
      </c>
      <c r="B438" t="s">
        <v>996</v>
      </c>
      <c r="C438">
        <v>2</v>
      </c>
      <c r="D438">
        <v>15</v>
      </c>
      <c r="E438">
        <v>8</v>
      </c>
      <c r="F438" s="2">
        <v>158.5</v>
      </c>
      <c r="G438" s="2">
        <v>907</v>
      </c>
      <c r="H438" s="18">
        <f>(G438/F438)</f>
        <v>5.722397476340694</v>
      </c>
      <c r="I438" s="2">
        <v>42.5</v>
      </c>
      <c r="J438" s="2">
        <v>1410.5</v>
      </c>
      <c r="K438" s="6">
        <f>(J438/G438)</f>
        <v>1.5551267916207276</v>
      </c>
    </row>
    <row r="439" spans="1:13" x14ac:dyDescent="0.2">
      <c r="A439" s="1" t="s">
        <v>7849</v>
      </c>
      <c r="B439" t="s">
        <v>993</v>
      </c>
      <c r="C439">
        <v>2</v>
      </c>
      <c r="D439">
        <v>15</v>
      </c>
      <c r="E439">
        <v>6</v>
      </c>
      <c r="F439" s="2">
        <v>118</v>
      </c>
      <c r="G439" s="2">
        <v>806.5</v>
      </c>
      <c r="H439" s="18">
        <f>(G439/F439)</f>
        <v>6.8347457627118642</v>
      </c>
      <c r="I439" s="2">
        <v>40</v>
      </c>
      <c r="J439" s="2">
        <v>425.5</v>
      </c>
      <c r="K439" s="6">
        <f>(J439/G439)</f>
        <v>0.52758834469931803</v>
      </c>
    </row>
    <row r="440" spans="1:13" x14ac:dyDescent="0.2">
      <c r="A440" s="1" t="s">
        <v>989</v>
      </c>
      <c r="B440" t="s">
        <v>990</v>
      </c>
      <c r="C440">
        <v>2</v>
      </c>
      <c r="D440">
        <v>15</v>
      </c>
      <c r="E440">
        <v>4</v>
      </c>
      <c r="F440" s="2">
        <v>128</v>
      </c>
      <c r="G440" s="2">
        <v>840</v>
      </c>
      <c r="H440" s="18">
        <f>(G440/F440)</f>
        <v>6.5625</v>
      </c>
      <c r="I440" s="2">
        <v>42.5</v>
      </c>
      <c r="J440" s="2">
        <v>520.5</v>
      </c>
      <c r="K440" s="6">
        <f>(J440/G440)</f>
        <v>0.61964285714285716</v>
      </c>
    </row>
    <row r="441" spans="1:13" x14ac:dyDescent="0.2">
      <c r="A441" s="11" t="s">
        <v>986</v>
      </c>
      <c r="B441" s="12" t="s">
        <v>987</v>
      </c>
      <c r="C441" s="12">
        <v>2</v>
      </c>
      <c r="D441" s="12">
        <v>15</v>
      </c>
      <c r="E441" s="12">
        <v>2</v>
      </c>
      <c r="F441" s="13">
        <v>132.5</v>
      </c>
      <c r="G441" s="13">
        <v>766</v>
      </c>
      <c r="H441" s="17">
        <f>(G441/F441)</f>
        <v>5.7811320754716977</v>
      </c>
      <c r="I441" s="13">
        <v>62</v>
      </c>
      <c r="J441" s="13">
        <v>897</v>
      </c>
      <c r="K441" s="14">
        <f>(J441/G441)</f>
        <v>1.171018276762402</v>
      </c>
      <c r="L441" s="14">
        <f>(K441/1.5)</f>
        <v>0.78067885117493463</v>
      </c>
    </row>
    <row r="442" spans="1:13" x14ac:dyDescent="0.2">
      <c r="A442" s="11" t="s">
        <v>7849</v>
      </c>
      <c r="B442" s="12" t="s">
        <v>598</v>
      </c>
      <c r="C442" s="12">
        <v>2</v>
      </c>
      <c r="D442" s="12">
        <v>3</v>
      </c>
      <c r="E442" s="12">
        <v>23</v>
      </c>
      <c r="F442" s="13">
        <v>302.5</v>
      </c>
      <c r="G442" s="13">
        <v>1150</v>
      </c>
      <c r="H442" s="17">
        <f>(G442/F442)</f>
        <v>3.8016528925619837</v>
      </c>
      <c r="I442" s="13">
        <v>86</v>
      </c>
      <c r="J442" s="13">
        <v>68.5</v>
      </c>
      <c r="K442" s="14">
        <f>(J442/G442)</f>
        <v>5.9565217391304347E-2</v>
      </c>
      <c r="L442" s="14">
        <f>(K442/1.5)</f>
        <v>3.9710144927536231E-2</v>
      </c>
      <c r="M442" t="s">
        <v>7834</v>
      </c>
    </row>
    <row r="443" spans="1:13" x14ac:dyDescent="0.2">
      <c r="A443" s="7" t="s">
        <v>595</v>
      </c>
      <c r="B443" s="8" t="s">
        <v>596</v>
      </c>
      <c r="C443" s="8">
        <v>2</v>
      </c>
      <c r="D443" s="8">
        <v>3</v>
      </c>
      <c r="E443" s="8">
        <v>21</v>
      </c>
      <c r="F443" s="9">
        <v>506.5</v>
      </c>
      <c r="G443" s="9">
        <v>1254</v>
      </c>
      <c r="H443" s="16">
        <f>(G443/F443)</f>
        <v>2.4758144126357355</v>
      </c>
      <c r="I443" s="9">
        <v>379</v>
      </c>
      <c r="J443" s="9">
        <v>1390.5</v>
      </c>
      <c r="K443" s="10">
        <f>(J443/G443)</f>
        <v>1.1088516746411483</v>
      </c>
      <c r="L443" s="10">
        <f>(K443/1.22)</f>
        <v>0.90889481527962979</v>
      </c>
    </row>
    <row r="444" spans="1:13" x14ac:dyDescent="0.2">
      <c r="A444" s="7" t="s">
        <v>592</v>
      </c>
      <c r="B444" s="8" t="s">
        <v>593</v>
      </c>
      <c r="C444" s="8">
        <v>2</v>
      </c>
      <c r="D444" s="8">
        <v>3</v>
      </c>
      <c r="E444" s="8">
        <v>19</v>
      </c>
      <c r="F444" s="9">
        <v>746</v>
      </c>
      <c r="G444" s="9">
        <v>1394</v>
      </c>
      <c r="H444" s="16">
        <f>(G444/F444)</f>
        <v>1.8686327077747988</v>
      </c>
      <c r="I444" s="9">
        <v>586</v>
      </c>
      <c r="J444" s="9">
        <v>1519.5</v>
      </c>
      <c r="K444" s="10">
        <f>(J444/G444)</f>
        <v>1.0900286944045912</v>
      </c>
      <c r="L444" s="10">
        <f>(K444/1.22)</f>
        <v>0.89346614295458293</v>
      </c>
    </row>
    <row r="445" spans="1:13" x14ac:dyDescent="0.2">
      <c r="A445" s="7" t="s">
        <v>589</v>
      </c>
      <c r="B445" s="8" t="s">
        <v>590</v>
      </c>
      <c r="C445" s="8">
        <v>2</v>
      </c>
      <c r="D445" s="8">
        <v>3</v>
      </c>
      <c r="E445" s="8">
        <v>17</v>
      </c>
      <c r="F445" s="9">
        <v>848</v>
      </c>
      <c r="G445" s="9">
        <v>1457</v>
      </c>
      <c r="H445" s="16">
        <f>(G445/F445)</f>
        <v>1.7181603773584906</v>
      </c>
      <c r="I445" s="9">
        <v>515</v>
      </c>
      <c r="J445" s="9">
        <v>1362</v>
      </c>
      <c r="K445" s="10">
        <f>(J445/G445)</f>
        <v>0.93479752916952641</v>
      </c>
      <c r="L445" s="10">
        <f>(K445/1.22)</f>
        <v>0.76622748292584131</v>
      </c>
    </row>
    <row r="446" spans="1:13" x14ac:dyDescent="0.2">
      <c r="A446" s="7" t="s">
        <v>585</v>
      </c>
      <c r="B446" s="8" t="s">
        <v>586</v>
      </c>
      <c r="C446" s="8">
        <v>2</v>
      </c>
      <c r="D446" s="8">
        <v>3</v>
      </c>
      <c r="E446" s="8">
        <v>15</v>
      </c>
      <c r="F446" s="9">
        <v>565.5</v>
      </c>
      <c r="G446" s="9">
        <v>1323.5</v>
      </c>
      <c r="H446" s="16">
        <f>(G446/F446)</f>
        <v>2.3404067197170644</v>
      </c>
      <c r="I446" s="9">
        <v>444.5</v>
      </c>
      <c r="J446" s="9">
        <v>1341.5</v>
      </c>
      <c r="K446" s="10">
        <f>(J446/G446)</f>
        <v>1.0136003022289384</v>
      </c>
      <c r="L446" s="10">
        <f>(K446/1.22)</f>
        <v>0.83081991985978554</v>
      </c>
    </row>
    <row r="447" spans="1:13" x14ac:dyDescent="0.2">
      <c r="A447" s="7" t="s">
        <v>581</v>
      </c>
      <c r="B447" s="8" t="s">
        <v>582</v>
      </c>
      <c r="C447" s="8">
        <v>2</v>
      </c>
      <c r="D447" s="8">
        <v>3</v>
      </c>
      <c r="E447" s="8">
        <v>13</v>
      </c>
      <c r="F447" s="9">
        <v>768</v>
      </c>
      <c r="G447" s="9">
        <v>1425</v>
      </c>
      <c r="H447" s="16">
        <f>(G447/F447)</f>
        <v>1.85546875</v>
      </c>
      <c r="I447" s="9">
        <v>429.5</v>
      </c>
      <c r="J447" s="9">
        <v>1360</v>
      </c>
      <c r="K447" s="10">
        <f>(J447/G447)</f>
        <v>0.95438596491228067</v>
      </c>
      <c r="L447" s="10">
        <f>(K447/1.22)</f>
        <v>0.78228357779695135</v>
      </c>
    </row>
    <row r="448" spans="1:13" x14ac:dyDescent="0.2">
      <c r="A448" s="7" t="s">
        <v>577</v>
      </c>
      <c r="B448" s="8" t="s">
        <v>578</v>
      </c>
      <c r="C448" s="8">
        <v>2</v>
      </c>
      <c r="D448" s="8">
        <v>3</v>
      </c>
      <c r="E448" s="8">
        <v>11</v>
      </c>
      <c r="F448" s="9">
        <v>492.5</v>
      </c>
      <c r="G448" s="9">
        <v>1209.5</v>
      </c>
      <c r="H448" s="16">
        <f>(G448/F448)</f>
        <v>2.4558375634517766</v>
      </c>
      <c r="I448" s="9">
        <v>268</v>
      </c>
      <c r="J448" s="9">
        <v>418</v>
      </c>
      <c r="K448" s="10">
        <f>(J448/G448)</f>
        <v>0.34559735427862753</v>
      </c>
      <c r="L448" s="10">
        <f>(K448/1.22)</f>
        <v>0.28327651990051439</v>
      </c>
      <c r="M448" t="s">
        <v>7833</v>
      </c>
    </row>
    <row r="449" spans="1:13" x14ac:dyDescent="0.2">
      <c r="A449" s="7" t="s">
        <v>7893</v>
      </c>
      <c r="B449" s="8" t="s">
        <v>575</v>
      </c>
      <c r="C449" s="8">
        <v>2</v>
      </c>
      <c r="D449" s="8">
        <v>3</v>
      </c>
      <c r="E449" s="8">
        <v>9</v>
      </c>
      <c r="F449" s="9">
        <v>526</v>
      </c>
      <c r="G449" s="9">
        <v>1232</v>
      </c>
      <c r="H449" s="16">
        <f>(G449/F449)</f>
        <v>2.3422053231939164</v>
      </c>
      <c r="I449" s="9">
        <v>368.5</v>
      </c>
      <c r="J449" s="9">
        <v>805.5</v>
      </c>
      <c r="K449" s="10">
        <f>(J449/G449)</f>
        <v>0.65381493506493504</v>
      </c>
      <c r="L449" s="10">
        <f>(K449/1.22)</f>
        <v>0.53591388120076644</v>
      </c>
      <c r="M449" t="s">
        <v>7833</v>
      </c>
    </row>
    <row r="450" spans="1:13" x14ac:dyDescent="0.2">
      <c r="A450" s="7" t="s">
        <v>571</v>
      </c>
      <c r="B450" s="8" t="s">
        <v>572</v>
      </c>
      <c r="C450" s="8">
        <v>2</v>
      </c>
      <c r="D450" s="8">
        <v>3</v>
      </c>
      <c r="E450" s="8">
        <v>7</v>
      </c>
      <c r="F450" s="9">
        <v>610</v>
      </c>
      <c r="G450" s="9">
        <v>1272</v>
      </c>
      <c r="H450" s="16">
        <f>(G450/F450)</f>
        <v>2.0852459016393441</v>
      </c>
      <c r="I450" s="9">
        <v>479.5</v>
      </c>
      <c r="J450" s="9">
        <v>1351.5</v>
      </c>
      <c r="K450" s="10">
        <f>(J450/G450)</f>
        <v>1.0625</v>
      </c>
      <c r="L450" s="10">
        <f>(K450/1.22)</f>
        <v>0.87090163934426235</v>
      </c>
    </row>
    <row r="451" spans="1:13" x14ac:dyDescent="0.2">
      <c r="A451" s="7" t="s">
        <v>568</v>
      </c>
      <c r="B451" s="8" t="s">
        <v>569</v>
      </c>
      <c r="C451" s="8">
        <v>2</v>
      </c>
      <c r="D451" s="8">
        <v>3</v>
      </c>
      <c r="E451" s="8">
        <v>5</v>
      </c>
      <c r="F451" s="9">
        <v>422</v>
      </c>
      <c r="G451" s="9">
        <v>1157</v>
      </c>
      <c r="H451" s="16">
        <f>(G451/F451)</f>
        <v>2.7417061611374409</v>
      </c>
      <c r="I451" s="9">
        <v>316.5</v>
      </c>
      <c r="J451" s="9">
        <v>1037.5</v>
      </c>
      <c r="K451" s="10">
        <f>(J451/G451)</f>
        <v>0.89671564390665515</v>
      </c>
      <c r="L451" s="10">
        <f>(K451/1.22)</f>
        <v>0.73501282287430747</v>
      </c>
    </row>
    <row r="452" spans="1:13" x14ac:dyDescent="0.2">
      <c r="A452" s="7" t="s">
        <v>564</v>
      </c>
      <c r="B452" s="8" t="s">
        <v>565</v>
      </c>
      <c r="C452" s="8">
        <v>2</v>
      </c>
      <c r="D452" s="8">
        <v>3</v>
      </c>
      <c r="E452" s="8">
        <v>3</v>
      </c>
      <c r="F452" s="9">
        <v>308</v>
      </c>
      <c r="G452" s="9">
        <v>1091.5</v>
      </c>
      <c r="H452" s="16">
        <f>(G452/F452)</f>
        <v>3.543831168831169</v>
      </c>
      <c r="I452" s="9">
        <v>133.5</v>
      </c>
      <c r="J452" s="9">
        <v>374.5</v>
      </c>
      <c r="K452" s="10">
        <f>(J452/G452)</f>
        <v>0.34310581768208886</v>
      </c>
      <c r="L452" s="10">
        <f>(K452/1.22)</f>
        <v>0.28123427678859741</v>
      </c>
      <c r="M452" t="s">
        <v>7833</v>
      </c>
    </row>
    <row r="453" spans="1:13" x14ac:dyDescent="0.2">
      <c r="A453" s="11" t="s">
        <v>663</v>
      </c>
      <c r="B453" s="12" t="s">
        <v>664</v>
      </c>
      <c r="C453" s="12">
        <v>2</v>
      </c>
      <c r="D453" s="12">
        <v>5</v>
      </c>
      <c r="E453" s="12">
        <v>23</v>
      </c>
      <c r="F453" s="13">
        <v>250.5</v>
      </c>
      <c r="G453" s="13">
        <v>979.5</v>
      </c>
      <c r="H453" s="17">
        <f>(G453/F453)</f>
        <v>3.9101796407185629</v>
      </c>
      <c r="I453" s="13">
        <v>116.5</v>
      </c>
      <c r="J453" s="13">
        <v>836</v>
      </c>
      <c r="K453" s="14">
        <f>(J453/G453)</f>
        <v>0.85349668198060236</v>
      </c>
      <c r="L453" s="14">
        <f>(K453/1.5)</f>
        <v>0.56899778798706824</v>
      </c>
    </row>
    <row r="454" spans="1:13" x14ac:dyDescent="0.2">
      <c r="A454" s="7" t="s">
        <v>660</v>
      </c>
      <c r="B454" s="8" t="s">
        <v>661</v>
      </c>
      <c r="C454" s="8">
        <v>2</v>
      </c>
      <c r="D454" s="8">
        <v>5</v>
      </c>
      <c r="E454" s="8">
        <v>21</v>
      </c>
      <c r="F454" s="9">
        <v>357</v>
      </c>
      <c r="G454" s="9">
        <v>1114</v>
      </c>
      <c r="H454" s="16">
        <f>(G454/F454)</f>
        <v>3.1204481792717087</v>
      </c>
      <c r="I454" s="9">
        <v>156</v>
      </c>
      <c r="J454" s="9">
        <v>943.5</v>
      </c>
      <c r="K454" s="10">
        <f>(J454/G454)</f>
        <v>0.84694793536804314</v>
      </c>
      <c r="L454" s="10">
        <f>(K454/1.22)</f>
        <v>0.69421961915413377</v>
      </c>
    </row>
    <row r="455" spans="1:13" x14ac:dyDescent="0.2">
      <c r="A455" s="7" t="s">
        <v>657</v>
      </c>
      <c r="B455" s="8" t="s">
        <v>658</v>
      </c>
      <c r="C455" s="8">
        <v>2</v>
      </c>
      <c r="D455" s="8">
        <v>5</v>
      </c>
      <c r="E455" s="8">
        <v>19</v>
      </c>
      <c r="F455" s="9">
        <v>495.5</v>
      </c>
      <c r="G455" s="9">
        <v>1226.5</v>
      </c>
      <c r="H455" s="16">
        <f>(G455/F455)</f>
        <v>2.4752774974772955</v>
      </c>
      <c r="I455" s="9">
        <v>378</v>
      </c>
      <c r="J455" s="9">
        <v>899.5</v>
      </c>
      <c r="K455" s="10">
        <f>(J455/G455)</f>
        <v>0.7333876885446392</v>
      </c>
      <c r="L455" s="10">
        <f>(K455/1.22)</f>
        <v>0.60113744962675342</v>
      </c>
    </row>
    <row r="456" spans="1:13" x14ac:dyDescent="0.2">
      <c r="A456" s="11" t="s">
        <v>653</v>
      </c>
      <c r="B456" s="12" t="s">
        <v>654</v>
      </c>
      <c r="C456" s="12">
        <v>2</v>
      </c>
      <c r="D456" s="12">
        <v>5</v>
      </c>
      <c r="E456" s="12">
        <v>17</v>
      </c>
      <c r="F456" s="13">
        <v>250</v>
      </c>
      <c r="G456" s="13">
        <v>1045</v>
      </c>
      <c r="H456" s="17">
        <f>(G456/F456)</f>
        <v>4.18</v>
      </c>
      <c r="I456" s="13">
        <v>71</v>
      </c>
      <c r="J456" s="13">
        <v>542</v>
      </c>
      <c r="K456" s="14">
        <f>(J456/G456)</f>
        <v>0.51866028708133971</v>
      </c>
      <c r="L456" s="14">
        <f>(K456/1.5)</f>
        <v>0.34577352472089312</v>
      </c>
    </row>
    <row r="457" spans="1:13" x14ac:dyDescent="0.2">
      <c r="A457" s="11" t="s">
        <v>7849</v>
      </c>
      <c r="B457" s="12" t="s">
        <v>651</v>
      </c>
      <c r="C457" s="12">
        <v>2</v>
      </c>
      <c r="D457" s="12">
        <v>5</v>
      </c>
      <c r="E457" s="12">
        <v>15</v>
      </c>
      <c r="F457" s="13">
        <v>202</v>
      </c>
      <c r="G457" s="13">
        <v>967</v>
      </c>
      <c r="H457" s="17">
        <f>(G457/F457)</f>
        <v>4.7871287128712874</v>
      </c>
      <c r="I457" s="13">
        <v>79.5</v>
      </c>
      <c r="J457" s="13">
        <v>668.5</v>
      </c>
      <c r="K457" s="14">
        <f>(J457/G457)</f>
        <v>0.69131334022750779</v>
      </c>
      <c r="L457" s="14">
        <f>(K457/1.5)</f>
        <v>0.46087556015167186</v>
      </c>
    </row>
    <row r="458" spans="1:13" x14ac:dyDescent="0.2">
      <c r="A458" s="11" t="s">
        <v>7956</v>
      </c>
      <c r="B458" s="12" t="s">
        <v>649</v>
      </c>
      <c r="C458" s="12">
        <v>2</v>
      </c>
      <c r="D458" s="12">
        <v>5</v>
      </c>
      <c r="E458" s="12">
        <v>13</v>
      </c>
      <c r="F458" s="13">
        <v>256</v>
      </c>
      <c r="G458" s="13">
        <v>1030.5</v>
      </c>
      <c r="H458" s="17">
        <f>(G458/F458)</f>
        <v>4.025390625</v>
      </c>
      <c r="I458" s="13">
        <v>70</v>
      </c>
      <c r="J458" s="13">
        <v>30</v>
      </c>
      <c r="K458" s="14">
        <f>(J458/G458)</f>
        <v>2.9112081513828238E-2</v>
      </c>
      <c r="L458" s="14">
        <f>(K458/1.5)</f>
        <v>1.9408054342552158E-2</v>
      </c>
      <c r="M458" t="s">
        <v>7834</v>
      </c>
    </row>
    <row r="459" spans="1:13" x14ac:dyDescent="0.2">
      <c r="A459" s="7" t="s">
        <v>7894</v>
      </c>
      <c r="B459" s="8" t="s">
        <v>646</v>
      </c>
      <c r="C459" s="8">
        <v>2</v>
      </c>
      <c r="D459" s="8">
        <v>5</v>
      </c>
      <c r="E459" s="8">
        <v>11</v>
      </c>
      <c r="F459" s="9">
        <v>507</v>
      </c>
      <c r="G459" s="9">
        <v>1225</v>
      </c>
      <c r="H459" s="16">
        <f>(G459/F459)</f>
        <v>2.416173570019724</v>
      </c>
      <c r="I459" s="9">
        <v>224</v>
      </c>
      <c r="J459" s="9">
        <v>791.5</v>
      </c>
      <c r="K459" s="10">
        <f>(J459/G459)</f>
        <v>0.64612244897959181</v>
      </c>
      <c r="L459" s="10">
        <f>(K459/1.22)</f>
        <v>0.52960856473737039</v>
      </c>
      <c r="M459" t="s">
        <v>7833</v>
      </c>
    </row>
    <row r="460" spans="1:13" x14ac:dyDescent="0.2">
      <c r="A460" s="7" t="s">
        <v>7849</v>
      </c>
      <c r="B460" s="8" t="s">
        <v>643</v>
      </c>
      <c r="C460" s="8">
        <v>2</v>
      </c>
      <c r="D460" s="8">
        <v>5</v>
      </c>
      <c r="E460" s="8">
        <v>9</v>
      </c>
      <c r="F460" s="9">
        <v>277</v>
      </c>
      <c r="G460" s="9">
        <v>1022.5</v>
      </c>
      <c r="H460" s="16">
        <f>(G460/F460)</f>
        <v>3.6913357400722022</v>
      </c>
      <c r="I460" s="9">
        <v>135</v>
      </c>
      <c r="J460" s="9">
        <v>868</v>
      </c>
      <c r="K460" s="10">
        <f>(J460/G460)</f>
        <v>0.84889975550122254</v>
      </c>
      <c r="L460" s="10">
        <f>(K460/1.22)</f>
        <v>0.69581947172231362</v>
      </c>
      <c r="M460" t="s">
        <v>7833</v>
      </c>
    </row>
    <row r="461" spans="1:13" x14ac:dyDescent="0.2">
      <c r="A461" s="7" t="s">
        <v>7895</v>
      </c>
      <c r="B461" s="8" t="s">
        <v>641</v>
      </c>
      <c r="C461" s="8">
        <v>2</v>
      </c>
      <c r="D461" s="8">
        <v>5</v>
      </c>
      <c r="E461" s="8">
        <v>7</v>
      </c>
      <c r="F461" s="9">
        <v>583</v>
      </c>
      <c r="G461" s="9">
        <v>1261</v>
      </c>
      <c r="H461" s="16">
        <f>(G461/F461)</f>
        <v>2.16295025728988</v>
      </c>
      <c r="I461" s="9">
        <v>514.5</v>
      </c>
      <c r="J461" s="9">
        <v>1208</v>
      </c>
      <c r="K461" s="10">
        <f>(J461/G461)</f>
        <v>0.95796986518636007</v>
      </c>
      <c r="L461" s="10">
        <f>(K461/1.22)</f>
        <v>0.78522120097242631</v>
      </c>
    </row>
    <row r="462" spans="1:13" x14ac:dyDescent="0.2">
      <c r="A462" s="7" t="s">
        <v>637</v>
      </c>
      <c r="B462" s="8" t="s">
        <v>638</v>
      </c>
      <c r="C462" s="8">
        <v>2</v>
      </c>
      <c r="D462" s="8">
        <v>5</v>
      </c>
      <c r="E462" s="8">
        <v>5</v>
      </c>
      <c r="F462" s="9">
        <v>547</v>
      </c>
      <c r="G462" s="9">
        <v>1199</v>
      </c>
      <c r="H462" s="16">
        <f>(G462/F462)</f>
        <v>2.1919561243144425</v>
      </c>
      <c r="I462" s="9">
        <v>498</v>
      </c>
      <c r="J462" s="9">
        <v>1184.5</v>
      </c>
      <c r="K462" s="10">
        <f>(J462/G462)</f>
        <v>0.98790658882402005</v>
      </c>
      <c r="L462" s="10">
        <f>(K462/1.22)</f>
        <v>0.80975949903608202</v>
      </c>
    </row>
    <row r="463" spans="1:13" x14ac:dyDescent="0.2">
      <c r="A463" s="7" t="s">
        <v>7849</v>
      </c>
      <c r="B463" s="8" t="s">
        <v>634</v>
      </c>
      <c r="C463" s="8">
        <v>2</v>
      </c>
      <c r="D463" s="8">
        <v>5</v>
      </c>
      <c r="E463" s="8">
        <v>3</v>
      </c>
      <c r="F463" s="9">
        <v>337</v>
      </c>
      <c r="G463" s="9">
        <v>1038.5</v>
      </c>
      <c r="H463" s="16">
        <f>(G463/F463)</f>
        <v>3.0816023738872405</v>
      </c>
      <c r="I463" s="9">
        <v>259</v>
      </c>
      <c r="J463" s="9">
        <v>985.5</v>
      </c>
      <c r="K463" s="10">
        <f>(J463/G463)</f>
        <v>0.94896485315358692</v>
      </c>
      <c r="L463" s="10">
        <f>(K463/1.22)</f>
        <v>0.77784004356851388</v>
      </c>
    </row>
    <row r="464" spans="1:13" x14ac:dyDescent="0.2">
      <c r="A464" s="7" t="s">
        <v>730</v>
      </c>
      <c r="B464" s="8" t="s">
        <v>731</v>
      </c>
      <c r="C464" s="8">
        <v>2</v>
      </c>
      <c r="D464" s="8">
        <v>7</v>
      </c>
      <c r="E464" s="8">
        <v>23</v>
      </c>
      <c r="F464" s="9">
        <v>656</v>
      </c>
      <c r="G464" s="9">
        <v>1311</v>
      </c>
      <c r="H464" s="16">
        <f>(G464/F464)</f>
        <v>1.9984756097560976</v>
      </c>
      <c r="I464" s="9">
        <v>659</v>
      </c>
      <c r="J464" s="9">
        <v>1000.5</v>
      </c>
      <c r="K464" s="10">
        <f>(J464/G464)</f>
        <v>0.76315789473684215</v>
      </c>
      <c r="L464" s="10">
        <f>(K464/1.22)</f>
        <v>0.62553925798101817</v>
      </c>
    </row>
    <row r="465" spans="1:13" x14ac:dyDescent="0.2">
      <c r="A465" s="7" t="s">
        <v>727</v>
      </c>
      <c r="B465" s="8" t="s">
        <v>728</v>
      </c>
      <c r="C465" s="8">
        <v>2</v>
      </c>
      <c r="D465" s="8">
        <v>7</v>
      </c>
      <c r="E465" s="8">
        <v>21</v>
      </c>
      <c r="F465" s="9">
        <v>674.5</v>
      </c>
      <c r="G465" s="9">
        <v>1348</v>
      </c>
      <c r="H465" s="16">
        <f>(G465/F465)</f>
        <v>1.9985174203113418</v>
      </c>
      <c r="I465" s="9">
        <v>578.5</v>
      </c>
      <c r="J465" s="9">
        <v>1329.5</v>
      </c>
      <c r="K465" s="10">
        <f>(J465/G465)</f>
        <v>0.98627596439169141</v>
      </c>
      <c r="L465" s="10">
        <f>(K465/1.22)</f>
        <v>0.80842292163253393</v>
      </c>
    </row>
    <row r="466" spans="1:13" x14ac:dyDescent="0.2">
      <c r="A466" s="7" t="s">
        <v>723</v>
      </c>
      <c r="B466" s="8" t="s">
        <v>724</v>
      </c>
      <c r="C466" s="8">
        <v>2</v>
      </c>
      <c r="D466" s="8">
        <v>7</v>
      </c>
      <c r="E466" s="8">
        <v>19</v>
      </c>
      <c r="F466" s="9">
        <v>961.5</v>
      </c>
      <c r="G466" s="9">
        <v>1465.5</v>
      </c>
      <c r="H466" s="16">
        <f>(G466/F466)</f>
        <v>1.5241809672386895</v>
      </c>
      <c r="I466" s="9">
        <v>491.5</v>
      </c>
      <c r="J466" s="9">
        <v>1529</v>
      </c>
      <c r="K466" s="10">
        <f>(J466/G466)</f>
        <v>1.0433299215284886</v>
      </c>
      <c r="L466" s="10">
        <f>(K466/1.22)</f>
        <v>0.85518846026925299</v>
      </c>
    </row>
    <row r="467" spans="1:13" x14ac:dyDescent="0.2">
      <c r="A467" s="7" t="s">
        <v>7896</v>
      </c>
      <c r="B467" s="8" t="s">
        <v>721</v>
      </c>
      <c r="C467" s="8">
        <v>2</v>
      </c>
      <c r="D467" s="8">
        <v>7</v>
      </c>
      <c r="E467" s="8">
        <v>17</v>
      </c>
      <c r="F467" s="9">
        <v>579.5</v>
      </c>
      <c r="G467" s="9">
        <v>1266</v>
      </c>
      <c r="H467" s="16">
        <f>(G467/F467)</f>
        <v>2.1846419327006039</v>
      </c>
      <c r="I467" s="9">
        <v>436.5</v>
      </c>
      <c r="J467" s="9">
        <v>780.5</v>
      </c>
      <c r="K467" s="10">
        <f>(J467/G467)</f>
        <v>0.61650868878357035</v>
      </c>
      <c r="L467" s="10">
        <f>(K467/1.22)</f>
        <v>0.50533499080620525</v>
      </c>
      <c r="M467" t="s">
        <v>7833</v>
      </c>
    </row>
    <row r="468" spans="1:13" x14ac:dyDescent="0.2">
      <c r="A468" s="7" t="s">
        <v>717</v>
      </c>
      <c r="B468" s="8" t="s">
        <v>718</v>
      </c>
      <c r="C468" s="8">
        <v>2</v>
      </c>
      <c r="D468" s="8">
        <v>7</v>
      </c>
      <c r="E468" s="8">
        <v>15</v>
      </c>
      <c r="F468" s="9">
        <v>524</v>
      </c>
      <c r="G468" s="9">
        <v>1280.5</v>
      </c>
      <c r="H468" s="16">
        <f>(G468/F468)</f>
        <v>2.4437022900763359</v>
      </c>
      <c r="I468" s="9">
        <v>347</v>
      </c>
      <c r="J468" s="9">
        <v>1261.5</v>
      </c>
      <c r="K468" s="10">
        <f>(J468/G468)</f>
        <v>0.98516204607575164</v>
      </c>
      <c r="L468" s="10">
        <f>(K468/1.22)</f>
        <v>0.80750987383258332</v>
      </c>
    </row>
    <row r="469" spans="1:13" x14ac:dyDescent="0.2">
      <c r="A469" s="11" t="s">
        <v>7426</v>
      </c>
      <c r="B469" s="12" t="s">
        <v>7427</v>
      </c>
      <c r="C469" s="12">
        <v>16</v>
      </c>
      <c r="D469" s="12">
        <v>7</v>
      </c>
      <c r="E469" s="12">
        <v>17</v>
      </c>
      <c r="F469" s="13">
        <v>99</v>
      </c>
      <c r="G469" s="13">
        <v>452</v>
      </c>
      <c r="H469" s="17">
        <f>(G469/F469)</f>
        <v>4.5656565656565657</v>
      </c>
      <c r="I469" s="13">
        <v>73.5</v>
      </c>
      <c r="J469" s="13">
        <v>29.5</v>
      </c>
      <c r="K469" s="14">
        <f>(J469/G469)</f>
        <v>6.5265486725663721E-2</v>
      </c>
      <c r="L469" s="14">
        <f>(K469/2.8)</f>
        <v>2.3309102402022761E-2</v>
      </c>
      <c r="M469" t="s">
        <v>7834</v>
      </c>
    </row>
    <row r="470" spans="1:13" x14ac:dyDescent="0.2">
      <c r="A470" s="7" t="s">
        <v>7849</v>
      </c>
      <c r="B470" s="8" t="s">
        <v>715</v>
      </c>
      <c r="C470" s="8">
        <v>2</v>
      </c>
      <c r="D470" s="8">
        <v>7</v>
      </c>
      <c r="E470" s="8">
        <v>13</v>
      </c>
      <c r="F470" s="9">
        <v>294</v>
      </c>
      <c r="G470" s="9">
        <v>1038</v>
      </c>
      <c r="H470" s="16">
        <f>(G470/F470)</f>
        <v>3.5306122448979593</v>
      </c>
      <c r="I470" s="9">
        <v>232.5</v>
      </c>
      <c r="J470" s="9">
        <v>516</v>
      </c>
      <c r="K470" s="10">
        <f>(J470/G470)</f>
        <v>0.49710982658959535</v>
      </c>
      <c r="L470" s="10">
        <f>(K470/1.22)</f>
        <v>0.40746707097507817</v>
      </c>
      <c r="M470" t="s">
        <v>7833</v>
      </c>
    </row>
    <row r="471" spans="1:13" x14ac:dyDescent="0.2">
      <c r="A471" s="7" t="s">
        <v>712</v>
      </c>
      <c r="B471" s="8" t="s">
        <v>713</v>
      </c>
      <c r="C471" s="8">
        <v>2</v>
      </c>
      <c r="D471" s="8">
        <v>7</v>
      </c>
      <c r="E471" s="8">
        <v>11</v>
      </c>
      <c r="F471" s="9">
        <v>218</v>
      </c>
      <c r="G471" s="9">
        <v>958.5</v>
      </c>
      <c r="H471" s="16">
        <f>(G471/F471)</f>
        <v>4.3967889908256881</v>
      </c>
      <c r="I471" s="9">
        <v>173.5</v>
      </c>
      <c r="J471" s="9">
        <v>1057</v>
      </c>
      <c r="K471" s="10">
        <f>(J471/G471)</f>
        <v>1.1027647365675535</v>
      </c>
      <c r="L471" s="10">
        <f>(K471/1.22)</f>
        <v>0.90390552177668315</v>
      </c>
    </row>
    <row r="472" spans="1:13" x14ac:dyDescent="0.2">
      <c r="A472" s="11" t="s">
        <v>7849</v>
      </c>
      <c r="B472" s="12" t="s">
        <v>709</v>
      </c>
      <c r="C472" s="12">
        <v>2</v>
      </c>
      <c r="D472" s="12">
        <v>7</v>
      </c>
      <c r="E472" s="12">
        <v>9</v>
      </c>
      <c r="F472" s="13">
        <v>219</v>
      </c>
      <c r="G472" s="13">
        <v>931</v>
      </c>
      <c r="H472" s="17">
        <f>(G472/F472)</f>
        <v>4.2511415525114158</v>
      </c>
      <c r="I472" s="13">
        <v>106</v>
      </c>
      <c r="J472" s="13">
        <v>614</v>
      </c>
      <c r="K472" s="14">
        <f>(J472/G472)</f>
        <v>0.65950590762620842</v>
      </c>
      <c r="L472" s="14">
        <f>(K472/1.5)</f>
        <v>0.43967060508413897</v>
      </c>
    </row>
    <row r="473" spans="1:13" x14ac:dyDescent="0.2">
      <c r="A473" s="11" t="s">
        <v>705</v>
      </c>
      <c r="B473" s="12" t="s">
        <v>706</v>
      </c>
      <c r="C473" s="12">
        <v>2</v>
      </c>
      <c r="D473" s="12">
        <v>7</v>
      </c>
      <c r="E473" s="12">
        <v>7</v>
      </c>
      <c r="F473" s="13">
        <v>258</v>
      </c>
      <c r="G473" s="13">
        <v>990</v>
      </c>
      <c r="H473" s="17">
        <f>(G473/F473)</f>
        <v>3.8372093023255816</v>
      </c>
      <c r="I473" s="13">
        <v>94.5</v>
      </c>
      <c r="J473" s="13">
        <v>328</v>
      </c>
      <c r="K473" s="14">
        <f>(J473/G473)</f>
        <v>0.33131313131313134</v>
      </c>
      <c r="L473" s="14">
        <f>(K473/1.5)</f>
        <v>0.22087542087542089</v>
      </c>
      <c r="M473" t="s">
        <v>7834</v>
      </c>
    </row>
    <row r="474" spans="1:13" x14ac:dyDescent="0.2">
      <c r="A474" s="7" t="s">
        <v>702</v>
      </c>
      <c r="B474" s="8" t="s">
        <v>703</v>
      </c>
      <c r="C474" s="8">
        <v>2</v>
      </c>
      <c r="D474" s="8">
        <v>7</v>
      </c>
      <c r="E474" s="8">
        <v>5</v>
      </c>
      <c r="F474" s="9">
        <v>470</v>
      </c>
      <c r="G474" s="9">
        <v>1146</v>
      </c>
      <c r="H474" s="16">
        <f>(G474/F474)</f>
        <v>2.4382978723404256</v>
      </c>
      <c r="I474" s="9">
        <v>353.5</v>
      </c>
      <c r="J474" s="9">
        <v>984</v>
      </c>
      <c r="K474" s="10">
        <f>(J474/G474)</f>
        <v>0.8586387434554974</v>
      </c>
      <c r="L474" s="10">
        <f>(K474/1.22)</f>
        <v>0.70380224873401431</v>
      </c>
    </row>
    <row r="475" spans="1:13" x14ac:dyDescent="0.2">
      <c r="A475" s="7" t="s">
        <v>698</v>
      </c>
      <c r="B475" s="8" t="s">
        <v>699</v>
      </c>
      <c r="C475" s="8">
        <v>2</v>
      </c>
      <c r="D475" s="8">
        <v>7</v>
      </c>
      <c r="E475" s="8">
        <v>3</v>
      </c>
      <c r="F475" s="9">
        <v>344</v>
      </c>
      <c r="G475" s="9">
        <v>1109</v>
      </c>
      <c r="H475" s="16">
        <f>(G475/F475)</f>
        <v>3.2238372093023258</v>
      </c>
      <c r="I475" s="9">
        <v>208.5</v>
      </c>
      <c r="J475" s="9">
        <v>1393.5</v>
      </c>
      <c r="K475" s="10">
        <f>(J475/G475)</f>
        <v>1.2565374211000901</v>
      </c>
      <c r="L475" s="10">
        <f>(K475/1.22)</f>
        <v>1.0299487058197461</v>
      </c>
    </row>
    <row r="476" spans="1:13" x14ac:dyDescent="0.2">
      <c r="A476" s="7" t="s">
        <v>7849</v>
      </c>
      <c r="B476" s="8" t="s">
        <v>802</v>
      </c>
      <c r="C476" s="8">
        <v>2</v>
      </c>
      <c r="D476" s="8">
        <v>9</v>
      </c>
      <c r="E476" s="8">
        <v>23</v>
      </c>
      <c r="F476" s="9">
        <v>575.5</v>
      </c>
      <c r="G476" s="9">
        <v>1226</v>
      </c>
      <c r="H476" s="16">
        <f>(G476/F476)</f>
        <v>2.1303214596003475</v>
      </c>
      <c r="I476" s="9">
        <v>498</v>
      </c>
      <c r="J476" s="9">
        <v>1422.5</v>
      </c>
      <c r="K476" s="10">
        <f>(J476/G476)</f>
        <v>1.1602773246329527</v>
      </c>
      <c r="L476" s="10">
        <f>(K476/1.22)</f>
        <v>0.95104698740405968</v>
      </c>
    </row>
    <row r="477" spans="1:13" x14ac:dyDescent="0.2">
      <c r="A477" s="7" t="s">
        <v>7849</v>
      </c>
      <c r="B477" s="8" t="s">
        <v>799</v>
      </c>
      <c r="C477" s="8">
        <v>2</v>
      </c>
      <c r="D477" s="8">
        <v>9</v>
      </c>
      <c r="E477" s="8">
        <v>21</v>
      </c>
      <c r="F477" s="9">
        <v>503.5</v>
      </c>
      <c r="G477" s="9">
        <v>1232.5</v>
      </c>
      <c r="H477" s="16">
        <f>(G477/F477)</f>
        <v>2.4478649453823236</v>
      </c>
      <c r="I477" s="9">
        <v>394.5</v>
      </c>
      <c r="J477" s="9">
        <v>1314</v>
      </c>
      <c r="K477" s="10">
        <f>(J477/G477)</f>
        <v>1.0661257606490873</v>
      </c>
      <c r="L477" s="10">
        <f>(K477/1.22)</f>
        <v>0.87387357430253054</v>
      </c>
    </row>
    <row r="478" spans="1:13" x14ac:dyDescent="0.2">
      <c r="A478" s="7" t="s">
        <v>7849</v>
      </c>
      <c r="B478" s="8" t="s">
        <v>797</v>
      </c>
      <c r="C478" s="8">
        <v>2</v>
      </c>
      <c r="D478" s="8">
        <v>9</v>
      </c>
      <c r="E478" s="8">
        <v>19</v>
      </c>
      <c r="F478" s="9">
        <v>655.5</v>
      </c>
      <c r="G478" s="9">
        <v>1294.5</v>
      </c>
      <c r="H478" s="16">
        <f>(G478/F478)</f>
        <v>1.9748283752860412</v>
      </c>
      <c r="I478" s="9">
        <v>381</v>
      </c>
      <c r="J478" s="9">
        <v>961</v>
      </c>
      <c r="K478" s="10">
        <f>(J478/G478)</f>
        <v>0.74237157203553494</v>
      </c>
      <c r="L478" s="10">
        <f>(K478/1.22)</f>
        <v>0.60850128855371721</v>
      </c>
    </row>
    <row r="479" spans="1:13" x14ac:dyDescent="0.2">
      <c r="A479" s="7" t="s">
        <v>7849</v>
      </c>
      <c r="B479" s="8" t="s">
        <v>794</v>
      </c>
      <c r="C479" s="8">
        <v>2</v>
      </c>
      <c r="D479" s="8">
        <v>9</v>
      </c>
      <c r="E479" s="8">
        <v>17</v>
      </c>
      <c r="F479" s="9">
        <v>575</v>
      </c>
      <c r="G479" s="9">
        <v>1293</v>
      </c>
      <c r="H479" s="16">
        <f>(G479/F479)</f>
        <v>2.2486956521739132</v>
      </c>
      <c r="I479" s="9">
        <v>464.5</v>
      </c>
      <c r="J479" s="9">
        <v>1276</v>
      </c>
      <c r="K479" s="10">
        <f>(J479/G479)</f>
        <v>0.98685228151585458</v>
      </c>
      <c r="L479" s="10">
        <f>(K479/1.22)</f>
        <v>0.80889531271791359</v>
      </c>
    </row>
    <row r="480" spans="1:13" x14ac:dyDescent="0.2">
      <c r="A480" s="11" t="s">
        <v>7422</v>
      </c>
      <c r="B480" s="12" t="s">
        <v>7423</v>
      </c>
      <c r="C480" s="12">
        <v>16</v>
      </c>
      <c r="D480" s="12">
        <v>7</v>
      </c>
      <c r="E480" s="12">
        <v>15</v>
      </c>
      <c r="F480" s="13">
        <v>109.5</v>
      </c>
      <c r="G480" s="13">
        <v>632.5</v>
      </c>
      <c r="H480" s="17">
        <f>(G480/F480)</f>
        <v>5.7762557077625569</v>
      </c>
      <c r="I480" s="13">
        <v>70</v>
      </c>
      <c r="J480" s="13">
        <v>464</v>
      </c>
      <c r="K480" s="14">
        <f>(J480/G480)</f>
        <v>0.73359683794466402</v>
      </c>
      <c r="L480" s="14">
        <f>(K480/2.8)</f>
        <v>0.26199887069452288</v>
      </c>
    </row>
    <row r="481" spans="1:13" x14ac:dyDescent="0.2">
      <c r="A481" s="7" t="s">
        <v>7418</v>
      </c>
      <c r="B481" s="8" t="s">
        <v>7419</v>
      </c>
      <c r="C481" s="8">
        <v>16</v>
      </c>
      <c r="D481" s="8">
        <v>7</v>
      </c>
      <c r="E481" s="8">
        <v>13</v>
      </c>
      <c r="F481" s="9">
        <v>380.5</v>
      </c>
      <c r="G481" s="9">
        <v>1055</v>
      </c>
      <c r="H481" s="16">
        <f>(G481/F481)</f>
        <v>2.7726675427069645</v>
      </c>
      <c r="I481" s="9">
        <v>158</v>
      </c>
      <c r="J481" s="9">
        <v>1223</v>
      </c>
      <c r="K481" s="10">
        <f>(J481/G481)</f>
        <v>1.1592417061611375</v>
      </c>
      <c r="L481" s="10">
        <f>(K481/1.27)</f>
        <v>0.91278874500876972</v>
      </c>
    </row>
    <row r="482" spans="1:13" x14ac:dyDescent="0.2">
      <c r="A482" s="7" t="s">
        <v>7414</v>
      </c>
      <c r="B482" s="8" t="s">
        <v>7415</v>
      </c>
      <c r="C482" s="8">
        <v>16</v>
      </c>
      <c r="D482" s="8">
        <v>7</v>
      </c>
      <c r="E482" s="8">
        <v>11</v>
      </c>
      <c r="F482" s="9">
        <v>278</v>
      </c>
      <c r="G482" s="9">
        <v>958</v>
      </c>
      <c r="H482" s="16">
        <f>(G482/F482)</f>
        <v>3.4460431654676258</v>
      </c>
      <c r="I482" s="9">
        <v>137.5</v>
      </c>
      <c r="J482" s="9">
        <v>1323</v>
      </c>
      <c r="K482" s="10">
        <f>(J482/G482)</f>
        <v>1.3810020876826723</v>
      </c>
      <c r="L482" s="10">
        <f>(K482/1.27)</f>
        <v>1.0874032186477733</v>
      </c>
    </row>
    <row r="483" spans="1:13" x14ac:dyDescent="0.2">
      <c r="A483" s="7" t="s">
        <v>790</v>
      </c>
      <c r="B483" s="8" t="s">
        <v>791</v>
      </c>
      <c r="C483" s="8">
        <v>2</v>
      </c>
      <c r="D483" s="8">
        <v>9</v>
      </c>
      <c r="E483" s="8">
        <v>15</v>
      </c>
      <c r="F483" s="9">
        <v>386</v>
      </c>
      <c r="G483" s="9">
        <v>1149.5</v>
      </c>
      <c r="H483" s="16">
        <f>(G483/F483)</f>
        <v>2.9779792746113989</v>
      </c>
      <c r="I483" s="9">
        <v>415</v>
      </c>
      <c r="J483" s="9">
        <v>946</v>
      </c>
      <c r="K483" s="10">
        <f>(J483/G483)</f>
        <v>0.82296650717703346</v>
      </c>
      <c r="L483" s="10">
        <f>(K483/1.22)</f>
        <v>0.67456271080084707</v>
      </c>
    </row>
    <row r="484" spans="1:13" x14ac:dyDescent="0.2">
      <c r="A484" s="7" t="s">
        <v>7849</v>
      </c>
      <c r="B484" s="8" t="s">
        <v>787</v>
      </c>
      <c r="C484" s="8">
        <v>2</v>
      </c>
      <c r="D484" s="8">
        <v>9</v>
      </c>
      <c r="E484" s="8">
        <v>13</v>
      </c>
      <c r="F484" s="9">
        <v>532.5</v>
      </c>
      <c r="G484" s="9">
        <v>1209.5</v>
      </c>
      <c r="H484" s="16">
        <f>(G484/F484)</f>
        <v>2.2713615023474176</v>
      </c>
      <c r="I484" s="9">
        <v>408.5</v>
      </c>
      <c r="J484" s="9">
        <v>850</v>
      </c>
      <c r="K484" s="10">
        <f>(J484/G484)</f>
        <v>0.70276973956180244</v>
      </c>
      <c r="L484" s="10">
        <f>(K484/1.22)</f>
        <v>0.576040770132625</v>
      </c>
      <c r="M484" t="s">
        <v>7833</v>
      </c>
    </row>
    <row r="485" spans="1:13" x14ac:dyDescent="0.2">
      <c r="A485" s="7" t="s">
        <v>7849</v>
      </c>
      <c r="B485" s="8" t="s">
        <v>784</v>
      </c>
      <c r="C485" s="8">
        <v>2</v>
      </c>
      <c r="D485" s="8">
        <v>9</v>
      </c>
      <c r="E485" s="8">
        <v>11</v>
      </c>
      <c r="F485" s="9">
        <v>303</v>
      </c>
      <c r="G485" s="9">
        <v>1041.5</v>
      </c>
      <c r="H485" s="16">
        <f>(G485/F485)</f>
        <v>3.4372937293729371</v>
      </c>
      <c r="I485" s="9">
        <v>272.5</v>
      </c>
      <c r="J485" s="9">
        <v>836</v>
      </c>
      <c r="K485" s="10">
        <f>(J485/G485)</f>
        <v>0.80268843014882385</v>
      </c>
      <c r="L485" s="10">
        <f>(K485/1.22)</f>
        <v>0.65794133618756057</v>
      </c>
      <c r="M485" t="s">
        <v>7833</v>
      </c>
    </row>
    <row r="486" spans="1:13" x14ac:dyDescent="0.2">
      <c r="A486" s="7" t="s">
        <v>780</v>
      </c>
      <c r="B486" s="8" t="s">
        <v>781</v>
      </c>
      <c r="C486" s="8">
        <v>2</v>
      </c>
      <c r="D486" s="8">
        <v>9</v>
      </c>
      <c r="E486" s="8">
        <v>9</v>
      </c>
      <c r="F486" s="9">
        <v>288</v>
      </c>
      <c r="G486" s="9">
        <v>991</v>
      </c>
      <c r="H486" s="16">
        <f>(G486/F486)</f>
        <v>3.4409722222222223</v>
      </c>
      <c r="I486" s="9">
        <v>249.5</v>
      </c>
      <c r="J486" s="9">
        <v>937</v>
      </c>
      <c r="K486" s="10">
        <f>(J486/G486)</f>
        <v>0.9455095862764884</v>
      </c>
      <c r="L486" s="10">
        <f>(K486/1.22)</f>
        <v>0.77500785760367907</v>
      </c>
    </row>
    <row r="487" spans="1:13" x14ac:dyDescent="0.2">
      <c r="A487" s="11" t="s">
        <v>777</v>
      </c>
      <c r="B487" s="12" t="s">
        <v>778</v>
      </c>
      <c r="C487" s="12">
        <v>2</v>
      </c>
      <c r="D487" s="12">
        <v>9</v>
      </c>
      <c r="E487" s="12">
        <v>7</v>
      </c>
      <c r="F487" s="13">
        <v>229.5</v>
      </c>
      <c r="G487" s="13">
        <v>886</v>
      </c>
      <c r="H487" s="17">
        <f>(G487/F487)</f>
        <v>3.8605664488017428</v>
      </c>
      <c r="I487" s="13">
        <v>115</v>
      </c>
      <c r="J487" s="13">
        <v>69.5</v>
      </c>
      <c r="K487" s="14">
        <f>(J487/G487)</f>
        <v>7.8442437923250563E-2</v>
      </c>
      <c r="L487" s="14">
        <f>(K487/1.5)</f>
        <v>5.2294958615500375E-2</v>
      </c>
      <c r="M487" t="s">
        <v>7834</v>
      </c>
    </row>
    <row r="488" spans="1:13" x14ac:dyDescent="0.2">
      <c r="A488" s="7" t="s">
        <v>773</v>
      </c>
      <c r="B488" s="8" t="s">
        <v>774</v>
      </c>
      <c r="C488" s="8">
        <v>2</v>
      </c>
      <c r="D488" s="8">
        <v>9</v>
      </c>
      <c r="E488" s="8">
        <v>5</v>
      </c>
      <c r="F488" s="9">
        <v>337</v>
      </c>
      <c r="G488" s="9">
        <v>1066</v>
      </c>
      <c r="H488" s="16">
        <f>(G488/F488)</f>
        <v>3.1632047477744809</v>
      </c>
      <c r="I488" s="9">
        <v>141</v>
      </c>
      <c r="J488" s="9">
        <v>471.5</v>
      </c>
      <c r="K488" s="10">
        <f>(J488/G488)</f>
        <v>0.44230769230769229</v>
      </c>
      <c r="L488" s="10">
        <f>(K488/1.22)</f>
        <v>0.36254728877679698</v>
      </c>
      <c r="M488" t="s">
        <v>7833</v>
      </c>
    </row>
    <row r="489" spans="1:13" x14ac:dyDescent="0.2">
      <c r="A489" s="7" t="s">
        <v>770</v>
      </c>
      <c r="B489" s="8" t="s">
        <v>771</v>
      </c>
      <c r="C489" s="8">
        <v>2</v>
      </c>
      <c r="D489" s="8">
        <v>9</v>
      </c>
      <c r="E489" s="8">
        <v>3</v>
      </c>
      <c r="F489" s="9">
        <v>371</v>
      </c>
      <c r="G489" s="9">
        <v>1099</v>
      </c>
      <c r="H489" s="16">
        <f>(G489/F489)</f>
        <v>2.9622641509433962</v>
      </c>
      <c r="I489" s="9">
        <v>260</v>
      </c>
      <c r="J489" s="9">
        <v>1292</v>
      </c>
      <c r="K489" s="10">
        <f>(J489/G489)</f>
        <v>1.175614194722475</v>
      </c>
      <c r="L489" s="10">
        <f>(K489/1.22)</f>
        <v>0.96361819239547131</v>
      </c>
    </row>
    <row r="490" spans="1:13" x14ac:dyDescent="0.2">
      <c r="A490" s="7" t="s">
        <v>870</v>
      </c>
      <c r="B490" s="8" t="s">
        <v>871</v>
      </c>
      <c r="C490" s="8">
        <v>2</v>
      </c>
      <c r="D490" s="8">
        <v>11</v>
      </c>
      <c r="E490" s="8">
        <v>23</v>
      </c>
      <c r="F490" s="9">
        <v>549.5</v>
      </c>
      <c r="G490" s="9">
        <v>1324</v>
      </c>
      <c r="H490" s="16">
        <f>(G490/F490)</f>
        <v>2.4094631483166515</v>
      </c>
      <c r="I490" s="9">
        <v>667.5</v>
      </c>
      <c r="J490" s="9">
        <v>1522</v>
      </c>
      <c r="K490" s="10">
        <f>(J490/G490)</f>
        <v>1.149546827794562</v>
      </c>
      <c r="L490" s="10">
        <f>(K490/1.22)</f>
        <v>0.94225149819226395</v>
      </c>
    </row>
    <row r="491" spans="1:13" x14ac:dyDescent="0.2">
      <c r="A491" s="7" t="s">
        <v>7897</v>
      </c>
      <c r="B491" s="8" t="s">
        <v>867</v>
      </c>
      <c r="C491" s="8">
        <v>2</v>
      </c>
      <c r="D491" s="8">
        <v>11</v>
      </c>
      <c r="E491" s="8">
        <v>21</v>
      </c>
      <c r="F491" s="9">
        <v>581.5</v>
      </c>
      <c r="G491" s="9">
        <v>1299</v>
      </c>
      <c r="H491" s="16">
        <f>(G491/F491)</f>
        <v>2.2338779019776442</v>
      </c>
      <c r="I491" s="9">
        <v>446</v>
      </c>
      <c r="J491" s="9">
        <v>1104</v>
      </c>
      <c r="K491" s="10">
        <f>(J491/G491)</f>
        <v>0.84988452655889146</v>
      </c>
      <c r="L491" s="10">
        <f>(K491/1.22)</f>
        <v>0.69662666111384552</v>
      </c>
    </row>
    <row r="492" spans="1:13" x14ac:dyDescent="0.2">
      <c r="A492" s="7" t="s">
        <v>7849</v>
      </c>
      <c r="B492" s="8" t="s">
        <v>865</v>
      </c>
      <c r="C492" s="8">
        <v>2</v>
      </c>
      <c r="D492" s="8">
        <v>11</v>
      </c>
      <c r="E492" s="8">
        <v>19</v>
      </c>
      <c r="F492" s="9">
        <v>522.5</v>
      </c>
      <c r="G492" s="9">
        <v>1274.5</v>
      </c>
      <c r="H492" s="16">
        <f>(G492/F492)</f>
        <v>2.4392344497607654</v>
      </c>
      <c r="I492" s="9">
        <v>480.5</v>
      </c>
      <c r="J492" s="9">
        <v>1141</v>
      </c>
      <c r="K492" s="10">
        <f>(J492/G492)</f>
        <v>0.89525304040800313</v>
      </c>
      <c r="L492" s="10">
        <f>(K492/1.22)</f>
        <v>0.73381396754754358</v>
      </c>
    </row>
    <row r="493" spans="1:13" x14ac:dyDescent="0.2">
      <c r="A493" s="7" t="s">
        <v>862</v>
      </c>
      <c r="B493" s="8" t="s">
        <v>863</v>
      </c>
      <c r="C493" s="8">
        <v>2</v>
      </c>
      <c r="D493" s="8">
        <v>11</v>
      </c>
      <c r="E493" s="8">
        <v>17</v>
      </c>
      <c r="F493" s="9">
        <v>335</v>
      </c>
      <c r="G493" s="9">
        <v>1126</v>
      </c>
      <c r="H493" s="16">
        <f>(G493/F493)</f>
        <v>3.3611940298507461</v>
      </c>
      <c r="I493" s="9">
        <v>364.5</v>
      </c>
      <c r="J493" s="9">
        <v>995.5</v>
      </c>
      <c r="K493" s="10">
        <f>(J493/G493)</f>
        <v>0.88410301953818826</v>
      </c>
      <c r="L493" s="10">
        <f>(K493/1.22)</f>
        <v>0.72467460617884283</v>
      </c>
    </row>
    <row r="494" spans="1:13" x14ac:dyDescent="0.2">
      <c r="A494" s="7" t="s">
        <v>858</v>
      </c>
      <c r="B494" s="8" t="s">
        <v>859</v>
      </c>
      <c r="C494" s="8">
        <v>2</v>
      </c>
      <c r="D494" s="8">
        <v>11</v>
      </c>
      <c r="E494" s="8">
        <v>15</v>
      </c>
      <c r="F494" s="9">
        <v>519</v>
      </c>
      <c r="G494" s="9">
        <v>1220.5</v>
      </c>
      <c r="H494" s="16">
        <f>(G494/F494)</f>
        <v>2.3516377649325628</v>
      </c>
      <c r="I494" s="9">
        <v>467.5</v>
      </c>
      <c r="J494" s="9">
        <v>865</v>
      </c>
      <c r="K494" s="10">
        <f>(J494/G494)</f>
        <v>0.70872593199508394</v>
      </c>
      <c r="L494" s="10">
        <f>(K494/1.22)</f>
        <v>0.58092289507793771</v>
      </c>
      <c r="M494" t="s">
        <v>7833</v>
      </c>
    </row>
    <row r="495" spans="1:13" x14ac:dyDescent="0.2">
      <c r="A495" s="7" t="s">
        <v>855</v>
      </c>
      <c r="B495" s="8" t="s">
        <v>856</v>
      </c>
      <c r="C495" s="8">
        <v>2</v>
      </c>
      <c r="D495" s="8">
        <v>11</v>
      </c>
      <c r="E495" s="8">
        <v>13</v>
      </c>
      <c r="F495" s="9">
        <v>305.5</v>
      </c>
      <c r="G495" s="9">
        <v>1053.5</v>
      </c>
      <c r="H495" s="16">
        <f>(G495/F495)</f>
        <v>3.4484451718494271</v>
      </c>
      <c r="I495" s="9">
        <v>348.5</v>
      </c>
      <c r="J495" s="9">
        <v>1097.5</v>
      </c>
      <c r="K495" s="10">
        <f>(J495/G495)</f>
        <v>1.041765543426673</v>
      </c>
      <c r="L495" s="10">
        <f>(K495/1.22)</f>
        <v>0.85390618313661726</v>
      </c>
    </row>
    <row r="496" spans="1:13" x14ac:dyDescent="0.2">
      <c r="A496" s="7" t="s">
        <v>851</v>
      </c>
      <c r="B496" s="8" t="s">
        <v>852</v>
      </c>
      <c r="C496" s="8">
        <v>2</v>
      </c>
      <c r="D496" s="8">
        <v>11</v>
      </c>
      <c r="E496" s="8">
        <v>11</v>
      </c>
      <c r="F496" s="9">
        <v>268</v>
      </c>
      <c r="G496" s="9">
        <v>1015.5</v>
      </c>
      <c r="H496" s="16">
        <f>(G496/F496)</f>
        <v>3.7891791044776117</v>
      </c>
      <c r="I496" s="9">
        <v>291</v>
      </c>
      <c r="J496" s="9">
        <v>830</v>
      </c>
      <c r="K496" s="10">
        <f>(J496/G496)</f>
        <v>0.81733136386016736</v>
      </c>
      <c r="L496" s="10">
        <f>(K496/1.22)</f>
        <v>0.66994374086898967</v>
      </c>
      <c r="M496" t="s">
        <v>7833</v>
      </c>
    </row>
    <row r="497" spans="1:13" x14ac:dyDescent="0.2">
      <c r="A497" s="1" t="s">
        <v>7410</v>
      </c>
      <c r="B497" t="s">
        <v>7411</v>
      </c>
      <c r="C497">
        <v>16</v>
      </c>
      <c r="D497">
        <v>7</v>
      </c>
      <c r="E497">
        <v>9</v>
      </c>
      <c r="F497" s="2">
        <v>9</v>
      </c>
      <c r="G497" s="2">
        <v>11.5</v>
      </c>
      <c r="H497" s="18">
        <f>(G497/F497)</f>
        <v>1.2777777777777777</v>
      </c>
      <c r="I497" s="2">
        <v>13.5</v>
      </c>
      <c r="J497" s="2">
        <v>23.5</v>
      </c>
      <c r="K497" s="6">
        <f>(J497/G497)</f>
        <v>2.0434782608695654</v>
      </c>
    </row>
    <row r="498" spans="1:13" x14ac:dyDescent="0.2">
      <c r="A498" s="7" t="s">
        <v>847</v>
      </c>
      <c r="B498" s="8" t="s">
        <v>848</v>
      </c>
      <c r="C498" s="8">
        <v>2</v>
      </c>
      <c r="D498" s="8">
        <v>11</v>
      </c>
      <c r="E498" s="8">
        <v>9</v>
      </c>
      <c r="F498" s="9">
        <v>383</v>
      </c>
      <c r="G498" s="9">
        <v>1116.5</v>
      </c>
      <c r="H498" s="16">
        <f>(G498/F498)</f>
        <v>2.9151436031331595</v>
      </c>
      <c r="I498" s="9">
        <v>408.5</v>
      </c>
      <c r="J498" s="9">
        <v>1496.5</v>
      </c>
      <c r="K498" s="10">
        <f>(J498/G498)</f>
        <v>1.3403493058665472</v>
      </c>
      <c r="L498" s="10">
        <f>(K498/1.22)</f>
        <v>1.09864697202176</v>
      </c>
    </row>
    <row r="499" spans="1:13" x14ac:dyDescent="0.2">
      <c r="A499" s="7" t="s">
        <v>7849</v>
      </c>
      <c r="B499" s="8" t="s">
        <v>844</v>
      </c>
      <c r="C499" s="8">
        <v>2</v>
      </c>
      <c r="D499" s="8">
        <v>11</v>
      </c>
      <c r="E499" s="8">
        <v>7</v>
      </c>
      <c r="F499" s="9">
        <v>338.5</v>
      </c>
      <c r="G499" s="9">
        <v>1075</v>
      </c>
      <c r="H499" s="16">
        <f>(G499/F499)</f>
        <v>3.1757754800590843</v>
      </c>
      <c r="I499" s="9">
        <v>326</v>
      </c>
      <c r="J499" s="9">
        <v>1141.5</v>
      </c>
      <c r="K499" s="10">
        <f>(J499/G499)</f>
        <v>1.0618604651162791</v>
      </c>
      <c r="L499" s="10">
        <f>(K499/1.22)</f>
        <v>0.87037743042317961</v>
      </c>
    </row>
    <row r="500" spans="1:13" x14ac:dyDescent="0.2">
      <c r="A500" s="7" t="s">
        <v>7849</v>
      </c>
      <c r="B500" s="8" t="s">
        <v>841</v>
      </c>
      <c r="C500" s="8">
        <v>2</v>
      </c>
      <c r="D500" s="8">
        <v>11</v>
      </c>
      <c r="E500" s="8">
        <v>5</v>
      </c>
      <c r="F500" s="9">
        <v>368.5</v>
      </c>
      <c r="G500" s="9">
        <v>1083</v>
      </c>
      <c r="H500" s="16">
        <f>(G500/F500)</f>
        <v>2.938941655359566</v>
      </c>
      <c r="I500" s="9">
        <v>294</v>
      </c>
      <c r="J500" s="9">
        <v>1151.5</v>
      </c>
      <c r="K500" s="10">
        <f>(J500/G500)</f>
        <v>1.0632502308402585</v>
      </c>
      <c r="L500" s="10">
        <f>(K500/1.22)</f>
        <v>0.87151658265594956</v>
      </c>
    </row>
    <row r="501" spans="1:13" x14ac:dyDescent="0.2">
      <c r="A501" s="11" t="s">
        <v>7898</v>
      </c>
      <c r="B501" s="12" t="s">
        <v>7407</v>
      </c>
      <c r="C501" s="12">
        <v>16</v>
      </c>
      <c r="D501" s="12">
        <v>7</v>
      </c>
      <c r="E501" s="12">
        <v>7</v>
      </c>
      <c r="F501" s="13">
        <v>196.5</v>
      </c>
      <c r="G501" s="13">
        <v>832.5</v>
      </c>
      <c r="H501" s="17">
        <f>(G501/F501)</f>
        <v>4.2366412213740459</v>
      </c>
      <c r="I501" s="13">
        <v>105</v>
      </c>
      <c r="J501" s="13">
        <v>1189.5</v>
      </c>
      <c r="K501" s="14">
        <f>(J501/G501)</f>
        <v>1.4288288288288289</v>
      </c>
      <c r="L501" s="14">
        <f>(K501/2.8)</f>
        <v>0.51029601029601035</v>
      </c>
    </row>
    <row r="502" spans="1:13" x14ac:dyDescent="0.2">
      <c r="A502" s="7" t="s">
        <v>838</v>
      </c>
      <c r="B502" s="8" t="s">
        <v>839</v>
      </c>
      <c r="C502" s="8">
        <v>2</v>
      </c>
      <c r="D502" s="8">
        <v>11</v>
      </c>
      <c r="E502" s="8">
        <v>3</v>
      </c>
      <c r="F502" s="9">
        <v>188.5</v>
      </c>
      <c r="G502" s="9">
        <v>877</v>
      </c>
      <c r="H502" s="16">
        <f>(G502/F502)</f>
        <v>4.6525198938992043</v>
      </c>
      <c r="I502" s="9">
        <v>120.5</v>
      </c>
      <c r="J502" s="9">
        <v>828.5</v>
      </c>
      <c r="K502" s="10">
        <f>(J502/G502)</f>
        <v>0.94469783352337511</v>
      </c>
      <c r="L502" s="10">
        <f>(K502/1.22)</f>
        <v>0.77434248649456983</v>
      </c>
    </row>
    <row r="503" spans="1:13" x14ac:dyDescent="0.2">
      <c r="A503" s="7" t="s">
        <v>7849</v>
      </c>
      <c r="B503" s="8" t="s">
        <v>947</v>
      </c>
      <c r="C503" s="8">
        <v>2</v>
      </c>
      <c r="D503" s="8">
        <v>13</v>
      </c>
      <c r="E503" s="8">
        <v>23</v>
      </c>
      <c r="F503" s="9">
        <v>353.5</v>
      </c>
      <c r="G503" s="9">
        <v>1183.5</v>
      </c>
      <c r="H503" s="16">
        <f>(G503/F503)</f>
        <v>3.3479490806223478</v>
      </c>
      <c r="I503" s="9">
        <v>396.5</v>
      </c>
      <c r="J503" s="9">
        <v>1356</v>
      </c>
      <c r="K503" s="10">
        <f>(J503/G503)</f>
        <v>1.1457541191381495</v>
      </c>
      <c r="L503" s="10">
        <f>(K503/1.22)</f>
        <v>0.93914272060504056</v>
      </c>
    </row>
    <row r="504" spans="1:13" x14ac:dyDescent="0.2">
      <c r="A504" s="7" t="s">
        <v>943</v>
      </c>
      <c r="B504" s="8" t="s">
        <v>944</v>
      </c>
      <c r="C504" s="8">
        <v>2</v>
      </c>
      <c r="D504" s="8">
        <v>13</v>
      </c>
      <c r="E504" s="8">
        <v>21</v>
      </c>
      <c r="F504" s="9">
        <v>506</v>
      </c>
      <c r="G504" s="9">
        <v>1261.5</v>
      </c>
      <c r="H504" s="16">
        <f>(G504/F504)</f>
        <v>2.4930830039525693</v>
      </c>
      <c r="I504" s="9">
        <v>616</v>
      </c>
      <c r="J504" s="9">
        <v>1386.5</v>
      </c>
      <c r="K504" s="10">
        <f>(J504/G504)</f>
        <v>1.0990883868410621</v>
      </c>
      <c r="L504" s="10">
        <f>(K504/1.22)</f>
        <v>0.90089212036152633</v>
      </c>
    </row>
    <row r="505" spans="1:13" x14ac:dyDescent="0.2">
      <c r="A505" s="7" t="s">
        <v>939</v>
      </c>
      <c r="B505" s="8" t="s">
        <v>940</v>
      </c>
      <c r="C505" s="8">
        <v>2</v>
      </c>
      <c r="D505" s="8">
        <v>13</v>
      </c>
      <c r="E505" s="8">
        <v>19</v>
      </c>
      <c r="F505" s="9">
        <v>499.5</v>
      </c>
      <c r="G505" s="9">
        <v>1265</v>
      </c>
      <c r="H505" s="16">
        <f>(G505/F505)</f>
        <v>2.5325325325325325</v>
      </c>
      <c r="I505" s="9">
        <v>642.5</v>
      </c>
      <c r="J505" s="9">
        <v>1358</v>
      </c>
      <c r="K505" s="10">
        <f>(J505/G505)</f>
        <v>1.0735177865612648</v>
      </c>
      <c r="L505" s="10">
        <f>(K505/1.22)</f>
        <v>0.87993261193546302</v>
      </c>
    </row>
    <row r="506" spans="1:13" x14ac:dyDescent="0.2">
      <c r="A506" s="7" t="s">
        <v>7404</v>
      </c>
      <c r="B506" s="8" t="s">
        <v>7405</v>
      </c>
      <c r="C506" s="8">
        <v>16</v>
      </c>
      <c r="D506" s="8">
        <v>7</v>
      </c>
      <c r="E506" s="8">
        <v>5</v>
      </c>
      <c r="F506" s="9">
        <v>383</v>
      </c>
      <c r="G506" s="9">
        <v>846.5</v>
      </c>
      <c r="H506" s="16">
        <f>(G506/F506)</f>
        <v>2.2101827676240209</v>
      </c>
      <c r="I506" s="9">
        <v>213.5</v>
      </c>
      <c r="J506" s="9">
        <v>743.5</v>
      </c>
      <c r="K506" s="10">
        <f>(J506/G506)</f>
        <v>0.87832250443000592</v>
      </c>
      <c r="L506" s="10">
        <f>(K506/1.27)</f>
        <v>0.69159252317323305</v>
      </c>
      <c r="M506" t="s">
        <v>7833</v>
      </c>
    </row>
    <row r="507" spans="1:13" x14ac:dyDescent="0.2">
      <c r="A507" s="7" t="s">
        <v>935</v>
      </c>
      <c r="B507" s="8" t="s">
        <v>936</v>
      </c>
      <c r="C507" s="8">
        <v>2</v>
      </c>
      <c r="D507" s="8">
        <v>13</v>
      </c>
      <c r="E507" s="8">
        <v>17</v>
      </c>
      <c r="F507" s="9">
        <v>342</v>
      </c>
      <c r="G507" s="9">
        <v>1156</v>
      </c>
      <c r="H507" s="16">
        <f>(G507/F507)</f>
        <v>3.3801169590643276</v>
      </c>
      <c r="I507" s="9">
        <v>320</v>
      </c>
      <c r="J507" s="9">
        <v>1306.5</v>
      </c>
      <c r="K507" s="10">
        <f>(J507/G507)</f>
        <v>1.1301903114186851</v>
      </c>
      <c r="L507" s="10">
        <f>(K507/1.22)</f>
        <v>0.92638550116285667</v>
      </c>
    </row>
    <row r="508" spans="1:13" x14ac:dyDescent="0.2">
      <c r="A508" s="7" t="s">
        <v>931</v>
      </c>
      <c r="B508" s="8" t="s">
        <v>932</v>
      </c>
      <c r="C508" s="8">
        <v>2</v>
      </c>
      <c r="D508" s="8">
        <v>13</v>
      </c>
      <c r="E508" s="8">
        <v>15</v>
      </c>
      <c r="F508" s="9">
        <v>346</v>
      </c>
      <c r="G508" s="9">
        <v>1101.5</v>
      </c>
      <c r="H508" s="16">
        <f>(G508/F508)</f>
        <v>3.1835260115606938</v>
      </c>
      <c r="I508" s="9">
        <v>370.5</v>
      </c>
      <c r="J508" s="9">
        <v>697.5</v>
      </c>
      <c r="K508" s="10">
        <f>(J508/G508)</f>
        <v>0.63322741715842035</v>
      </c>
      <c r="L508" s="10">
        <f>(K508/1.22)</f>
        <v>0.51903886652329534</v>
      </c>
      <c r="M508" t="s">
        <v>7833</v>
      </c>
    </row>
    <row r="509" spans="1:13" x14ac:dyDescent="0.2">
      <c r="A509" s="7" t="s">
        <v>927</v>
      </c>
      <c r="B509" s="8" t="s">
        <v>928</v>
      </c>
      <c r="C509" s="8">
        <v>2</v>
      </c>
      <c r="D509" s="8">
        <v>13</v>
      </c>
      <c r="E509" s="8">
        <v>13</v>
      </c>
      <c r="F509" s="9">
        <v>372</v>
      </c>
      <c r="G509" s="9">
        <v>1106.5</v>
      </c>
      <c r="H509" s="16">
        <f>(G509/F509)</f>
        <v>2.974462365591398</v>
      </c>
      <c r="I509" s="9">
        <v>297.5</v>
      </c>
      <c r="J509" s="9">
        <v>852.5</v>
      </c>
      <c r="K509" s="10">
        <f>(J509/G509)</f>
        <v>0.77044735652959784</v>
      </c>
      <c r="L509" s="10">
        <f>(K509/1.22)</f>
        <v>0.63151422666360479</v>
      </c>
      <c r="M509" t="s">
        <v>7833</v>
      </c>
    </row>
    <row r="510" spans="1:13" x14ac:dyDescent="0.2">
      <c r="A510" s="7" t="s">
        <v>924</v>
      </c>
      <c r="B510" s="8" t="s">
        <v>925</v>
      </c>
      <c r="C510" s="8">
        <v>2</v>
      </c>
      <c r="D510" s="8">
        <v>13</v>
      </c>
      <c r="E510" s="8">
        <v>11</v>
      </c>
      <c r="F510" s="9">
        <v>176.5</v>
      </c>
      <c r="G510" s="9">
        <v>927.5</v>
      </c>
      <c r="H510" s="16">
        <f>(G510/F510)</f>
        <v>5.2549575070821533</v>
      </c>
      <c r="I510" s="9">
        <v>141</v>
      </c>
      <c r="J510" s="9">
        <v>1061.5</v>
      </c>
      <c r="K510" s="10">
        <f>(J510/G510)</f>
        <v>1.1444743935309973</v>
      </c>
      <c r="L510" s="10">
        <f>(K510/1.22)</f>
        <v>0.93809376518934207</v>
      </c>
    </row>
    <row r="511" spans="1:13" x14ac:dyDescent="0.2">
      <c r="A511" s="11" t="s">
        <v>921</v>
      </c>
      <c r="B511" s="12" t="s">
        <v>922</v>
      </c>
      <c r="C511" s="12">
        <v>2</v>
      </c>
      <c r="D511" s="12">
        <v>13</v>
      </c>
      <c r="E511" s="12">
        <v>9</v>
      </c>
      <c r="F511" s="13">
        <v>179.5</v>
      </c>
      <c r="G511" s="13">
        <v>853.5</v>
      </c>
      <c r="H511" s="17">
        <f>(G511/F511)</f>
        <v>4.7548746518105851</v>
      </c>
      <c r="I511" s="13">
        <v>100.5</v>
      </c>
      <c r="J511" s="13">
        <v>879.5</v>
      </c>
      <c r="K511" s="14">
        <f>(J511/G511)</f>
        <v>1.0304628002343292</v>
      </c>
      <c r="L511" s="14">
        <f>(K511/1.5)</f>
        <v>0.68697520015621949</v>
      </c>
    </row>
    <row r="512" spans="1:13" x14ac:dyDescent="0.2">
      <c r="A512" s="11" t="s">
        <v>7957</v>
      </c>
      <c r="B512" s="12" t="s">
        <v>918</v>
      </c>
      <c r="C512" s="12">
        <v>2</v>
      </c>
      <c r="D512" s="12">
        <v>13</v>
      </c>
      <c r="E512" s="12">
        <v>7</v>
      </c>
      <c r="F512" s="13">
        <v>159.5</v>
      </c>
      <c r="G512" s="13">
        <v>635.5</v>
      </c>
      <c r="H512" s="17">
        <f>(G512/F512)</f>
        <v>3.9843260188087775</v>
      </c>
      <c r="I512" s="13">
        <v>91</v>
      </c>
      <c r="J512" s="13">
        <v>307</v>
      </c>
      <c r="K512" s="14">
        <f>(J512/G512)</f>
        <v>0.48308418568056649</v>
      </c>
      <c r="L512" s="14">
        <f>(K512/1.5)</f>
        <v>0.32205612378704435</v>
      </c>
      <c r="M512" t="s">
        <v>7834</v>
      </c>
    </row>
    <row r="513" spans="1:13" x14ac:dyDescent="0.2">
      <c r="A513" s="7" t="s">
        <v>915</v>
      </c>
      <c r="B513" s="8" t="s">
        <v>916</v>
      </c>
      <c r="C513" s="8">
        <v>2</v>
      </c>
      <c r="D513" s="8">
        <v>13</v>
      </c>
      <c r="E513" s="8">
        <v>5</v>
      </c>
      <c r="F513" s="9">
        <v>160.5</v>
      </c>
      <c r="G513" s="9">
        <v>869.5</v>
      </c>
      <c r="H513" s="16">
        <f>(G513/F513)</f>
        <v>5.4174454828660439</v>
      </c>
      <c r="I513" s="9">
        <v>130</v>
      </c>
      <c r="J513" s="9">
        <v>1147</v>
      </c>
      <c r="K513" s="10">
        <f>(J513/G513)</f>
        <v>1.3191489361702127</v>
      </c>
      <c r="L513" s="10">
        <f>(K513/1.22)</f>
        <v>1.0812696198116498</v>
      </c>
    </row>
    <row r="514" spans="1:13" x14ac:dyDescent="0.2">
      <c r="A514" s="7" t="s">
        <v>912</v>
      </c>
      <c r="B514" s="8" t="s">
        <v>913</v>
      </c>
      <c r="C514" s="8">
        <v>2</v>
      </c>
      <c r="D514" s="8">
        <v>13</v>
      </c>
      <c r="E514" s="8">
        <v>3</v>
      </c>
      <c r="F514" s="9">
        <v>291</v>
      </c>
      <c r="G514" s="9">
        <v>1023</v>
      </c>
      <c r="H514" s="16">
        <f>(G514/F514)</f>
        <v>3.5154639175257731</v>
      </c>
      <c r="I514" s="9">
        <v>266</v>
      </c>
      <c r="J514" s="9">
        <v>1449</v>
      </c>
      <c r="K514" s="10">
        <f>(J514/G514)</f>
        <v>1.4164222873900294</v>
      </c>
      <c r="L514" s="10">
        <f>(K514/1.22)</f>
        <v>1.1610018749098603</v>
      </c>
    </row>
    <row r="515" spans="1:13" x14ac:dyDescent="0.2">
      <c r="A515" s="7" t="s">
        <v>7849</v>
      </c>
      <c r="B515" s="8" t="s">
        <v>1019</v>
      </c>
      <c r="C515" s="8">
        <v>2</v>
      </c>
      <c r="D515" s="8">
        <v>15</v>
      </c>
      <c r="E515" s="8">
        <v>23</v>
      </c>
      <c r="F515" s="9">
        <v>254</v>
      </c>
      <c r="G515" s="9">
        <v>1109.5</v>
      </c>
      <c r="H515" s="16">
        <f>(G515/F515)</f>
        <v>4.3681102362204722</v>
      </c>
      <c r="I515" s="9">
        <v>126.5</v>
      </c>
      <c r="J515" s="9">
        <v>1324.5</v>
      </c>
      <c r="K515" s="10">
        <f>(J515/G515)</f>
        <v>1.1937809824245156</v>
      </c>
      <c r="L515" s="10">
        <f>(K515/1.22)</f>
        <v>0.97850900198730784</v>
      </c>
    </row>
    <row r="516" spans="1:13" x14ac:dyDescent="0.2">
      <c r="A516" s="7" t="s">
        <v>1015</v>
      </c>
      <c r="B516" s="8" t="s">
        <v>1016</v>
      </c>
      <c r="C516" s="8">
        <v>2</v>
      </c>
      <c r="D516" s="8">
        <v>15</v>
      </c>
      <c r="E516" s="8">
        <v>21</v>
      </c>
      <c r="F516" s="9">
        <v>300.5</v>
      </c>
      <c r="G516" s="9">
        <v>1146.5</v>
      </c>
      <c r="H516" s="16">
        <f>(G516/F516)</f>
        <v>3.815307820299501</v>
      </c>
      <c r="I516" s="9">
        <v>390</v>
      </c>
      <c r="J516" s="9">
        <v>1505</v>
      </c>
      <c r="K516" s="10">
        <f>(J516/G516)</f>
        <v>1.3126907980811164</v>
      </c>
      <c r="L516" s="10">
        <f>(K516/1.22)</f>
        <v>1.0759760640009151</v>
      </c>
    </row>
    <row r="517" spans="1:13" x14ac:dyDescent="0.2">
      <c r="A517" s="7" t="s">
        <v>7899</v>
      </c>
      <c r="B517" s="8" t="s">
        <v>1012</v>
      </c>
      <c r="C517" s="8">
        <v>2</v>
      </c>
      <c r="D517" s="8">
        <v>15</v>
      </c>
      <c r="E517" s="8">
        <v>19</v>
      </c>
      <c r="F517" s="9">
        <v>197.5</v>
      </c>
      <c r="G517" s="9">
        <v>1017</v>
      </c>
      <c r="H517" s="16">
        <f>(G517/F517)</f>
        <v>5.1493670886075948</v>
      </c>
      <c r="I517" s="9">
        <v>124.5</v>
      </c>
      <c r="J517" s="9">
        <v>875</v>
      </c>
      <c r="K517" s="10">
        <f>(J517/G517)</f>
        <v>0.86037364798426741</v>
      </c>
      <c r="L517" s="10">
        <f>(K517/1.22)</f>
        <v>0.70522430162644867</v>
      </c>
      <c r="M517" t="s">
        <v>7833</v>
      </c>
    </row>
    <row r="518" spans="1:13" x14ac:dyDescent="0.2">
      <c r="A518" s="11" t="s">
        <v>7400</v>
      </c>
      <c r="B518" s="12" t="s">
        <v>7401</v>
      </c>
      <c r="C518" s="12">
        <v>16</v>
      </c>
      <c r="D518" s="12">
        <v>7</v>
      </c>
      <c r="E518" s="12">
        <v>3</v>
      </c>
      <c r="F518" s="13">
        <v>286</v>
      </c>
      <c r="G518" s="13">
        <v>916</v>
      </c>
      <c r="H518" s="17">
        <f>(G518/F518)</f>
        <v>3.2027972027972029</v>
      </c>
      <c r="I518" s="13">
        <v>105.5</v>
      </c>
      <c r="J518" s="13">
        <v>1112.5</v>
      </c>
      <c r="K518" s="14">
        <f>(J518/G518)</f>
        <v>1.2145196506550218</v>
      </c>
      <c r="L518" s="14">
        <f>(K518/2.8)</f>
        <v>0.43375701809107925</v>
      </c>
    </row>
    <row r="519" spans="1:13" x14ac:dyDescent="0.2">
      <c r="A519" s="11" t="s">
        <v>7396</v>
      </c>
      <c r="B519" s="12" t="s">
        <v>7397</v>
      </c>
      <c r="C519" s="12">
        <v>16</v>
      </c>
      <c r="D519" s="12">
        <v>7</v>
      </c>
      <c r="E519" s="12">
        <v>1</v>
      </c>
      <c r="F519" s="13">
        <v>119</v>
      </c>
      <c r="G519" s="13">
        <v>378</v>
      </c>
      <c r="H519" s="17">
        <f>(G519/F519)</f>
        <v>3.1764705882352939</v>
      </c>
      <c r="I519" s="13">
        <v>108.5</v>
      </c>
      <c r="J519" s="13">
        <v>45.5</v>
      </c>
      <c r="K519" s="14">
        <f>(J519/G519)</f>
        <v>0.12037037037037036</v>
      </c>
      <c r="L519" s="14">
        <f>(K519/2.8)</f>
        <v>4.2989417989417987E-2</v>
      </c>
      <c r="M519" t="s">
        <v>7834</v>
      </c>
    </row>
    <row r="520" spans="1:13" x14ac:dyDescent="0.2">
      <c r="A520" s="11" t="s">
        <v>1008</v>
      </c>
      <c r="B520" s="12" t="s">
        <v>1009</v>
      </c>
      <c r="C520" s="12">
        <v>2</v>
      </c>
      <c r="D520" s="12">
        <v>15</v>
      </c>
      <c r="E520" s="12">
        <v>17</v>
      </c>
      <c r="F520" s="13">
        <v>139</v>
      </c>
      <c r="G520" s="13">
        <v>892</v>
      </c>
      <c r="H520" s="17">
        <f>(G520/F520)</f>
        <v>6.4172661870503598</v>
      </c>
      <c r="I520" s="13">
        <v>91</v>
      </c>
      <c r="J520" s="13">
        <v>1097</v>
      </c>
      <c r="K520" s="14">
        <f>(J520/G520)</f>
        <v>1.2298206278026906</v>
      </c>
      <c r="L520" s="14">
        <f>(K520/1.5)</f>
        <v>0.81988041853512705</v>
      </c>
    </row>
    <row r="521" spans="1:13" x14ac:dyDescent="0.2">
      <c r="A521" s="7" t="s">
        <v>7849</v>
      </c>
      <c r="B521" s="8" t="s">
        <v>1006</v>
      </c>
      <c r="C521" s="8">
        <v>2</v>
      </c>
      <c r="D521" s="8">
        <v>15</v>
      </c>
      <c r="E521" s="8">
        <v>15</v>
      </c>
      <c r="F521" s="9">
        <v>244.5</v>
      </c>
      <c r="G521" s="9">
        <v>1061.5</v>
      </c>
      <c r="H521" s="16">
        <f>(G521/F521)</f>
        <v>4.3415132924335378</v>
      </c>
      <c r="I521" s="9">
        <v>318</v>
      </c>
      <c r="J521" s="9">
        <v>1437.5</v>
      </c>
      <c r="K521" s="10">
        <f>(J521/G521)</f>
        <v>1.3542157324540745</v>
      </c>
      <c r="L521" s="10">
        <f>(K521/1.22)</f>
        <v>1.1100128954541595</v>
      </c>
    </row>
    <row r="522" spans="1:13" x14ac:dyDescent="0.2">
      <c r="A522" s="11" t="s">
        <v>7849</v>
      </c>
      <c r="B522" s="12" t="s">
        <v>1004</v>
      </c>
      <c r="C522" s="12">
        <v>2</v>
      </c>
      <c r="D522" s="12">
        <v>15</v>
      </c>
      <c r="E522" s="12">
        <v>13</v>
      </c>
      <c r="F522" s="13">
        <v>113.5</v>
      </c>
      <c r="G522" s="13">
        <v>803</v>
      </c>
      <c r="H522" s="17">
        <f>(G522/F522)</f>
        <v>7.0748898678414101</v>
      </c>
      <c r="I522" s="13">
        <v>79</v>
      </c>
      <c r="J522" s="13">
        <v>493.5</v>
      </c>
      <c r="K522" s="14">
        <f>(J522/G522)</f>
        <v>0.61457036114570363</v>
      </c>
      <c r="L522" s="14">
        <f>(K522/1.5)</f>
        <v>0.40971357409713577</v>
      </c>
    </row>
    <row r="523" spans="1:13" x14ac:dyDescent="0.2">
      <c r="A523" s="11" t="s">
        <v>7849</v>
      </c>
      <c r="B523" s="12" t="s">
        <v>1001</v>
      </c>
      <c r="C523" s="12">
        <v>2</v>
      </c>
      <c r="D523" s="12">
        <v>15</v>
      </c>
      <c r="E523" s="12">
        <v>11</v>
      </c>
      <c r="F523" s="13">
        <v>94.5</v>
      </c>
      <c r="G523" s="13">
        <v>741</v>
      </c>
      <c r="H523" s="17">
        <f>(G523/F523)</f>
        <v>7.8412698412698409</v>
      </c>
      <c r="I523" s="13">
        <v>94</v>
      </c>
      <c r="J523" s="13">
        <v>1138</v>
      </c>
      <c r="K523" s="14">
        <f>(J523/G523)</f>
        <v>1.5357624831309042</v>
      </c>
      <c r="L523" s="14">
        <f>(K523/1.5)</f>
        <v>1.0238416554206029</v>
      </c>
    </row>
    <row r="524" spans="1:13" x14ac:dyDescent="0.2">
      <c r="A524" s="11" t="s">
        <v>997</v>
      </c>
      <c r="B524" s="12" t="s">
        <v>998</v>
      </c>
      <c r="C524" s="12">
        <v>2</v>
      </c>
      <c r="D524" s="12">
        <v>15</v>
      </c>
      <c r="E524" s="12">
        <v>9</v>
      </c>
      <c r="F524" s="13">
        <v>85.5</v>
      </c>
      <c r="G524" s="13">
        <v>621.5</v>
      </c>
      <c r="H524" s="17">
        <f>(G524/F524)</f>
        <v>7.269005847953216</v>
      </c>
      <c r="I524" s="13">
        <v>74.5</v>
      </c>
      <c r="J524" s="13">
        <v>223</v>
      </c>
      <c r="K524" s="14">
        <f>(J524/G524)</f>
        <v>0.3588093322606597</v>
      </c>
      <c r="L524" s="14">
        <f>(K524/1.5)</f>
        <v>0.23920622150710646</v>
      </c>
      <c r="M524" t="s">
        <v>7834</v>
      </c>
    </row>
    <row r="525" spans="1:13" x14ac:dyDescent="0.2">
      <c r="A525" s="1" t="s">
        <v>994</v>
      </c>
      <c r="B525" t="s">
        <v>995</v>
      </c>
      <c r="C525">
        <v>2</v>
      </c>
      <c r="D525">
        <v>15</v>
      </c>
      <c r="E525">
        <v>7</v>
      </c>
      <c r="F525" s="2">
        <v>148</v>
      </c>
      <c r="G525" s="2">
        <v>828.5</v>
      </c>
      <c r="H525" s="18">
        <f>(G525/F525)</f>
        <v>5.5979729729729728</v>
      </c>
      <c r="I525" s="2">
        <v>50</v>
      </c>
      <c r="J525" s="2">
        <v>763</v>
      </c>
      <c r="K525" s="6">
        <f>(J525/G525)</f>
        <v>0.92094146047073022</v>
      </c>
    </row>
    <row r="526" spans="1:13" x14ac:dyDescent="0.2">
      <c r="A526" s="11" t="s">
        <v>991</v>
      </c>
      <c r="B526" s="12" t="s">
        <v>992</v>
      </c>
      <c r="C526" s="12">
        <v>2</v>
      </c>
      <c r="D526" s="12">
        <v>15</v>
      </c>
      <c r="E526" s="12">
        <v>5</v>
      </c>
      <c r="F526" s="13">
        <v>129.5</v>
      </c>
      <c r="G526" s="13">
        <v>831.5</v>
      </c>
      <c r="H526" s="17">
        <f>(G526/F526)</f>
        <v>6.4208494208494207</v>
      </c>
      <c r="I526" s="13">
        <v>78.5</v>
      </c>
      <c r="J526" s="13">
        <v>1439</v>
      </c>
      <c r="K526" s="14">
        <f>(J526/G526)</f>
        <v>1.7306073361395069</v>
      </c>
      <c r="L526" s="14">
        <f>(K526/1.5)</f>
        <v>1.1537382240930045</v>
      </c>
    </row>
    <row r="527" spans="1:13" x14ac:dyDescent="0.2">
      <c r="A527" s="1" t="s">
        <v>7849</v>
      </c>
      <c r="B527" t="s">
        <v>988</v>
      </c>
      <c r="C527">
        <v>2</v>
      </c>
      <c r="D527">
        <v>15</v>
      </c>
      <c r="E527">
        <v>3</v>
      </c>
      <c r="F527" s="2">
        <v>83.5</v>
      </c>
      <c r="G527" s="2">
        <v>670</v>
      </c>
      <c r="H527" s="18">
        <f>(G527/F527)</f>
        <v>8.023952095808383</v>
      </c>
      <c r="I527" s="2">
        <v>40.5</v>
      </c>
      <c r="J527" s="2">
        <v>218.5</v>
      </c>
      <c r="K527" s="6">
        <f>(J527/G527)</f>
        <v>0.32611940298507464</v>
      </c>
    </row>
    <row r="528" spans="1:13" x14ac:dyDescent="0.2">
      <c r="A528" s="7" t="s">
        <v>7849</v>
      </c>
      <c r="B528" s="8" t="s">
        <v>560</v>
      </c>
      <c r="C528" s="8">
        <v>2</v>
      </c>
      <c r="D528" s="8">
        <v>2</v>
      </c>
      <c r="E528" s="8">
        <v>22</v>
      </c>
      <c r="F528" s="9">
        <v>183.5</v>
      </c>
      <c r="G528" s="9">
        <v>919.5</v>
      </c>
      <c r="H528" s="16">
        <f>(G528/F528)</f>
        <v>5.0108991825613076</v>
      </c>
      <c r="I528" s="9">
        <v>197.5</v>
      </c>
      <c r="J528" s="9">
        <v>1479</v>
      </c>
      <c r="K528" s="10">
        <f>(J528/G528)</f>
        <v>1.6084828711256118</v>
      </c>
      <c r="L528" s="10">
        <f>(K528/1.22)</f>
        <v>1.3184285828898459</v>
      </c>
    </row>
    <row r="529" spans="1:13" x14ac:dyDescent="0.2">
      <c r="A529" s="11" t="s">
        <v>556</v>
      </c>
      <c r="B529" s="12" t="s">
        <v>557</v>
      </c>
      <c r="C529" s="12">
        <v>2</v>
      </c>
      <c r="D529" s="12">
        <v>2</v>
      </c>
      <c r="E529" s="12">
        <v>20</v>
      </c>
      <c r="F529" s="13">
        <v>82</v>
      </c>
      <c r="G529" s="13">
        <v>396.5</v>
      </c>
      <c r="H529" s="17">
        <f>(G529/F529)</f>
        <v>4.8353658536585362</v>
      </c>
      <c r="I529" s="13">
        <v>106.5</v>
      </c>
      <c r="J529" s="13">
        <v>1427</v>
      </c>
      <c r="K529" s="14">
        <f>(J529/G529)</f>
        <v>3.5989911727616644</v>
      </c>
      <c r="L529" s="14">
        <f>(K529/1.5)</f>
        <v>2.3993274485077762</v>
      </c>
    </row>
    <row r="530" spans="1:13" x14ac:dyDescent="0.2">
      <c r="A530" s="7" t="s">
        <v>552</v>
      </c>
      <c r="B530" s="8" t="s">
        <v>553</v>
      </c>
      <c r="C530" s="8">
        <v>2</v>
      </c>
      <c r="D530" s="8">
        <v>2</v>
      </c>
      <c r="E530" s="8">
        <v>18</v>
      </c>
      <c r="F530" s="9">
        <v>338</v>
      </c>
      <c r="G530" s="9">
        <v>1114.5</v>
      </c>
      <c r="H530" s="16">
        <f>(G530/F530)</f>
        <v>3.2973372781065087</v>
      </c>
      <c r="I530" s="9">
        <v>272</v>
      </c>
      <c r="J530" s="9">
        <v>1349.5</v>
      </c>
      <c r="K530" s="10">
        <f>(J530/G530)</f>
        <v>1.2108568864961866</v>
      </c>
      <c r="L530" s="10">
        <f>(K530/1.22)</f>
        <v>0.99250564466900548</v>
      </c>
    </row>
    <row r="531" spans="1:13" x14ac:dyDescent="0.2">
      <c r="A531" s="11" t="s">
        <v>7522</v>
      </c>
      <c r="B531" s="12" t="s">
        <v>7523</v>
      </c>
      <c r="C531" s="12">
        <v>16</v>
      </c>
      <c r="D531" s="12">
        <v>9</v>
      </c>
      <c r="E531" s="12">
        <v>23</v>
      </c>
      <c r="F531" s="13">
        <v>90</v>
      </c>
      <c r="G531" s="13">
        <v>275</v>
      </c>
      <c r="H531" s="17">
        <f>(G531/F531)</f>
        <v>3.0555555555555554</v>
      </c>
      <c r="I531" s="13">
        <v>97</v>
      </c>
      <c r="J531" s="13">
        <v>67.5</v>
      </c>
      <c r="K531" s="14">
        <f>(J531/G531)</f>
        <v>0.24545454545454545</v>
      </c>
      <c r="L531" s="14">
        <f>(K531/2.8)</f>
        <v>8.7662337662337664E-2</v>
      </c>
      <c r="M531" t="s">
        <v>7834</v>
      </c>
    </row>
    <row r="532" spans="1:13" x14ac:dyDescent="0.2">
      <c r="A532" s="1" t="s">
        <v>548</v>
      </c>
      <c r="B532" t="s">
        <v>549</v>
      </c>
      <c r="C532">
        <v>2</v>
      </c>
      <c r="D532">
        <v>2</v>
      </c>
      <c r="E532">
        <v>16</v>
      </c>
      <c r="F532" s="2">
        <v>143.5</v>
      </c>
      <c r="G532" s="2">
        <v>882.5</v>
      </c>
      <c r="H532" s="18">
        <f>(G532/F532)</f>
        <v>6.1498257839721253</v>
      </c>
      <c r="I532" s="2">
        <v>55</v>
      </c>
      <c r="J532" s="2">
        <v>498.5</v>
      </c>
      <c r="K532" s="6">
        <f>(J532/G532)</f>
        <v>0.56487252124645893</v>
      </c>
    </row>
    <row r="533" spans="1:13" x14ac:dyDescent="0.2">
      <c r="A533" s="11" t="s">
        <v>544</v>
      </c>
      <c r="B533" s="12" t="s">
        <v>545</v>
      </c>
      <c r="C533" s="12">
        <v>2</v>
      </c>
      <c r="D533" s="12">
        <v>2</v>
      </c>
      <c r="E533" s="12">
        <v>14</v>
      </c>
      <c r="F533" s="13">
        <v>189.5</v>
      </c>
      <c r="G533" s="13">
        <v>972</v>
      </c>
      <c r="H533" s="17">
        <f>(G533/F533)</f>
        <v>5.1292875989445914</v>
      </c>
      <c r="I533" s="13">
        <v>61</v>
      </c>
      <c r="J533" s="13">
        <v>376</v>
      </c>
      <c r="K533" s="14">
        <f>(J533/G533)</f>
        <v>0.38683127572016462</v>
      </c>
      <c r="L533" s="14">
        <f>(K533/1.5)</f>
        <v>0.25788751714677643</v>
      </c>
      <c r="M533" t="s">
        <v>7834</v>
      </c>
    </row>
    <row r="534" spans="1:13" x14ac:dyDescent="0.2">
      <c r="A534" s="7" t="s">
        <v>540</v>
      </c>
      <c r="B534" s="8" t="s">
        <v>541</v>
      </c>
      <c r="C534" s="8">
        <v>2</v>
      </c>
      <c r="D534" s="8">
        <v>2</v>
      </c>
      <c r="E534" s="8">
        <v>12</v>
      </c>
      <c r="F534" s="9">
        <v>396</v>
      </c>
      <c r="G534" s="9">
        <v>1179</v>
      </c>
      <c r="H534" s="16">
        <f>(G534/F534)</f>
        <v>2.9772727272727271</v>
      </c>
      <c r="I534" s="9">
        <v>458.5</v>
      </c>
      <c r="J534" s="9">
        <v>1601</v>
      </c>
      <c r="K534" s="10">
        <f>(J534/G534)</f>
        <v>1.3579304495335029</v>
      </c>
      <c r="L534" s="10">
        <f>(K534/1.22)</f>
        <v>1.1130577455192647</v>
      </c>
    </row>
    <row r="535" spans="1:13" x14ac:dyDescent="0.2">
      <c r="A535" s="7" t="s">
        <v>536</v>
      </c>
      <c r="B535" s="8" t="s">
        <v>537</v>
      </c>
      <c r="C535" s="8">
        <v>2</v>
      </c>
      <c r="D535" s="8">
        <v>2</v>
      </c>
      <c r="E535" s="8">
        <v>10</v>
      </c>
      <c r="F535" s="9">
        <v>210.5</v>
      </c>
      <c r="G535" s="9">
        <v>960.5</v>
      </c>
      <c r="H535" s="16">
        <f>(G535/F535)</f>
        <v>4.5629453681710217</v>
      </c>
      <c r="I535" s="9">
        <v>148</v>
      </c>
      <c r="J535" s="9">
        <v>1450.5</v>
      </c>
      <c r="K535" s="10">
        <f>(J535/G535)</f>
        <v>1.5101509630400833</v>
      </c>
      <c r="L535" s="10">
        <f>(K535/1.22)</f>
        <v>1.2378286582295766</v>
      </c>
    </row>
    <row r="536" spans="1:13" x14ac:dyDescent="0.2">
      <c r="A536" s="7" t="s">
        <v>533</v>
      </c>
      <c r="B536" s="8" t="s">
        <v>534</v>
      </c>
      <c r="C536" s="8">
        <v>2</v>
      </c>
      <c r="D536" s="8">
        <v>2</v>
      </c>
      <c r="E536" s="8">
        <v>8</v>
      </c>
      <c r="F536" s="9">
        <v>212.5</v>
      </c>
      <c r="G536" s="9">
        <v>984</v>
      </c>
      <c r="H536" s="16">
        <f>(G536/F536)</f>
        <v>4.6305882352941179</v>
      </c>
      <c r="I536" s="9">
        <v>271.5</v>
      </c>
      <c r="J536" s="9">
        <v>1170</v>
      </c>
      <c r="K536" s="10">
        <f>(J536/G536)</f>
        <v>1.1890243902439024</v>
      </c>
      <c r="L536" s="10">
        <f>(K536/1.22)</f>
        <v>0.9746101559376249</v>
      </c>
    </row>
    <row r="537" spans="1:13" x14ac:dyDescent="0.2">
      <c r="A537" s="7" t="s">
        <v>529</v>
      </c>
      <c r="B537" s="8" t="s">
        <v>530</v>
      </c>
      <c r="C537" s="8">
        <v>2</v>
      </c>
      <c r="D537" s="8">
        <v>2</v>
      </c>
      <c r="E537" s="8">
        <v>6</v>
      </c>
      <c r="F537" s="9">
        <v>326.5</v>
      </c>
      <c r="G537" s="9">
        <v>1050.5</v>
      </c>
      <c r="H537" s="16">
        <f>(G537/F537)</f>
        <v>3.2174578866768759</v>
      </c>
      <c r="I537" s="9">
        <v>547.5</v>
      </c>
      <c r="J537" s="9">
        <v>1130.5</v>
      </c>
      <c r="K537" s="10">
        <f>(J537/G537)</f>
        <v>1.0761542122798666</v>
      </c>
      <c r="L537" s="10">
        <f>(K537/1.22)</f>
        <v>0.88209361662284147</v>
      </c>
    </row>
    <row r="538" spans="1:13" x14ac:dyDescent="0.2">
      <c r="A538" s="7" t="s">
        <v>526</v>
      </c>
      <c r="B538" s="8" t="s">
        <v>527</v>
      </c>
      <c r="C538" s="8">
        <v>2</v>
      </c>
      <c r="D538" s="8">
        <v>2</v>
      </c>
      <c r="E538" s="8">
        <v>4</v>
      </c>
      <c r="F538" s="9">
        <v>190.5</v>
      </c>
      <c r="G538" s="9">
        <v>929</v>
      </c>
      <c r="H538" s="16">
        <f>(G538/F538)</f>
        <v>4.8766404199475062</v>
      </c>
      <c r="I538" s="9">
        <v>187.5</v>
      </c>
      <c r="J538" s="9">
        <v>1267</v>
      </c>
      <c r="K538" s="10">
        <f>(J538/G538)</f>
        <v>1.3638320775026911</v>
      </c>
      <c r="L538" s="10">
        <f>(K538/1.22)</f>
        <v>1.1178951454940091</v>
      </c>
    </row>
    <row r="539" spans="1:13" x14ac:dyDescent="0.2">
      <c r="A539" s="11" t="s">
        <v>7900</v>
      </c>
      <c r="B539" s="12" t="s">
        <v>523</v>
      </c>
      <c r="C539" s="12">
        <v>2</v>
      </c>
      <c r="D539" s="12">
        <v>2</v>
      </c>
      <c r="E539" s="12">
        <v>2</v>
      </c>
      <c r="F539" s="13">
        <v>192.5</v>
      </c>
      <c r="G539" s="13">
        <v>895</v>
      </c>
      <c r="H539" s="17">
        <f>(G539/F539)</f>
        <v>4.6493506493506498</v>
      </c>
      <c r="I539" s="13">
        <v>107.5</v>
      </c>
      <c r="J539" s="13">
        <v>1013.5</v>
      </c>
      <c r="K539" s="14">
        <f>(J539/G539)</f>
        <v>1.1324022346368716</v>
      </c>
      <c r="L539" s="14">
        <f>(K539/1.5)</f>
        <v>0.75493482309124771</v>
      </c>
    </row>
    <row r="540" spans="1:13" x14ac:dyDescent="0.2">
      <c r="A540" s="1" t="s">
        <v>629</v>
      </c>
      <c r="B540" t="s">
        <v>630</v>
      </c>
      <c r="C540">
        <v>2</v>
      </c>
      <c r="D540">
        <v>4</v>
      </c>
      <c r="E540">
        <v>22</v>
      </c>
      <c r="F540" s="2">
        <v>65.5</v>
      </c>
      <c r="G540" s="2">
        <v>430</v>
      </c>
      <c r="H540" s="18">
        <f>(G540/F540)</f>
        <v>6.5648854961832059</v>
      </c>
      <c r="I540" s="2">
        <v>41</v>
      </c>
      <c r="J540" s="2">
        <v>61.5</v>
      </c>
      <c r="K540" s="6">
        <f>(J540/G540)</f>
        <v>0.14302325581395348</v>
      </c>
    </row>
    <row r="541" spans="1:13" x14ac:dyDescent="0.2">
      <c r="A541" s="11" t="s">
        <v>7901</v>
      </c>
      <c r="B541" s="12" t="s">
        <v>626</v>
      </c>
      <c r="C541" s="12">
        <v>2</v>
      </c>
      <c r="D541" s="12">
        <v>4</v>
      </c>
      <c r="E541" s="12">
        <v>20</v>
      </c>
      <c r="F541" s="13">
        <v>201</v>
      </c>
      <c r="G541" s="13">
        <v>916</v>
      </c>
      <c r="H541" s="17">
        <f>(G541/F541)</f>
        <v>4.5572139303482588</v>
      </c>
      <c r="I541" s="13">
        <v>107</v>
      </c>
      <c r="J541" s="13">
        <v>1292.5</v>
      </c>
      <c r="K541" s="14">
        <f>(J541/G541)</f>
        <v>1.4110262008733625</v>
      </c>
      <c r="L541" s="14">
        <f>(K541/1.5)</f>
        <v>0.94068413391557504</v>
      </c>
    </row>
    <row r="542" spans="1:13" x14ac:dyDescent="0.2">
      <c r="A542" s="1" t="s">
        <v>623</v>
      </c>
      <c r="B542" t="s">
        <v>624</v>
      </c>
      <c r="C542">
        <v>2</v>
      </c>
      <c r="D542">
        <v>4</v>
      </c>
      <c r="E542">
        <v>18</v>
      </c>
      <c r="F542" s="2">
        <v>14.5</v>
      </c>
      <c r="G542" s="2">
        <v>27.5</v>
      </c>
      <c r="H542" s="18">
        <f>(G542/F542)</f>
        <v>1.896551724137931</v>
      </c>
      <c r="I542" s="2">
        <v>9.5</v>
      </c>
      <c r="J542" s="2">
        <v>23.5</v>
      </c>
      <c r="K542" s="6">
        <f>(J542/G542)</f>
        <v>0.8545454545454545</v>
      </c>
    </row>
    <row r="543" spans="1:13" x14ac:dyDescent="0.2">
      <c r="A543" s="7" t="s">
        <v>619</v>
      </c>
      <c r="B543" s="8" t="s">
        <v>620</v>
      </c>
      <c r="C543" s="8">
        <v>2</v>
      </c>
      <c r="D543" s="8">
        <v>4</v>
      </c>
      <c r="E543" s="8">
        <v>16</v>
      </c>
      <c r="F543" s="9">
        <v>377</v>
      </c>
      <c r="G543" s="9">
        <v>1191.5</v>
      </c>
      <c r="H543" s="16">
        <f>(G543/F543)</f>
        <v>3.1604774535809019</v>
      </c>
      <c r="I543" s="9">
        <v>483.5</v>
      </c>
      <c r="J543" s="9">
        <v>1227.5</v>
      </c>
      <c r="K543" s="10">
        <f>(J543/G543)</f>
        <v>1.0302140159462863</v>
      </c>
      <c r="L543" s="10">
        <f>(K543/1.22)</f>
        <v>0.84443771798875922</v>
      </c>
    </row>
    <row r="544" spans="1:13" x14ac:dyDescent="0.2">
      <c r="A544" s="7" t="s">
        <v>616</v>
      </c>
      <c r="B544" s="8" t="s">
        <v>617</v>
      </c>
      <c r="C544" s="8">
        <v>2</v>
      </c>
      <c r="D544" s="8">
        <v>4</v>
      </c>
      <c r="E544" s="8">
        <v>14</v>
      </c>
      <c r="F544" s="9">
        <v>440</v>
      </c>
      <c r="G544" s="9">
        <v>1182</v>
      </c>
      <c r="H544" s="16">
        <f>(G544/F544)</f>
        <v>2.6863636363636365</v>
      </c>
      <c r="I544" s="9">
        <v>432</v>
      </c>
      <c r="J544" s="9">
        <v>1081.5</v>
      </c>
      <c r="K544" s="10">
        <f>(J544/G544)</f>
        <v>0.9149746192893401</v>
      </c>
      <c r="L544" s="10">
        <f>(K544/1.22)</f>
        <v>0.74997919613880337</v>
      </c>
    </row>
    <row r="545" spans="1:13" x14ac:dyDescent="0.2">
      <c r="A545" s="1" t="s">
        <v>7519</v>
      </c>
      <c r="B545" t="s">
        <v>7520</v>
      </c>
      <c r="C545">
        <v>16</v>
      </c>
      <c r="D545">
        <v>9</v>
      </c>
      <c r="E545">
        <v>21</v>
      </c>
      <c r="F545" s="2">
        <v>11.5</v>
      </c>
      <c r="G545" s="2">
        <v>12.5</v>
      </c>
      <c r="H545" s="18">
        <f>(G545/F545)</f>
        <v>1.0869565217391304</v>
      </c>
      <c r="I545" s="2">
        <v>5.5</v>
      </c>
      <c r="J545" s="2">
        <v>10.5</v>
      </c>
      <c r="K545" s="6">
        <f>(J545/G545)</f>
        <v>0.84</v>
      </c>
    </row>
    <row r="546" spans="1:13" x14ac:dyDescent="0.2">
      <c r="A546" s="7" t="s">
        <v>7849</v>
      </c>
      <c r="B546" s="8" t="s">
        <v>614</v>
      </c>
      <c r="C546" s="8">
        <v>2</v>
      </c>
      <c r="D546" s="8">
        <v>4</v>
      </c>
      <c r="E546" s="8">
        <v>12</v>
      </c>
      <c r="F546" s="9">
        <v>414</v>
      </c>
      <c r="G546" s="9">
        <v>1168</v>
      </c>
      <c r="H546" s="16">
        <f>(G546/F546)</f>
        <v>2.8212560386473431</v>
      </c>
      <c r="I546" s="9">
        <v>389</v>
      </c>
      <c r="J546" s="9">
        <v>1339</v>
      </c>
      <c r="K546" s="10">
        <f>(J546/G546)</f>
        <v>1.1464041095890412</v>
      </c>
      <c r="L546" s="10">
        <f>(K546/1.22)</f>
        <v>0.93967549966314856</v>
      </c>
    </row>
    <row r="547" spans="1:13" x14ac:dyDescent="0.2">
      <c r="A547" s="7" t="s">
        <v>611</v>
      </c>
      <c r="B547" s="8" t="s">
        <v>612</v>
      </c>
      <c r="C547" s="8">
        <v>2</v>
      </c>
      <c r="D547" s="8">
        <v>4</v>
      </c>
      <c r="E547" s="8">
        <v>10</v>
      </c>
      <c r="F547" s="9">
        <v>335</v>
      </c>
      <c r="G547" s="9">
        <v>1057.5</v>
      </c>
      <c r="H547" s="16">
        <f>(G547/F547)</f>
        <v>3.1567164179104479</v>
      </c>
      <c r="I547" s="9">
        <v>415.5</v>
      </c>
      <c r="J547" s="9">
        <v>1153</v>
      </c>
      <c r="K547" s="10">
        <f>(J547/G547)</f>
        <v>1.090307328605201</v>
      </c>
      <c r="L547" s="10">
        <f>(K547/1.22)</f>
        <v>0.89369453164360735</v>
      </c>
    </row>
    <row r="548" spans="1:13" x14ac:dyDescent="0.2">
      <c r="A548" s="7" t="s">
        <v>7849</v>
      </c>
      <c r="B548" s="8" t="s">
        <v>608</v>
      </c>
      <c r="C548" s="8">
        <v>2</v>
      </c>
      <c r="D548" s="8">
        <v>4</v>
      </c>
      <c r="E548" s="8">
        <v>8</v>
      </c>
      <c r="F548" s="9">
        <v>418</v>
      </c>
      <c r="G548" s="9">
        <v>1146</v>
      </c>
      <c r="H548" s="16">
        <f>(G548/F548)</f>
        <v>2.7416267942583734</v>
      </c>
      <c r="I548" s="9">
        <v>424.5</v>
      </c>
      <c r="J548" s="9">
        <v>805.5</v>
      </c>
      <c r="K548" s="10">
        <f>(J548/G548)</f>
        <v>0.70287958115183247</v>
      </c>
      <c r="L548" s="10">
        <f>(K548/1.22)</f>
        <v>0.57613080422281349</v>
      </c>
      <c r="M548" t="s">
        <v>7833</v>
      </c>
    </row>
    <row r="549" spans="1:13" x14ac:dyDescent="0.2">
      <c r="A549" s="7" t="s">
        <v>7849</v>
      </c>
      <c r="B549" s="8" t="s">
        <v>605</v>
      </c>
      <c r="C549" s="8">
        <v>2</v>
      </c>
      <c r="D549" s="8">
        <v>4</v>
      </c>
      <c r="E549" s="8">
        <v>6</v>
      </c>
      <c r="F549" s="9">
        <v>352</v>
      </c>
      <c r="G549" s="9">
        <v>1044</v>
      </c>
      <c r="H549" s="16">
        <f>(G549/F549)</f>
        <v>2.9659090909090908</v>
      </c>
      <c r="I549" s="9">
        <v>410</v>
      </c>
      <c r="J549" s="9">
        <v>951.5</v>
      </c>
      <c r="K549" s="10">
        <f>(J549/G549)</f>
        <v>0.91139846743295017</v>
      </c>
      <c r="L549" s="10">
        <f>(K549/1.22)</f>
        <v>0.74704792412536902</v>
      </c>
    </row>
    <row r="550" spans="1:13" x14ac:dyDescent="0.2">
      <c r="A550" s="7" t="s">
        <v>602</v>
      </c>
      <c r="B550" s="8" t="s">
        <v>603</v>
      </c>
      <c r="C550" s="8">
        <v>2</v>
      </c>
      <c r="D550" s="8">
        <v>4</v>
      </c>
      <c r="E550" s="8">
        <v>4</v>
      </c>
      <c r="F550" s="9">
        <v>439.5</v>
      </c>
      <c r="G550" s="9">
        <v>1175</v>
      </c>
      <c r="H550" s="16">
        <f>(G550/F550)</f>
        <v>2.6734926052332195</v>
      </c>
      <c r="I550" s="9">
        <v>266.5</v>
      </c>
      <c r="J550" s="9">
        <v>1288.5</v>
      </c>
      <c r="K550" s="10">
        <f>(J550/G550)</f>
        <v>1.096595744680851</v>
      </c>
      <c r="L550" s="10">
        <f>(K550/1.22)</f>
        <v>0.89884897104987782</v>
      </c>
    </row>
    <row r="551" spans="1:13" x14ac:dyDescent="0.2">
      <c r="A551" s="11" t="s">
        <v>599</v>
      </c>
      <c r="B551" s="12" t="s">
        <v>600</v>
      </c>
      <c r="C551" s="12">
        <v>2</v>
      </c>
      <c r="D551" s="12">
        <v>4</v>
      </c>
      <c r="E551" s="12">
        <v>2</v>
      </c>
      <c r="F551" s="13">
        <v>158</v>
      </c>
      <c r="G551" s="13">
        <v>779</v>
      </c>
      <c r="H551" s="17">
        <f>(G551/F551)</f>
        <v>4.9303797468354427</v>
      </c>
      <c r="I551" s="13">
        <v>71.5</v>
      </c>
      <c r="J551" s="13">
        <v>705.5</v>
      </c>
      <c r="K551" s="14">
        <f>(J551/G551)</f>
        <v>0.90564826700898593</v>
      </c>
      <c r="L551" s="14">
        <f>(K551/1.5)</f>
        <v>0.60376551133932399</v>
      </c>
    </row>
    <row r="552" spans="1:13" x14ac:dyDescent="0.2">
      <c r="A552" s="7" t="s">
        <v>7849</v>
      </c>
      <c r="B552" s="8" t="s">
        <v>694</v>
      </c>
      <c r="C552" s="8">
        <v>2</v>
      </c>
      <c r="D552" s="8">
        <v>6</v>
      </c>
      <c r="E552" s="8">
        <v>22</v>
      </c>
      <c r="F552" s="9">
        <v>258</v>
      </c>
      <c r="G552" s="9">
        <v>1042</v>
      </c>
      <c r="H552" s="16">
        <f>(G552/F552)</f>
        <v>4.0387596899224807</v>
      </c>
      <c r="I552" s="9">
        <v>174</v>
      </c>
      <c r="J552" s="9">
        <v>1651</v>
      </c>
      <c r="K552" s="10">
        <f>(J552/G552)</f>
        <v>1.5844529750479845</v>
      </c>
      <c r="L552" s="10">
        <f>(K552/1.22)</f>
        <v>1.2987319467606431</v>
      </c>
      <c r="M552" t="s">
        <v>7835</v>
      </c>
    </row>
    <row r="553" spans="1:13" x14ac:dyDescent="0.2">
      <c r="A553" s="7" t="s">
        <v>690</v>
      </c>
      <c r="B553" s="8" t="s">
        <v>691</v>
      </c>
      <c r="C553" s="8">
        <v>2</v>
      </c>
      <c r="D553" s="8">
        <v>6</v>
      </c>
      <c r="E553" s="8">
        <v>20</v>
      </c>
      <c r="F553" s="9">
        <v>273.5</v>
      </c>
      <c r="G553" s="9">
        <v>1053.5</v>
      </c>
      <c r="H553" s="16">
        <f>(G553/F553)</f>
        <v>3.8519195612431445</v>
      </c>
      <c r="I553" s="9">
        <v>200.5</v>
      </c>
      <c r="J553" s="9">
        <v>1269</v>
      </c>
      <c r="K553" s="10">
        <f>(J553/G553)</f>
        <v>1.2045562411010915</v>
      </c>
      <c r="L553" s="10">
        <f>(K553/1.22)</f>
        <v>0.98734118123040293</v>
      </c>
    </row>
    <row r="554" spans="1:13" x14ac:dyDescent="0.2">
      <c r="A554" s="11" t="s">
        <v>687</v>
      </c>
      <c r="B554" s="12" t="s">
        <v>688</v>
      </c>
      <c r="C554" s="12">
        <v>2</v>
      </c>
      <c r="D554" s="12">
        <v>6</v>
      </c>
      <c r="E554" s="12">
        <v>18</v>
      </c>
      <c r="F554" s="13">
        <v>206</v>
      </c>
      <c r="G554" s="13">
        <v>950.5</v>
      </c>
      <c r="H554" s="17">
        <f>(G554/F554)</f>
        <v>4.6140776699029127</v>
      </c>
      <c r="I554" s="13">
        <v>88.5</v>
      </c>
      <c r="J554" s="13">
        <v>763</v>
      </c>
      <c r="K554" s="14">
        <f>(J554/G554)</f>
        <v>0.80273540241977903</v>
      </c>
      <c r="L554" s="14">
        <f>(K554/1.5)</f>
        <v>0.53515693494651939</v>
      </c>
    </row>
    <row r="555" spans="1:13" x14ac:dyDescent="0.2">
      <c r="A555" s="11" t="s">
        <v>7515</v>
      </c>
      <c r="B555" s="12" t="s">
        <v>7516</v>
      </c>
      <c r="C555" s="12">
        <v>16</v>
      </c>
      <c r="D555" s="12">
        <v>9</v>
      </c>
      <c r="E555" s="12">
        <v>19</v>
      </c>
      <c r="F555" s="13">
        <v>52</v>
      </c>
      <c r="G555" s="13">
        <v>212.5</v>
      </c>
      <c r="H555" s="17">
        <f>(G555/F555)</f>
        <v>4.0865384615384617</v>
      </c>
      <c r="I555" s="13">
        <v>72.5</v>
      </c>
      <c r="J555" s="13">
        <v>72</v>
      </c>
      <c r="K555" s="14">
        <f>(J555/G555)</f>
        <v>0.33882352941176469</v>
      </c>
      <c r="L555" s="14">
        <f>(K555/2.8)</f>
        <v>0.12100840336134454</v>
      </c>
      <c r="M555" t="s">
        <v>7834</v>
      </c>
    </row>
    <row r="556" spans="1:13" x14ac:dyDescent="0.2">
      <c r="A556" s="7" t="s">
        <v>7902</v>
      </c>
      <c r="B556" s="8" t="s">
        <v>684</v>
      </c>
      <c r="C556" s="8">
        <v>2</v>
      </c>
      <c r="D556" s="8">
        <v>6</v>
      </c>
      <c r="E556" s="8">
        <v>16</v>
      </c>
      <c r="F556" s="9">
        <v>102.5</v>
      </c>
      <c r="G556" s="9">
        <v>437</v>
      </c>
      <c r="H556" s="16">
        <f>(G556/F556)</f>
        <v>4.2634146341463417</v>
      </c>
      <c r="I556" s="9">
        <v>179.5</v>
      </c>
      <c r="J556" s="9">
        <v>422.5</v>
      </c>
      <c r="K556" s="10">
        <f>(J556/G556)</f>
        <v>0.96681922196796344</v>
      </c>
      <c r="L556" s="10">
        <f>(K556/1.22)</f>
        <v>0.79247477210488804</v>
      </c>
    </row>
    <row r="557" spans="1:13" x14ac:dyDescent="0.2">
      <c r="A557" s="7" t="s">
        <v>681</v>
      </c>
      <c r="B557" s="8" t="s">
        <v>682</v>
      </c>
      <c r="C557" s="8">
        <v>2</v>
      </c>
      <c r="D557" s="8">
        <v>6</v>
      </c>
      <c r="E557" s="8">
        <v>14</v>
      </c>
      <c r="F557" s="9">
        <v>266.5</v>
      </c>
      <c r="G557" s="9">
        <v>1064</v>
      </c>
      <c r="H557" s="16">
        <f>(G557/F557)</f>
        <v>3.9924953095684801</v>
      </c>
      <c r="I557" s="9">
        <v>269</v>
      </c>
      <c r="J557" s="9">
        <v>1217</v>
      </c>
      <c r="K557" s="10">
        <f>(J557/G557)</f>
        <v>1.143796992481203</v>
      </c>
      <c r="L557" s="10">
        <f>(K557/1.22)</f>
        <v>0.93753851842721558</v>
      </c>
    </row>
    <row r="558" spans="1:13" x14ac:dyDescent="0.2">
      <c r="A558" s="7" t="s">
        <v>7849</v>
      </c>
      <c r="B558" s="8" t="s">
        <v>679</v>
      </c>
      <c r="C558" s="8">
        <v>2</v>
      </c>
      <c r="D558" s="8">
        <v>6</v>
      </c>
      <c r="E558" s="8">
        <v>12</v>
      </c>
      <c r="F558" s="9">
        <v>348.5</v>
      </c>
      <c r="G558" s="9">
        <v>1119</v>
      </c>
      <c r="H558" s="16">
        <f>(G558/F558)</f>
        <v>3.2109038737446198</v>
      </c>
      <c r="I558" s="9">
        <v>369.5</v>
      </c>
      <c r="J558" s="9">
        <v>897.5</v>
      </c>
      <c r="K558" s="10">
        <f>(J558/G558)</f>
        <v>0.80205540661304742</v>
      </c>
      <c r="L558" s="10">
        <f>(K558/1.22)</f>
        <v>0.65742246443692409</v>
      </c>
      <c r="M558" t="s">
        <v>7833</v>
      </c>
    </row>
    <row r="559" spans="1:13" x14ac:dyDescent="0.2">
      <c r="A559" s="7" t="s">
        <v>7903</v>
      </c>
      <c r="B559" s="8" t="s">
        <v>677</v>
      </c>
      <c r="C559" s="8">
        <v>2</v>
      </c>
      <c r="D559" s="8">
        <v>6</v>
      </c>
      <c r="E559" s="8">
        <v>10</v>
      </c>
      <c r="F559" s="9">
        <v>408.5</v>
      </c>
      <c r="G559" s="9">
        <v>1192</v>
      </c>
      <c r="H559" s="16">
        <f>(G559/F559)</f>
        <v>2.9179926560587517</v>
      </c>
      <c r="I559" s="9">
        <v>436.5</v>
      </c>
      <c r="J559" s="9">
        <v>1247.5</v>
      </c>
      <c r="K559" s="10">
        <f>(J559/G559)</f>
        <v>1.0465604026845639</v>
      </c>
      <c r="L559" s="10">
        <f>(K559/1.22)</f>
        <v>0.85783639564308511</v>
      </c>
    </row>
    <row r="560" spans="1:13" x14ac:dyDescent="0.2">
      <c r="A560" s="7" t="s">
        <v>7849</v>
      </c>
      <c r="B560" s="8" t="s">
        <v>674</v>
      </c>
      <c r="C560" s="8">
        <v>2</v>
      </c>
      <c r="D560" s="8">
        <v>6</v>
      </c>
      <c r="E560" s="8">
        <v>8</v>
      </c>
      <c r="F560" s="9">
        <v>457</v>
      </c>
      <c r="G560" s="9">
        <v>1221.5</v>
      </c>
      <c r="H560" s="16">
        <f>(G560/F560)</f>
        <v>2.6728665207877462</v>
      </c>
      <c r="I560" s="9">
        <v>511</v>
      </c>
      <c r="J560" s="9">
        <v>1205</v>
      </c>
      <c r="K560" s="10">
        <f>(J560/G560)</f>
        <v>0.98649201801064268</v>
      </c>
      <c r="L560" s="10">
        <f>(K560/1.22)</f>
        <v>0.80860001476282184</v>
      </c>
    </row>
    <row r="561" spans="1:13" x14ac:dyDescent="0.2">
      <c r="A561" s="7" t="s">
        <v>7849</v>
      </c>
      <c r="B561" s="8" t="s">
        <v>671</v>
      </c>
      <c r="C561" s="8">
        <v>2</v>
      </c>
      <c r="D561" s="8">
        <v>6</v>
      </c>
      <c r="E561" s="8">
        <v>6</v>
      </c>
      <c r="F561" s="9">
        <v>619</v>
      </c>
      <c r="G561" s="9">
        <v>1263.5</v>
      </c>
      <c r="H561" s="16">
        <f>(G561/F561)</f>
        <v>2.0411954765751212</v>
      </c>
      <c r="I561" s="9">
        <v>626</v>
      </c>
      <c r="J561" s="9">
        <v>1298</v>
      </c>
      <c r="K561" s="10">
        <f>(J561/G561)</f>
        <v>1.0273051048674318</v>
      </c>
      <c r="L561" s="10">
        <f>(K561/1.22)</f>
        <v>0.8420533646454359</v>
      </c>
    </row>
    <row r="562" spans="1:13" x14ac:dyDescent="0.2">
      <c r="A562" s="7" t="s">
        <v>7849</v>
      </c>
      <c r="B562" s="8" t="s">
        <v>669</v>
      </c>
      <c r="C562" s="8">
        <v>2</v>
      </c>
      <c r="D562" s="8">
        <v>6</v>
      </c>
      <c r="E562" s="8">
        <v>4</v>
      </c>
      <c r="F562" s="9">
        <v>436.5</v>
      </c>
      <c r="G562" s="9">
        <v>1090</v>
      </c>
      <c r="H562" s="16">
        <f>(G562/F562)</f>
        <v>2.4971363115693013</v>
      </c>
      <c r="I562" s="9">
        <v>358</v>
      </c>
      <c r="J562" s="9">
        <v>942.5</v>
      </c>
      <c r="K562" s="10">
        <f>(J562/G562)</f>
        <v>0.86467889908256879</v>
      </c>
      <c r="L562" s="10">
        <f>(K562/1.22)</f>
        <v>0.70875319596931874</v>
      </c>
    </row>
    <row r="563" spans="1:13" x14ac:dyDescent="0.2">
      <c r="A563" s="7" t="s">
        <v>665</v>
      </c>
      <c r="B563" s="8" t="s">
        <v>666</v>
      </c>
      <c r="C563" s="8">
        <v>2</v>
      </c>
      <c r="D563" s="8">
        <v>6</v>
      </c>
      <c r="E563" s="8">
        <v>2</v>
      </c>
      <c r="F563" s="9">
        <v>224.5</v>
      </c>
      <c r="G563" s="9">
        <v>852.5</v>
      </c>
      <c r="H563" s="16">
        <f>(G563/F563)</f>
        <v>3.7973273942093542</v>
      </c>
      <c r="I563" s="9">
        <v>196.5</v>
      </c>
      <c r="J563" s="9">
        <v>1128</v>
      </c>
      <c r="K563" s="10">
        <f>(J563/G563)</f>
        <v>1.32316715542522</v>
      </c>
      <c r="L563" s="10">
        <f>(K563/1.22)</f>
        <v>1.0845632421518197</v>
      </c>
    </row>
    <row r="564" spans="1:13" x14ac:dyDescent="0.2">
      <c r="A564" s="1" t="s">
        <v>765</v>
      </c>
      <c r="B564" t="s">
        <v>766</v>
      </c>
      <c r="C564">
        <v>2</v>
      </c>
      <c r="D564">
        <v>8</v>
      </c>
      <c r="E564">
        <v>22</v>
      </c>
      <c r="F564" s="2">
        <v>137</v>
      </c>
      <c r="G564" s="2">
        <v>717</v>
      </c>
      <c r="H564" s="18">
        <f>(G564/F564)</f>
        <v>5.2335766423357661</v>
      </c>
      <c r="I564" s="2">
        <v>60</v>
      </c>
      <c r="J564" s="2">
        <v>511</v>
      </c>
      <c r="K564" s="6">
        <f>(J564/G564)</f>
        <v>0.71269177126917715</v>
      </c>
    </row>
    <row r="565" spans="1:13" x14ac:dyDescent="0.2">
      <c r="A565" s="7" t="s">
        <v>6932</v>
      </c>
      <c r="B565" s="8" t="s">
        <v>6933</v>
      </c>
      <c r="C565" s="8">
        <v>14</v>
      </c>
      <c r="D565" s="8">
        <v>12</v>
      </c>
      <c r="E565" s="8">
        <v>14</v>
      </c>
      <c r="F565" s="9">
        <v>66.5</v>
      </c>
      <c r="G565" s="9">
        <v>438</v>
      </c>
      <c r="H565" s="16">
        <f>(G565/F565)</f>
        <v>6.5864661654135341</v>
      </c>
      <c r="I565" s="9">
        <v>143.5</v>
      </c>
      <c r="J565" s="9">
        <v>1334</v>
      </c>
      <c r="K565" s="10">
        <f>(J565/G565)</f>
        <v>3.0456621004566209</v>
      </c>
      <c r="L565" s="10">
        <f>(K565/1.27)</f>
        <v>2.3981591342178117</v>
      </c>
    </row>
    <row r="566" spans="1:13" x14ac:dyDescent="0.2">
      <c r="A566" s="1" t="s">
        <v>761</v>
      </c>
      <c r="B566" t="s">
        <v>762</v>
      </c>
      <c r="C566">
        <v>2</v>
      </c>
      <c r="D566">
        <v>8</v>
      </c>
      <c r="E566">
        <v>20</v>
      </c>
      <c r="F566" s="2">
        <v>134</v>
      </c>
      <c r="G566" s="2">
        <v>797</v>
      </c>
      <c r="H566" s="18">
        <f>(G566/F566)</f>
        <v>5.9477611940298507</v>
      </c>
      <c r="I566" s="2">
        <v>58.5</v>
      </c>
      <c r="J566" s="2">
        <v>227.5</v>
      </c>
      <c r="K566" s="6">
        <f>(J566/G566)</f>
        <v>0.28544542032622333</v>
      </c>
    </row>
    <row r="567" spans="1:13" x14ac:dyDescent="0.2">
      <c r="A567" s="1" t="s">
        <v>758</v>
      </c>
      <c r="B567" t="s">
        <v>759</v>
      </c>
      <c r="C567">
        <v>2</v>
      </c>
      <c r="D567">
        <v>8</v>
      </c>
      <c r="E567">
        <v>18</v>
      </c>
      <c r="F567" s="2">
        <v>147</v>
      </c>
      <c r="G567" s="2">
        <v>853</v>
      </c>
      <c r="H567" s="18">
        <f>(G567/F567)</f>
        <v>5.8027210884353737</v>
      </c>
      <c r="I567" s="2">
        <v>57</v>
      </c>
      <c r="J567" s="2">
        <v>317.5</v>
      </c>
      <c r="K567" s="6">
        <f>(J567/G567)</f>
        <v>0.37221570926143027</v>
      </c>
    </row>
    <row r="568" spans="1:13" x14ac:dyDescent="0.2">
      <c r="A568" s="1" t="s">
        <v>754</v>
      </c>
      <c r="B568" t="s">
        <v>755</v>
      </c>
      <c r="C568">
        <v>2</v>
      </c>
      <c r="D568">
        <v>8</v>
      </c>
      <c r="E568">
        <v>16</v>
      </c>
      <c r="F568" s="2">
        <v>98</v>
      </c>
      <c r="G568" s="2">
        <v>631.5</v>
      </c>
      <c r="H568" s="18">
        <f>(G568/F568)</f>
        <v>6.4438775510204085</v>
      </c>
      <c r="I568" s="2">
        <v>25</v>
      </c>
      <c r="J568" s="2">
        <v>49.5</v>
      </c>
      <c r="K568" s="6">
        <f>(J568/G568)</f>
        <v>7.8384798099762468E-2</v>
      </c>
    </row>
    <row r="569" spans="1:13" x14ac:dyDescent="0.2">
      <c r="A569" s="1" t="s">
        <v>7849</v>
      </c>
      <c r="B569" t="s">
        <v>7512</v>
      </c>
      <c r="C569">
        <v>16</v>
      </c>
      <c r="D569">
        <v>9</v>
      </c>
      <c r="E569">
        <v>17</v>
      </c>
      <c r="F569" s="2">
        <v>61</v>
      </c>
      <c r="G569" s="2">
        <v>297</v>
      </c>
      <c r="H569" s="18">
        <f>(G569/F569)</f>
        <v>4.8688524590163933</v>
      </c>
      <c r="I569" s="2">
        <v>59</v>
      </c>
      <c r="J569" s="2">
        <v>1101.5</v>
      </c>
      <c r="K569" s="6">
        <f>(J569/G569)</f>
        <v>3.7087542087542089</v>
      </c>
    </row>
    <row r="570" spans="1:13" x14ac:dyDescent="0.2">
      <c r="A570" s="11" t="s">
        <v>7904</v>
      </c>
      <c r="B570" s="12" t="s">
        <v>751</v>
      </c>
      <c r="C570" s="12">
        <v>2</v>
      </c>
      <c r="D570" s="12">
        <v>8</v>
      </c>
      <c r="E570" s="12">
        <v>14</v>
      </c>
      <c r="F570" s="13">
        <v>204.5</v>
      </c>
      <c r="G570" s="13">
        <v>939</v>
      </c>
      <c r="H570" s="17">
        <f>(G570/F570)</f>
        <v>4.5916870415647919</v>
      </c>
      <c r="I570" s="13">
        <v>111</v>
      </c>
      <c r="J570" s="13">
        <v>713.5</v>
      </c>
      <c r="K570" s="14">
        <f>(J570/G570)</f>
        <v>0.75985090521831733</v>
      </c>
      <c r="L570" s="14">
        <f>(K570/1.5)</f>
        <v>0.50656727014554492</v>
      </c>
    </row>
    <row r="571" spans="1:13" x14ac:dyDescent="0.2">
      <c r="A571" s="11" t="s">
        <v>7849</v>
      </c>
      <c r="B571" s="12" t="s">
        <v>748</v>
      </c>
      <c r="C571" s="12">
        <v>2</v>
      </c>
      <c r="D571" s="12">
        <v>8</v>
      </c>
      <c r="E571" s="12">
        <v>12</v>
      </c>
      <c r="F571" s="13">
        <v>197</v>
      </c>
      <c r="G571" s="13">
        <v>968</v>
      </c>
      <c r="H571" s="17">
        <f>(G571/F571)</f>
        <v>4.9137055837563448</v>
      </c>
      <c r="I571" s="13">
        <v>77</v>
      </c>
      <c r="J571" s="13">
        <v>440</v>
      </c>
      <c r="K571" s="14">
        <f>(J571/G571)</f>
        <v>0.45454545454545453</v>
      </c>
      <c r="L571" s="14">
        <f>(K571/1.5)</f>
        <v>0.30303030303030304</v>
      </c>
    </row>
    <row r="572" spans="1:13" x14ac:dyDescent="0.2">
      <c r="A572" s="1" t="s">
        <v>7849</v>
      </c>
      <c r="B572" t="s">
        <v>745</v>
      </c>
      <c r="C572">
        <v>2</v>
      </c>
      <c r="D572">
        <v>8</v>
      </c>
      <c r="E572">
        <v>10</v>
      </c>
      <c r="F572" s="2">
        <v>96.5</v>
      </c>
      <c r="G572" s="2">
        <v>755.5</v>
      </c>
      <c r="H572" s="18">
        <f>(G572/F572)</f>
        <v>7.8290155440414511</v>
      </c>
      <c r="I572" s="2">
        <v>51</v>
      </c>
      <c r="J572" s="2">
        <v>390</v>
      </c>
      <c r="K572" s="6">
        <f>(J572/G572)</f>
        <v>0.51621442753143609</v>
      </c>
    </row>
    <row r="573" spans="1:13" x14ac:dyDescent="0.2">
      <c r="A573" s="1" t="s">
        <v>7958</v>
      </c>
      <c r="B573" t="s">
        <v>743</v>
      </c>
      <c r="C573">
        <v>2</v>
      </c>
      <c r="D573">
        <v>8</v>
      </c>
      <c r="E573">
        <v>8</v>
      </c>
      <c r="F573" s="2">
        <v>98</v>
      </c>
      <c r="G573" s="2">
        <v>563.5</v>
      </c>
      <c r="H573" s="18">
        <f>(G573/F573)</f>
        <v>5.75</v>
      </c>
      <c r="I573" s="2">
        <v>57</v>
      </c>
      <c r="J573" s="2">
        <v>20.5</v>
      </c>
      <c r="K573" s="6">
        <f>(J573/G573)</f>
        <v>3.6379769299023958E-2</v>
      </c>
    </row>
    <row r="574" spans="1:13" x14ac:dyDescent="0.2">
      <c r="A574" s="11" t="s">
        <v>739</v>
      </c>
      <c r="B574" s="12" t="s">
        <v>740</v>
      </c>
      <c r="C574" s="12">
        <v>2</v>
      </c>
      <c r="D574" s="12">
        <v>8</v>
      </c>
      <c r="E574" s="12">
        <v>6</v>
      </c>
      <c r="F574" s="13">
        <v>227.5</v>
      </c>
      <c r="G574" s="13">
        <v>958.5</v>
      </c>
      <c r="H574" s="17">
        <f>(G574/F574)</f>
        <v>4.2131868131868133</v>
      </c>
      <c r="I574" s="13">
        <v>113</v>
      </c>
      <c r="J574" s="13">
        <v>796</v>
      </c>
      <c r="K574" s="14">
        <f>(J574/G574)</f>
        <v>0.83046426708398535</v>
      </c>
      <c r="L574" s="14">
        <f>(K574/1.5)</f>
        <v>0.5536428447226569</v>
      </c>
    </row>
    <row r="575" spans="1:13" x14ac:dyDescent="0.2">
      <c r="A575" s="7" t="s">
        <v>736</v>
      </c>
      <c r="B575" s="8" t="s">
        <v>737</v>
      </c>
      <c r="C575" s="8">
        <v>2</v>
      </c>
      <c r="D575" s="8">
        <v>8</v>
      </c>
      <c r="E575" s="8">
        <v>4</v>
      </c>
      <c r="F575" s="9">
        <v>540</v>
      </c>
      <c r="G575" s="9">
        <v>1227.5</v>
      </c>
      <c r="H575" s="16">
        <f>(G575/F575)</f>
        <v>2.2731481481481484</v>
      </c>
      <c r="I575" s="9">
        <v>569</v>
      </c>
      <c r="J575" s="9">
        <v>1278</v>
      </c>
      <c r="K575" s="10">
        <f>(J575/G575)</f>
        <v>1.0411405295315683</v>
      </c>
      <c r="L575" s="10">
        <f>(K575/1.22)</f>
        <v>0.85339387666521993</v>
      </c>
    </row>
    <row r="576" spans="1:13" x14ac:dyDescent="0.2">
      <c r="A576" s="11" t="s">
        <v>732</v>
      </c>
      <c r="B576" s="12" t="s">
        <v>733</v>
      </c>
      <c r="C576" s="12">
        <v>2</v>
      </c>
      <c r="D576" s="12">
        <v>8</v>
      </c>
      <c r="E576" s="12">
        <v>2</v>
      </c>
      <c r="F576" s="13">
        <v>111</v>
      </c>
      <c r="G576" s="13">
        <v>653</v>
      </c>
      <c r="H576" s="17">
        <f>(G576/F576)</f>
        <v>5.8828828828828827</v>
      </c>
      <c r="I576" s="13">
        <v>84</v>
      </c>
      <c r="J576" s="13">
        <v>128</v>
      </c>
      <c r="K576" s="14">
        <f>(J576/G576)</f>
        <v>0.19601837672281777</v>
      </c>
      <c r="L576" s="14">
        <f>(K576/1.5)</f>
        <v>0.13067891781521185</v>
      </c>
      <c r="M576" t="s">
        <v>7834</v>
      </c>
    </row>
    <row r="577" spans="1:13" x14ac:dyDescent="0.2">
      <c r="A577" s="1" t="s">
        <v>7508</v>
      </c>
      <c r="B577" t="s">
        <v>7509</v>
      </c>
      <c r="C577">
        <v>16</v>
      </c>
      <c r="D577">
        <v>9</v>
      </c>
      <c r="E577">
        <v>15</v>
      </c>
      <c r="F577" s="2">
        <v>47.5</v>
      </c>
      <c r="G577" s="2">
        <v>125</v>
      </c>
      <c r="H577" s="18">
        <f>(G577/F577)</f>
        <v>2.6315789473684212</v>
      </c>
      <c r="I577" s="2">
        <v>38.5</v>
      </c>
      <c r="J577" s="2">
        <v>1302.5</v>
      </c>
      <c r="K577" s="6">
        <f>(J577/G577)</f>
        <v>10.42</v>
      </c>
    </row>
    <row r="578" spans="1:13" x14ac:dyDescent="0.2">
      <c r="A578" s="1" t="s">
        <v>7504</v>
      </c>
      <c r="B578" t="s">
        <v>7505</v>
      </c>
      <c r="C578">
        <v>16</v>
      </c>
      <c r="D578">
        <v>9</v>
      </c>
      <c r="E578">
        <v>13</v>
      </c>
      <c r="F578" s="2">
        <v>34.5</v>
      </c>
      <c r="G578" s="2">
        <v>178</v>
      </c>
      <c r="H578" s="18">
        <f>(G578/F578)</f>
        <v>5.1594202898550723</v>
      </c>
      <c r="I578" s="2">
        <v>34.5</v>
      </c>
      <c r="J578" s="2">
        <v>20</v>
      </c>
      <c r="K578" s="6">
        <f>(J578/G578)</f>
        <v>0.11235955056179775</v>
      </c>
    </row>
    <row r="579" spans="1:13" x14ac:dyDescent="0.2">
      <c r="A579" s="11" t="s">
        <v>7849</v>
      </c>
      <c r="B579" s="12" t="s">
        <v>833</v>
      </c>
      <c r="C579" s="12">
        <v>2</v>
      </c>
      <c r="D579" s="12">
        <v>10</v>
      </c>
      <c r="E579" s="12">
        <v>22</v>
      </c>
      <c r="F579" s="13">
        <v>162.5</v>
      </c>
      <c r="G579" s="13">
        <v>904.5</v>
      </c>
      <c r="H579" s="17">
        <f>(G579/F579)</f>
        <v>5.5661538461538465</v>
      </c>
      <c r="I579" s="13">
        <v>103</v>
      </c>
      <c r="J579" s="13">
        <v>1037</v>
      </c>
      <c r="K579" s="14">
        <f>(J579/G579)</f>
        <v>1.1464897733554451</v>
      </c>
      <c r="L579" s="14">
        <f>(K579/1.5)</f>
        <v>0.76432651557029674</v>
      </c>
    </row>
    <row r="580" spans="1:13" x14ac:dyDescent="0.2">
      <c r="A580" s="7" t="s">
        <v>829</v>
      </c>
      <c r="B580" s="8" t="s">
        <v>830</v>
      </c>
      <c r="C580" s="8">
        <v>2</v>
      </c>
      <c r="D580" s="8">
        <v>10</v>
      </c>
      <c r="E580" s="8">
        <v>20</v>
      </c>
      <c r="F580" s="9">
        <v>285</v>
      </c>
      <c r="G580" s="9">
        <v>1061</v>
      </c>
      <c r="H580" s="16">
        <f>(G580/F580)</f>
        <v>3.7228070175438597</v>
      </c>
      <c r="I580" s="9">
        <v>148.5</v>
      </c>
      <c r="J580" s="9">
        <v>804.5</v>
      </c>
      <c r="K580" s="10">
        <f>(J580/G580)</f>
        <v>0.75824693685202638</v>
      </c>
      <c r="L580" s="10">
        <f>(K580/1.22)</f>
        <v>0.62151388266559537</v>
      </c>
      <c r="M580" t="s">
        <v>7833</v>
      </c>
    </row>
    <row r="581" spans="1:13" x14ac:dyDescent="0.2">
      <c r="A581" s="11" t="s">
        <v>7959</v>
      </c>
      <c r="B581" s="12" t="s">
        <v>826</v>
      </c>
      <c r="C581" s="12">
        <v>2</v>
      </c>
      <c r="D581" s="12">
        <v>10</v>
      </c>
      <c r="E581" s="12">
        <v>18</v>
      </c>
      <c r="F581" s="13">
        <v>235.5</v>
      </c>
      <c r="G581" s="13">
        <v>1038</v>
      </c>
      <c r="H581" s="17">
        <f>(G581/F581)</f>
        <v>4.4076433121019107</v>
      </c>
      <c r="I581" s="13">
        <v>103.5</v>
      </c>
      <c r="J581" s="13">
        <v>69.5</v>
      </c>
      <c r="K581" s="14">
        <f>(J581/G581)</f>
        <v>6.6955684007707128E-2</v>
      </c>
      <c r="L581" s="14">
        <f>(K581/1.5)</f>
        <v>4.4637122671804752E-2</v>
      </c>
      <c r="M581" t="s">
        <v>7834</v>
      </c>
    </row>
    <row r="582" spans="1:13" x14ac:dyDescent="0.2">
      <c r="A582" s="7" t="s">
        <v>7849</v>
      </c>
      <c r="B582" s="8" t="s">
        <v>823</v>
      </c>
      <c r="C582" s="8">
        <v>2</v>
      </c>
      <c r="D582" s="8">
        <v>10</v>
      </c>
      <c r="E582" s="8">
        <v>16</v>
      </c>
      <c r="F582" s="9">
        <v>205</v>
      </c>
      <c r="G582" s="9">
        <v>950.5</v>
      </c>
      <c r="H582" s="16">
        <f>(G582/F582)</f>
        <v>4.6365853658536587</v>
      </c>
      <c r="I582" s="9">
        <v>130.5</v>
      </c>
      <c r="J582" s="9">
        <v>842</v>
      </c>
      <c r="K582" s="10">
        <f>(J582/G582)</f>
        <v>0.88584955286691214</v>
      </c>
      <c r="L582" s="10">
        <f>(K582/1.22)</f>
        <v>0.72610619087451811</v>
      </c>
      <c r="M582" t="s">
        <v>7833</v>
      </c>
    </row>
    <row r="583" spans="1:13" x14ac:dyDescent="0.2">
      <c r="A583" s="7" t="s">
        <v>7905</v>
      </c>
      <c r="B583" s="8" t="s">
        <v>821</v>
      </c>
      <c r="C583" s="8">
        <v>2</v>
      </c>
      <c r="D583" s="8">
        <v>10</v>
      </c>
      <c r="E583" s="8">
        <v>14</v>
      </c>
      <c r="F583" s="9">
        <v>446.5</v>
      </c>
      <c r="G583" s="9">
        <v>1200</v>
      </c>
      <c r="H583" s="16">
        <f>(G583/F583)</f>
        <v>2.6875699888017919</v>
      </c>
      <c r="I583" s="9">
        <v>370</v>
      </c>
      <c r="J583" s="9">
        <v>1147</v>
      </c>
      <c r="K583" s="10">
        <f>(J583/G583)</f>
        <v>0.95583333333333331</v>
      </c>
      <c r="L583" s="10">
        <f>(K583/1.22)</f>
        <v>0.78346994535519121</v>
      </c>
    </row>
    <row r="584" spans="1:13" x14ac:dyDescent="0.2">
      <c r="A584" s="1" t="s">
        <v>7849</v>
      </c>
      <c r="B584" t="s">
        <v>7501</v>
      </c>
      <c r="C584">
        <v>16</v>
      </c>
      <c r="D584">
        <v>9</v>
      </c>
      <c r="E584">
        <v>11</v>
      </c>
      <c r="F584" s="2">
        <v>29</v>
      </c>
      <c r="G584" s="2">
        <v>63</v>
      </c>
      <c r="H584" s="18">
        <f>(G584/F584)</f>
        <v>2.1724137931034484</v>
      </c>
      <c r="I584" s="2">
        <v>29.5</v>
      </c>
      <c r="J584" s="2">
        <v>35</v>
      </c>
      <c r="K584" s="6">
        <f>(J584/G584)</f>
        <v>0.55555555555555558</v>
      </c>
    </row>
    <row r="585" spans="1:13" x14ac:dyDescent="0.2">
      <c r="A585" s="7" t="s">
        <v>818</v>
      </c>
      <c r="B585" s="8" t="s">
        <v>819</v>
      </c>
      <c r="C585" s="8">
        <v>2</v>
      </c>
      <c r="D585" s="8">
        <v>10</v>
      </c>
      <c r="E585" s="8">
        <v>12</v>
      </c>
      <c r="F585" s="9">
        <v>481</v>
      </c>
      <c r="G585" s="9">
        <v>1145.5</v>
      </c>
      <c r="H585" s="16">
        <f>(G585/F585)</f>
        <v>2.3814968814968815</v>
      </c>
      <c r="I585" s="9">
        <v>383</v>
      </c>
      <c r="J585" s="9">
        <v>1521</v>
      </c>
      <c r="K585" s="10">
        <f>(J585/G585)</f>
        <v>1.3278044522042776</v>
      </c>
      <c r="L585" s="10">
        <f>(K585/1.22)</f>
        <v>1.0883643050854734</v>
      </c>
    </row>
    <row r="586" spans="1:13" x14ac:dyDescent="0.2">
      <c r="A586" s="7" t="s">
        <v>7849</v>
      </c>
      <c r="B586" s="8" t="s">
        <v>815</v>
      </c>
      <c r="C586" s="8">
        <v>2</v>
      </c>
      <c r="D586" s="8">
        <v>10</v>
      </c>
      <c r="E586" s="8">
        <v>10</v>
      </c>
      <c r="F586" s="9">
        <v>281.5</v>
      </c>
      <c r="G586" s="9">
        <v>1064.5</v>
      </c>
      <c r="H586" s="16">
        <f>(G586/F586)</f>
        <v>3.7815275310834813</v>
      </c>
      <c r="I586" s="9">
        <v>125.5</v>
      </c>
      <c r="J586" s="9">
        <v>1140</v>
      </c>
      <c r="K586" s="10">
        <f>(J586/G586)</f>
        <v>1.0709253170502584</v>
      </c>
      <c r="L586" s="10">
        <f>(K586/1.22)</f>
        <v>0.87780763692644137</v>
      </c>
    </row>
    <row r="587" spans="1:13" x14ac:dyDescent="0.2">
      <c r="A587" s="7" t="s">
        <v>811</v>
      </c>
      <c r="B587" s="8" t="s">
        <v>812</v>
      </c>
      <c r="C587" s="8">
        <v>2</v>
      </c>
      <c r="D587" s="8">
        <v>10</v>
      </c>
      <c r="E587" s="8">
        <v>8</v>
      </c>
      <c r="F587" s="9">
        <v>316.5</v>
      </c>
      <c r="G587" s="9">
        <v>968.5</v>
      </c>
      <c r="H587" s="16">
        <f>(G587/F587)</f>
        <v>3.0600315955766191</v>
      </c>
      <c r="I587" s="9">
        <v>321</v>
      </c>
      <c r="J587" s="9">
        <v>1135.5</v>
      </c>
      <c r="K587" s="10">
        <f>(J587/G587)</f>
        <v>1.1724315952503872</v>
      </c>
      <c r="L587" s="10">
        <f>(K587/1.22)</f>
        <v>0.96100950430359611</v>
      </c>
    </row>
    <row r="588" spans="1:13" x14ac:dyDescent="0.2">
      <c r="A588" s="7" t="s">
        <v>7906</v>
      </c>
      <c r="B588" s="8" t="s">
        <v>808</v>
      </c>
      <c r="C588" s="8">
        <v>2</v>
      </c>
      <c r="D588" s="8">
        <v>10</v>
      </c>
      <c r="E588" s="8">
        <v>6</v>
      </c>
      <c r="F588" s="9">
        <v>453.5</v>
      </c>
      <c r="G588" s="9">
        <v>1110</v>
      </c>
      <c r="H588" s="16">
        <f>(G588/F588)</f>
        <v>2.4476295479603087</v>
      </c>
      <c r="I588" s="9">
        <v>461.5</v>
      </c>
      <c r="J588" s="9">
        <v>1184</v>
      </c>
      <c r="K588" s="10">
        <f>(J588/G588)</f>
        <v>1.0666666666666667</v>
      </c>
      <c r="L588" s="10">
        <f>(K588/1.22)</f>
        <v>0.87431693989071035</v>
      </c>
    </row>
    <row r="589" spans="1:13" x14ac:dyDescent="0.2">
      <c r="A589" s="7" t="s">
        <v>805</v>
      </c>
      <c r="B589" s="8" t="s">
        <v>806</v>
      </c>
      <c r="C589" s="8">
        <v>2</v>
      </c>
      <c r="D589" s="8">
        <v>10</v>
      </c>
      <c r="E589" s="8">
        <v>4</v>
      </c>
      <c r="F589" s="9">
        <v>554.5</v>
      </c>
      <c r="G589" s="9">
        <v>1172.5</v>
      </c>
      <c r="H589" s="16">
        <f>(G589/F589)</f>
        <v>2.114517583408476</v>
      </c>
      <c r="I589" s="9">
        <v>585.5</v>
      </c>
      <c r="J589" s="9">
        <v>1185</v>
      </c>
      <c r="K589" s="10">
        <f>(J589/G589)</f>
        <v>1.0106609808102345</v>
      </c>
      <c r="L589" s="10">
        <f>(K589/1.22)</f>
        <v>0.82841064000838893</v>
      </c>
    </row>
    <row r="590" spans="1:13" x14ac:dyDescent="0.2">
      <c r="A590" s="7" t="s">
        <v>7849</v>
      </c>
      <c r="B590" s="8" t="s">
        <v>803</v>
      </c>
      <c r="C590" s="8">
        <v>2</v>
      </c>
      <c r="D590" s="8">
        <v>10</v>
      </c>
      <c r="E590" s="8">
        <v>2</v>
      </c>
      <c r="F590" s="9">
        <v>201.5</v>
      </c>
      <c r="G590" s="9">
        <v>841</v>
      </c>
      <c r="H590" s="16">
        <f>(G590/F590)</f>
        <v>4.1736972704714637</v>
      </c>
      <c r="I590" s="9">
        <v>141.5</v>
      </c>
      <c r="J590" s="9">
        <v>1102.5</v>
      </c>
      <c r="K590" s="10">
        <f>(J590/G590)</f>
        <v>1.3109393579072532</v>
      </c>
      <c r="L590" s="10">
        <f>(K590/1.22)</f>
        <v>1.0745404573010273</v>
      </c>
    </row>
    <row r="591" spans="1:13" x14ac:dyDescent="0.2">
      <c r="A591" s="11" t="s">
        <v>907</v>
      </c>
      <c r="B591" s="12" t="s">
        <v>908</v>
      </c>
      <c r="C591" s="12">
        <v>2</v>
      </c>
      <c r="D591" s="12">
        <v>12</v>
      </c>
      <c r="E591" s="12">
        <v>22</v>
      </c>
      <c r="F591" s="13">
        <v>209.5</v>
      </c>
      <c r="G591" s="13">
        <v>1007.5</v>
      </c>
      <c r="H591" s="17">
        <f>(G591/F591)</f>
        <v>4.8090692124105008</v>
      </c>
      <c r="I591" s="13">
        <v>99.5</v>
      </c>
      <c r="J591" s="13">
        <v>972</v>
      </c>
      <c r="K591" s="14">
        <f>(J591/G591)</f>
        <v>0.96476426799007442</v>
      </c>
      <c r="L591" s="14">
        <f>(K591/1.5)</f>
        <v>0.64317617866004961</v>
      </c>
    </row>
    <row r="592" spans="1:13" x14ac:dyDescent="0.2">
      <c r="A592" s="11" t="s">
        <v>903</v>
      </c>
      <c r="B592" s="12" t="s">
        <v>904</v>
      </c>
      <c r="C592" s="12">
        <v>2</v>
      </c>
      <c r="D592" s="12">
        <v>12</v>
      </c>
      <c r="E592" s="12">
        <v>20</v>
      </c>
      <c r="F592" s="13">
        <v>113.5</v>
      </c>
      <c r="G592" s="13">
        <v>806.5</v>
      </c>
      <c r="H592" s="17">
        <f>(G592/F592)</f>
        <v>7.105726872246696</v>
      </c>
      <c r="I592" s="13">
        <v>79.5</v>
      </c>
      <c r="J592" s="13">
        <v>783</v>
      </c>
      <c r="K592" s="14">
        <f>(J592/G592)</f>
        <v>0.9708617482951023</v>
      </c>
      <c r="L592" s="14">
        <f>(K592/1.5)</f>
        <v>0.64724116553006816</v>
      </c>
    </row>
    <row r="593" spans="1:13" x14ac:dyDescent="0.2">
      <c r="A593" s="1" t="s">
        <v>7849</v>
      </c>
      <c r="B593" t="s">
        <v>900</v>
      </c>
      <c r="C593">
        <v>2</v>
      </c>
      <c r="D593">
        <v>12</v>
      </c>
      <c r="E593">
        <v>18</v>
      </c>
      <c r="F593" s="2">
        <v>171</v>
      </c>
      <c r="G593" s="2">
        <v>870</v>
      </c>
      <c r="H593" s="18">
        <f>(G593/F593)</f>
        <v>5.0877192982456139</v>
      </c>
      <c r="I593" s="2">
        <v>58</v>
      </c>
      <c r="J593" s="2">
        <v>218.5</v>
      </c>
      <c r="K593" s="6">
        <f>(J593/G593)</f>
        <v>0.25114942528735634</v>
      </c>
    </row>
    <row r="594" spans="1:13" x14ac:dyDescent="0.2">
      <c r="A594" s="7" t="s">
        <v>878</v>
      </c>
      <c r="B594" s="8" t="s">
        <v>879</v>
      </c>
      <c r="C594" s="8">
        <v>2</v>
      </c>
      <c r="D594" s="8">
        <v>12</v>
      </c>
      <c r="E594" s="8">
        <v>6</v>
      </c>
      <c r="F594" s="9">
        <v>273</v>
      </c>
      <c r="G594" s="9">
        <v>862</v>
      </c>
      <c r="H594" s="16">
        <f>(G594/F594)</f>
        <v>3.1575091575091574</v>
      </c>
      <c r="I594" s="9">
        <v>283.5</v>
      </c>
      <c r="J594" s="9">
        <v>1085</v>
      </c>
      <c r="K594" s="10">
        <f>(J594/G594)</f>
        <v>1.2587006960556844</v>
      </c>
      <c r="L594" s="10">
        <f>(K594/1.22)</f>
        <v>1.031721882012856</v>
      </c>
    </row>
    <row r="595" spans="1:13" x14ac:dyDescent="0.2">
      <c r="A595" s="1" t="s">
        <v>7497</v>
      </c>
      <c r="B595" t="s">
        <v>7498</v>
      </c>
      <c r="C595">
        <v>16</v>
      </c>
      <c r="D595">
        <v>9</v>
      </c>
      <c r="E595">
        <v>9</v>
      </c>
      <c r="F595" s="2">
        <v>42</v>
      </c>
      <c r="G595" s="2">
        <v>255</v>
      </c>
      <c r="H595" s="18">
        <f>(G595/F595)</f>
        <v>6.0714285714285712</v>
      </c>
      <c r="I595" s="2">
        <v>48</v>
      </c>
      <c r="J595" s="2">
        <v>934</v>
      </c>
      <c r="K595" s="6">
        <f>(J595/G595)</f>
        <v>3.6627450980392156</v>
      </c>
    </row>
    <row r="596" spans="1:13" x14ac:dyDescent="0.2">
      <c r="A596" s="11" t="s">
        <v>7493</v>
      </c>
      <c r="B596" s="12" t="s">
        <v>7494</v>
      </c>
      <c r="C596" s="12">
        <v>16</v>
      </c>
      <c r="D596" s="12">
        <v>9</v>
      </c>
      <c r="E596" s="12">
        <v>7</v>
      </c>
      <c r="F596" s="13">
        <v>38</v>
      </c>
      <c r="G596" s="13">
        <v>252</v>
      </c>
      <c r="H596" s="17">
        <f>(G596/F596)</f>
        <v>6.6315789473684212</v>
      </c>
      <c r="I596" s="13">
        <v>60.5</v>
      </c>
      <c r="J596" s="13">
        <v>1092</v>
      </c>
      <c r="K596" s="14">
        <f>(J596/G596)</f>
        <v>4.333333333333333</v>
      </c>
      <c r="L596" s="14">
        <f>(K596/2.8)</f>
        <v>1.5476190476190477</v>
      </c>
    </row>
    <row r="597" spans="1:13" x14ac:dyDescent="0.2">
      <c r="A597" s="7" t="s">
        <v>897</v>
      </c>
      <c r="B597" s="8" t="s">
        <v>898</v>
      </c>
      <c r="C597" s="8">
        <v>2</v>
      </c>
      <c r="D597" s="8">
        <v>12</v>
      </c>
      <c r="E597" s="8">
        <v>16</v>
      </c>
      <c r="F597" s="9">
        <v>344</v>
      </c>
      <c r="G597" s="9">
        <v>1128</v>
      </c>
      <c r="H597" s="16">
        <f>(G597/F597)</f>
        <v>3.2790697674418605</v>
      </c>
      <c r="I597" s="9">
        <v>237.5</v>
      </c>
      <c r="J597" s="9">
        <v>1510.5</v>
      </c>
      <c r="K597" s="10">
        <f>(J597/G597)</f>
        <v>1.3390957446808511</v>
      </c>
      <c r="L597" s="10">
        <f>(K597/1.22)</f>
        <v>1.0976194628531566</v>
      </c>
    </row>
    <row r="598" spans="1:13" x14ac:dyDescent="0.2">
      <c r="A598" s="11" t="s">
        <v>7588</v>
      </c>
      <c r="B598" s="12" t="s">
        <v>7589</v>
      </c>
      <c r="C598" s="12">
        <v>16</v>
      </c>
      <c r="D598" s="12">
        <v>11</v>
      </c>
      <c r="E598" s="12">
        <v>13</v>
      </c>
      <c r="F598" s="13">
        <v>157.5</v>
      </c>
      <c r="G598" s="13">
        <v>842.5</v>
      </c>
      <c r="H598" s="17">
        <f>(G598/F598)</f>
        <v>5.3492063492063489</v>
      </c>
      <c r="I598" s="13">
        <v>78.5</v>
      </c>
      <c r="J598" s="13">
        <v>45.5</v>
      </c>
      <c r="K598" s="14">
        <f>(J598/G598)</f>
        <v>5.400593471810089E-2</v>
      </c>
      <c r="L598" s="14">
        <f>(K598/2.8)</f>
        <v>1.9287833827893175E-2</v>
      </c>
      <c r="M598" t="s">
        <v>7834</v>
      </c>
    </row>
    <row r="599" spans="1:13" x14ac:dyDescent="0.2">
      <c r="A599" s="7" t="s">
        <v>890</v>
      </c>
      <c r="B599" s="8" t="s">
        <v>891</v>
      </c>
      <c r="C599" s="8">
        <v>2</v>
      </c>
      <c r="D599" s="8">
        <v>12</v>
      </c>
      <c r="E599" s="8">
        <v>12</v>
      </c>
      <c r="F599" s="9">
        <v>332.5</v>
      </c>
      <c r="G599" s="9">
        <v>1132</v>
      </c>
      <c r="H599" s="16">
        <f>(G599/F599)</f>
        <v>3.4045112781954887</v>
      </c>
      <c r="I599" s="9">
        <v>277.5</v>
      </c>
      <c r="J599" s="9">
        <v>1166</v>
      </c>
      <c r="K599" s="10">
        <f>(J599/G599)</f>
        <v>1.0300353356890459</v>
      </c>
      <c r="L599" s="10">
        <f>(K599/1.22)</f>
        <v>0.84429125876151312</v>
      </c>
    </row>
    <row r="600" spans="1:13" x14ac:dyDescent="0.2">
      <c r="A600" s="1" t="s">
        <v>7485</v>
      </c>
      <c r="B600" t="s">
        <v>7486</v>
      </c>
      <c r="C600">
        <v>16</v>
      </c>
      <c r="D600">
        <v>9</v>
      </c>
      <c r="E600">
        <v>3</v>
      </c>
      <c r="F600" s="2">
        <v>49</v>
      </c>
      <c r="G600" s="2">
        <v>265.5</v>
      </c>
      <c r="H600" s="18">
        <f>(G600/F600)</f>
        <v>5.4183673469387754</v>
      </c>
      <c r="I600" s="2">
        <v>42.5</v>
      </c>
      <c r="J600" s="2">
        <v>1054</v>
      </c>
      <c r="K600" s="6">
        <f>(J600/G600)</f>
        <v>3.9698681732580039</v>
      </c>
    </row>
    <row r="601" spans="1:13" x14ac:dyDescent="0.2">
      <c r="A601" s="7" t="s">
        <v>7849</v>
      </c>
      <c r="B601" s="8" t="s">
        <v>894</v>
      </c>
      <c r="C601" s="8">
        <v>2</v>
      </c>
      <c r="D601" s="8">
        <v>12</v>
      </c>
      <c r="E601" s="8">
        <v>14</v>
      </c>
      <c r="F601" s="9">
        <v>238</v>
      </c>
      <c r="G601" s="9">
        <v>994</v>
      </c>
      <c r="H601" s="16">
        <f>(G601/F601)</f>
        <v>4.1764705882352944</v>
      </c>
      <c r="I601" s="9">
        <v>141</v>
      </c>
      <c r="J601" s="9">
        <v>1400</v>
      </c>
      <c r="K601" s="10">
        <f>(J601/G601)</f>
        <v>1.408450704225352</v>
      </c>
      <c r="L601" s="10">
        <f>(K601/1.22)</f>
        <v>1.1544677903486493</v>
      </c>
    </row>
    <row r="602" spans="1:13" x14ac:dyDescent="0.2">
      <c r="A602" s="7" t="s">
        <v>886</v>
      </c>
      <c r="B602" s="8" t="s">
        <v>887</v>
      </c>
      <c r="C602" s="8">
        <v>2</v>
      </c>
      <c r="D602" s="8">
        <v>12</v>
      </c>
      <c r="E602" s="8">
        <v>10</v>
      </c>
      <c r="F602" s="9">
        <v>366</v>
      </c>
      <c r="G602" s="9">
        <v>1136</v>
      </c>
      <c r="H602" s="16">
        <f>(G602/F602)</f>
        <v>3.1038251366120218</v>
      </c>
      <c r="I602" s="9">
        <v>378</v>
      </c>
      <c r="J602" s="9">
        <v>1234.5</v>
      </c>
      <c r="K602" s="10">
        <f>(J602/G602)</f>
        <v>1.0867077464788732</v>
      </c>
      <c r="L602" s="10">
        <f>(K602/1.22)</f>
        <v>0.89074405449087968</v>
      </c>
    </row>
    <row r="603" spans="1:13" x14ac:dyDescent="0.2">
      <c r="A603" s="11" t="s">
        <v>882</v>
      </c>
      <c r="B603" s="12" t="s">
        <v>883</v>
      </c>
      <c r="C603" s="12">
        <v>2</v>
      </c>
      <c r="D603" s="12">
        <v>12</v>
      </c>
      <c r="E603" s="12">
        <v>8</v>
      </c>
      <c r="F603" s="13">
        <v>120</v>
      </c>
      <c r="G603" s="13">
        <v>737.5</v>
      </c>
      <c r="H603" s="17">
        <f>(G603/F603)</f>
        <v>6.145833333333333</v>
      </c>
      <c r="I603" s="13">
        <v>95</v>
      </c>
      <c r="J603" s="13">
        <v>710</v>
      </c>
      <c r="K603" s="14">
        <f>(J603/G603)</f>
        <v>0.96271186440677969</v>
      </c>
      <c r="L603" s="14">
        <f>(K603/1.5)</f>
        <v>0.64180790960451983</v>
      </c>
    </row>
    <row r="604" spans="1:13" x14ac:dyDescent="0.2">
      <c r="A604" s="7" t="s">
        <v>875</v>
      </c>
      <c r="B604" s="8" t="s">
        <v>876</v>
      </c>
      <c r="C604" s="8">
        <v>2</v>
      </c>
      <c r="D604" s="8">
        <v>12</v>
      </c>
      <c r="E604" s="8">
        <v>4</v>
      </c>
      <c r="F604" s="9">
        <v>335</v>
      </c>
      <c r="G604" s="9">
        <v>1039</v>
      </c>
      <c r="H604" s="16">
        <f>(G604/F604)</f>
        <v>3.1014925373134328</v>
      </c>
      <c r="I604" s="9">
        <v>309</v>
      </c>
      <c r="J604" s="9">
        <v>1222.5</v>
      </c>
      <c r="K604" s="10">
        <f>(J604/G604)</f>
        <v>1.1766121270452359</v>
      </c>
      <c r="L604" s="10">
        <f>(K604/1.22)</f>
        <v>0.96443616970920976</v>
      </c>
    </row>
    <row r="605" spans="1:13" x14ac:dyDescent="0.2">
      <c r="A605" s="7" t="s">
        <v>872</v>
      </c>
      <c r="B605" s="8" t="s">
        <v>873</v>
      </c>
      <c r="C605" s="8">
        <v>2</v>
      </c>
      <c r="D605" s="8">
        <v>12</v>
      </c>
      <c r="E605" s="8">
        <v>2</v>
      </c>
      <c r="F605" s="9">
        <v>183</v>
      </c>
      <c r="G605" s="9">
        <v>857</v>
      </c>
      <c r="H605" s="16">
        <f>(G605/F605)</f>
        <v>4.6830601092896176</v>
      </c>
      <c r="I605" s="9">
        <v>159</v>
      </c>
      <c r="J605" s="9">
        <v>1380</v>
      </c>
      <c r="K605" s="10">
        <f>(J605/G605)</f>
        <v>1.6102683780630105</v>
      </c>
      <c r="L605" s="10">
        <f>(K605/1.22)</f>
        <v>1.3198921131664021</v>
      </c>
    </row>
    <row r="606" spans="1:13" x14ac:dyDescent="0.2">
      <c r="A606" s="11" t="s">
        <v>982</v>
      </c>
      <c r="B606" s="12" t="s">
        <v>983</v>
      </c>
      <c r="C606" s="12">
        <v>2</v>
      </c>
      <c r="D606" s="12">
        <v>14</v>
      </c>
      <c r="E606" s="12">
        <v>22</v>
      </c>
      <c r="F606" s="13">
        <v>86</v>
      </c>
      <c r="G606" s="13">
        <v>720</v>
      </c>
      <c r="H606" s="17">
        <f>(G606/F606)</f>
        <v>8.3720930232558146</v>
      </c>
      <c r="I606" s="13">
        <v>66</v>
      </c>
      <c r="J606" s="13">
        <v>1221.5</v>
      </c>
      <c r="K606" s="14">
        <f>(J606/G606)</f>
        <v>1.6965277777777779</v>
      </c>
      <c r="L606" s="14">
        <f>(K606/1.5)</f>
        <v>1.1310185185185186</v>
      </c>
    </row>
    <row r="607" spans="1:13" x14ac:dyDescent="0.2">
      <c r="A607" s="1" t="s">
        <v>7849</v>
      </c>
      <c r="B607" t="s">
        <v>7482</v>
      </c>
      <c r="C607">
        <v>16</v>
      </c>
      <c r="D607">
        <v>9</v>
      </c>
      <c r="E607">
        <v>1</v>
      </c>
      <c r="F607" s="2">
        <v>29.5</v>
      </c>
      <c r="G607" s="2">
        <v>267</v>
      </c>
      <c r="H607" s="18">
        <f>(G607/F607)</f>
        <v>9.0508474576271194</v>
      </c>
      <c r="I607" s="2">
        <v>31</v>
      </c>
      <c r="J607" s="2">
        <v>1201</v>
      </c>
      <c r="K607" s="6">
        <f>(J607/G607)</f>
        <v>4.4981273408239701</v>
      </c>
    </row>
    <row r="608" spans="1:13" x14ac:dyDescent="0.2">
      <c r="A608" s="11" t="s">
        <v>978</v>
      </c>
      <c r="B608" s="12" t="s">
        <v>979</v>
      </c>
      <c r="C608" s="12">
        <v>2</v>
      </c>
      <c r="D608" s="12">
        <v>14</v>
      </c>
      <c r="E608" s="12">
        <v>20</v>
      </c>
      <c r="F608" s="13">
        <v>241</v>
      </c>
      <c r="G608" s="13">
        <v>1062.5</v>
      </c>
      <c r="H608" s="17">
        <f>(G608/F608)</f>
        <v>4.4087136929460584</v>
      </c>
      <c r="I608" s="13">
        <v>119</v>
      </c>
      <c r="J608" s="13">
        <v>1410</v>
      </c>
      <c r="K608" s="14">
        <f>(J608/G608)</f>
        <v>1.3270588235294118</v>
      </c>
      <c r="L608" s="14">
        <f>(K608/1.5)</f>
        <v>0.88470588235294123</v>
      </c>
    </row>
    <row r="609" spans="1:13" x14ac:dyDescent="0.2">
      <c r="A609" s="11" t="s">
        <v>975</v>
      </c>
      <c r="B609" s="12" t="s">
        <v>976</v>
      </c>
      <c r="C609" s="12">
        <v>2</v>
      </c>
      <c r="D609" s="12">
        <v>14</v>
      </c>
      <c r="E609" s="12">
        <v>18</v>
      </c>
      <c r="F609" s="13">
        <v>255</v>
      </c>
      <c r="G609" s="13">
        <v>1000.5</v>
      </c>
      <c r="H609" s="17">
        <f>(G609/F609)</f>
        <v>3.9235294117647057</v>
      </c>
      <c r="I609" s="13">
        <v>117.5</v>
      </c>
      <c r="J609" s="13">
        <v>452.5</v>
      </c>
      <c r="K609" s="14">
        <f>(J609/G609)</f>
        <v>0.45227386306846579</v>
      </c>
      <c r="L609" s="14">
        <f>(K609/1.5)</f>
        <v>0.30151590871231054</v>
      </c>
    </row>
    <row r="610" spans="1:13" x14ac:dyDescent="0.2">
      <c r="A610" s="7" t="s">
        <v>7849</v>
      </c>
      <c r="B610" s="8" t="s">
        <v>973</v>
      </c>
      <c r="C610" s="8">
        <v>2</v>
      </c>
      <c r="D610" s="8">
        <v>14</v>
      </c>
      <c r="E610" s="8">
        <v>16</v>
      </c>
      <c r="F610" s="9">
        <v>233.5</v>
      </c>
      <c r="G610" s="9">
        <v>970.5</v>
      </c>
      <c r="H610" s="16">
        <f>(G610/F610)</f>
        <v>4.1563169164882225</v>
      </c>
      <c r="I610" s="9">
        <v>271</v>
      </c>
      <c r="J610" s="9">
        <v>1321.5</v>
      </c>
      <c r="K610" s="10">
        <f>(J610/G610)</f>
        <v>1.3616692426584236</v>
      </c>
      <c r="L610" s="10">
        <f>(K610/1.22)</f>
        <v>1.1161223300478882</v>
      </c>
    </row>
    <row r="611" spans="1:13" x14ac:dyDescent="0.2">
      <c r="A611" s="11" t="s">
        <v>7907</v>
      </c>
      <c r="B611" s="12" t="s">
        <v>7605</v>
      </c>
      <c r="C611" s="12">
        <v>16</v>
      </c>
      <c r="D611" s="12">
        <v>11</v>
      </c>
      <c r="E611" s="12">
        <v>23</v>
      </c>
      <c r="F611" s="13">
        <v>64</v>
      </c>
      <c r="G611" s="13">
        <v>198</v>
      </c>
      <c r="H611" s="17">
        <f>(G611/F611)</f>
        <v>3.09375</v>
      </c>
      <c r="I611" s="13">
        <v>66</v>
      </c>
      <c r="J611" s="13">
        <v>756.5</v>
      </c>
      <c r="K611" s="14">
        <f>(J611/G611)</f>
        <v>3.8207070707070705</v>
      </c>
      <c r="L611" s="14">
        <f>(K611/2.8)</f>
        <v>1.3645382395382395</v>
      </c>
    </row>
    <row r="612" spans="1:13" x14ac:dyDescent="0.2">
      <c r="A612" s="7" t="s">
        <v>969</v>
      </c>
      <c r="B612" s="8" t="s">
        <v>970</v>
      </c>
      <c r="C612" s="8">
        <v>2</v>
      </c>
      <c r="D612" s="8">
        <v>14</v>
      </c>
      <c r="E612" s="8">
        <v>14</v>
      </c>
      <c r="F612" s="9">
        <v>383.5</v>
      </c>
      <c r="G612" s="9">
        <v>1129.5</v>
      </c>
      <c r="H612" s="16">
        <f>(G612/F612)</f>
        <v>2.9452411994784877</v>
      </c>
      <c r="I612" s="9">
        <v>382</v>
      </c>
      <c r="J612" s="9">
        <v>1396</v>
      </c>
      <c r="K612" s="10">
        <f>(J612/G612)</f>
        <v>1.2359451084550686</v>
      </c>
      <c r="L612" s="10">
        <f>(K612/1.22)</f>
        <v>1.0130697610287447</v>
      </c>
    </row>
    <row r="613" spans="1:13" x14ac:dyDescent="0.2">
      <c r="A613" s="7" t="s">
        <v>965</v>
      </c>
      <c r="B613" s="8" t="s">
        <v>966</v>
      </c>
      <c r="C613" s="8">
        <v>2</v>
      </c>
      <c r="D613" s="8">
        <v>14</v>
      </c>
      <c r="E613" s="8">
        <v>12</v>
      </c>
      <c r="F613" s="9">
        <v>329</v>
      </c>
      <c r="G613" s="9">
        <v>1107.5</v>
      </c>
      <c r="H613" s="16">
        <f>(G613/F613)</f>
        <v>3.3662613981762917</v>
      </c>
      <c r="I613" s="9">
        <v>298.5</v>
      </c>
      <c r="J613" s="9">
        <v>1385</v>
      </c>
      <c r="K613" s="10">
        <f>(J613/G613)</f>
        <v>1.2505643340857788</v>
      </c>
      <c r="L613" s="10">
        <f>(K613/1.22)</f>
        <v>1.0250527328571959</v>
      </c>
    </row>
    <row r="614" spans="1:13" x14ac:dyDescent="0.2">
      <c r="A614" s="11" t="s">
        <v>7602</v>
      </c>
      <c r="B614" s="12" t="s">
        <v>7603</v>
      </c>
      <c r="C614" s="12">
        <v>16</v>
      </c>
      <c r="D614" s="12">
        <v>11</v>
      </c>
      <c r="E614" s="12">
        <v>21</v>
      </c>
      <c r="F614" s="13">
        <v>118.5</v>
      </c>
      <c r="G614" s="13">
        <v>734</v>
      </c>
      <c r="H614" s="17">
        <f>(G614/F614)</f>
        <v>6.1940928270042193</v>
      </c>
      <c r="I614" s="13">
        <v>87.5</v>
      </c>
      <c r="J614" s="13">
        <v>1362</v>
      </c>
      <c r="K614" s="14">
        <f>(J614/G614)</f>
        <v>1.8555858310626703</v>
      </c>
      <c r="L614" s="14">
        <f>(K614/2.8)</f>
        <v>0.66270922537952515</v>
      </c>
    </row>
    <row r="615" spans="1:13" x14ac:dyDescent="0.2">
      <c r="A615" s="7" t="s">
        <v>7849</v>
      </c>
      <c r="B615" s="8" t="s">
        <v>7599</v>
      </c>
      <c r="C615" s="8">
        <v>16</v>
      </c>
      <c r="D615" s="8">
        <v>11</v>
      </c>
      <c r="E615" s="8">
        <v>19</v>
      </c>
      <c r="F615" s="9">
        <v>275.5</v>
      </c>
      <c r="G615" s="9">
        <v>984.5</v>
      </c>
      <c r="H615" s="16">
        <f>(G615/F615)</f>
        <v>3.5735027223230489</v>
      </c>
      <c r="I615" s="9">
        <v>189</v>
      </c>
      <c r="J615" s="9">
        <v>1466</v>
      </c>
      <c r="K615" s="10">
        <f>(J615/G615)</f>
        <v>1.489080751650584</v>
      </c>
      <c r="L615" s="10">
        <f>(K615/1.27)</f>
        <v>1.1725045288587275</v>
      </c>
    </row>
    <row r="616" spans="1:13" x14ac:dyDescent="0.2">
      <c r="A616" s="11" t="s">
        <v>7595</v>
      </c>
      <c r="B616" s="12" t="s">
        <v>7596</v>
      </c>
      <c r="C616" s="12">
        <v>16</v>
      </c>
      <c r="D616" s="12">
        <v>11</v>
      </c>
      <c r="E616" s="12">
        <v>17</v>
      </c>
      <c r="F616" s="13">
        <v>178</v>
      </c>
      <c r="G616" s="13">
        <v>880.5</v>
      </c>
      <c r="H616" s="17">
        <f>(G616/F616)</f>
        <v>4.9466292134831464</v>
      </c>
      <c r="I616" s="13">
        <v>83.5</v>
      </c>
      <c r="J616" s="13">
        <v>1318</v>
      </c>
      <c r="K616" s="14">
        <f>(J616/G616)</f>
        <v>1.4968767745599092</v>
      </c>
      <c r="L616" s="14">
        <f>(K616/2.8)</f>
        <v>0.53459884805711044</v>
      </c>
    </row>
    <row r="617" spans="1:13" x14ac:dyDescent="0.2">
      <c r="A617" s="7" t="s">
        <v>962</v>
      </c>
      <c r="B617" s="8" t="s">
        <v>963</v>
      </c>
      <c r="C617" s="8">
        <v>2</v>
      </c>
      <c r="D617" s="8">
        <v>14</v>
      </c>
      <c r="E617" s="8">
        <v>10</v>
      </c>
      <c r="F617" s="9">
        <v>242.5</v>
      </c>
      <c r="G617" s="9">
        <v>1014.5</v>
      </c>
      <c r="H617" s="16">
        <f>(G617/F617)</f>
        <v>4.1835051546391755</v>
      </c>
      <c r="I617" s="9">
        <v>245.5</v>
      </c>
      <c r="J617" s="9">
        <v>1122.5</v>
      </c>
      <c r="K617" s="10">
        <f>(J617/G617)</f>
        <v>1.1064563824544111</v>
      </c>
      <c r="L617" s="10">
        <f>(K617/1.22)</f>
        <v>0.90693146102820588</v>
      </c>
    </row>
    <row r="618" spans="1:13" x14ac:dyDescent="0.2">
      <c r="A618" s="1" t="s">
        <v>7849</v>
      </c>
      <c r="B618" t="s">
        <v>959</v>
      </c>
      <c r="C618">
        <v>2</v>
      </c>
      <c r="D618">
        <v>14</v>
      </c>
      <c r="E618">
        <v>8</v>
      </c>
      <c r="F618" s="2">
        <v>52.5</v>
      </c>
      <c r="G618" s="2">
        <v>503.5</v>
      </c>
      <c r="H618" s="18">
        <f>(G618/F618)</f>
        <v>9.5904761904761902</v>
      </c>
      <c r="I618" s="2">
        <v>45.5</v>
      </c>
      <c r="J618" s="2">
        <v>912.5</v>
      </c>
      <c r="K618" s="6">
        <f>(J618/G618)</f>
        <v>1.8123138033763655</v>
      </c>
    </row>
    <row r="619" spans="1:13" x14ac:dyDescent="0.2">
      <c r="A619" s="11" t="s">
        <v>7084</v>
      </c>
      <c r="B619" s="12" t="s">
        <v>7085</v>
      </c>
      <c r="C619" s="12">
        <v>15</v>
      </c>
      <c r="D619" s="12">
        <v>5</v>
      </c>
      <c r="E619" s="12">
        <v>2</v>
      </c>
      <c r="F619" s="13">
        <v>140.5</v>
      </c>
      <c r="G619" s="13">
        <v>881.5</v>
      </c>
      <c r="H619" s="17">
        <f>(G619/F619)</f>
        <v>6.2740213523131674</v>
      </c>
      <c r="I619" s="13">
        <v>89</v>
      </c>
      <c r="J619" s="13">
        <v>265</v>
      </c>
      <c r="K619" s="14">
        <f>(J619/G619)</f>
        <v>0.30062393647192287</v>
      </c>
      <c r="L619" s="14">
        <f>(K619/2.8)</f>
        <v>0.10736569159711531</v>
      </c>
      <c r="M619" t="s">
        <v>7834</v>
      </c>
    </row>
    <row r="620" spans="1:13" x14ac:dyDescent="0.2">
      <c r="A620" s="11" t="s">
        <v>7084</v>
      </c>
      <c r="B620" s="12" t="s">
        <v>7085</v>
      </c>
      <c r="C620" s="12">
        <v>15</v>
      </c>
      <c r="D620" s="12">
        <v>6</v>
      </c>
      <c r="E620" s="12">
        <v>2</v>
      </c>
      <c r="F620" s="13">
        <v>134.5</v>
      </c>
      <c r="G620" s="13">
        <v>763</v>
      </c>
      <c r="H620" s="17">
        <f>(G620/F620)</f>
        <v>5.6728624535315983</v>
      </c>
      <c r="I620" s="13">
        <v>88.5</v>
      </c>
      <c r="J620" s="13">
        <v>486</v>
      </c>
      <c r="K620" s="14">
        <f>(J620/G620)</f>
        <v>0.63695937090432508</v>
      </c>
      <c r="L620" s="14">
        <f>(K620/2.8)</f>
        <v>0.22748548960868756</v>
      </c>
    </row>
    <row r="621" spans="1:13" x14ac:dyDescent="0.2">
      <c r="A621" s="1" t="s">
        <v>7084</v>
      </c>
      <c r="B621" t="s">
        <v>7085</v>
      </c>
      <c r="C621">
        <v>15</v>
      </c>
      <c r="D621">
        <v>6</v>
      </c>
      <c r="E621">
        <v>1</v>
      </c>
      <c r="F621" s="2">
        <v>84</v>
      </c>
      <c r="G621" s="2">
        <v>719</v>
      </c>
      <c r="H621" s="18">
        <f>(G621/F621)</f>
        <v>8.5595238095238102</v>
      </c>
      <c r="I621" s="2">
        <v>58.5</v>
      </c>
      <c r="J621" s="2">
        <v>72</v>
      </c>
      <c r="K621" s="6">
        <f>(J621/G621)</f>
        <v>0.10013908205841446</v>
      </c>
    </row>
    <row r="622" spans="1:13" x14ac:dyDescent="0.2">
      <c r="A622" s="1" t="s">
        <v>7084</v>
      </c>
      <c r="B622" t="s">
        <v>7085</v>
      </c>
      <c r="C622">
        <v>15</v>
      </c>
      <c r="D622">
        <v>5</v>
      </c>
      <c r="E622">
        <v>1</v>
      </c>
      <c r="F622" s="2">
        <v>92</v>
      </c>
      <c r="G622" s="2">
        <v>786</v>
      </c>
      <c r="H622" s="18">
        <f>(G622/F622)</f>
        <v>8.5434782608695645</v>
      </c>
      <c r="I622" s="2">
        <v>43.5</v>
      </c>
      <c r="J622" s="2">
        <v>964</v>
      </c>
      <c r="K622" s="6">
        <f>(J622/G622)</f>
        <v>1.2264631043256997</v>
      </c>
    </row>
    <row r="623" spans="1:13" x14ac:dyDescent="0.2">
      <c r="A623" s="11" t="s">
        <v>7908</v>
      </c>
      <c r="B623" s="12" t="s">
        <v>7592</v>
      </c>
      <c r="C623" s="12">
        <v>16</v>
      </c>
      <c r="D623" s="12">
        <v>11</v>
      </c>
      <c r="E623" s="12">
        <v>15</v>
      </c>
      <c r="F623" s="13">
        <v>207.5</v>
      </c>
      <c r="G623" s="13">
        <v>901</v>
      </c>
      <c r="H623" s="17">
        <f>(G623/F623)</f>
        <v>4.3421686746987955</v>
      </c>
      <c r="I623" s="13">
        <v>111</v>
      </c>
      <c r="J623" s="13">
        <v>1176.5</v>
      </c>
      <c r="K623" s="14">
        <f>(J623/G623)</f>
        <v>1.3057713651498335</v>
      </c>
      <c r="L623" s="14">
        <f>(K623/2.8)</f>
        <v>0.46634691612494056</v>
      </c>
    </row>
    <row r="624" spans="1:13" x14ac:dyDescent="0.2">
      <c r="A624" s="11" t="s">
        <v>955</v>
      </c>
      <c r="B624" s="12" t="s">
        <v>956</v>
      </c>
      <c r="C624" s="12">
        <v>2</v>
      </c>
      <c r="D624" s="12">
        <v>14</v>
      </c>
      <c r="E624" s="12">
        <v>6</v>
      </c>
      <c r="F624" s="13">
        <v>104.5</v>
      </c>
      <c r="G624" s="13">
        <v>616.5</v>
      </c>
      <c r="H624" s="17">
        <f>(G624/F624)</f>
        <v>5.8995215311004783</v>
      </c>
      <c r="I624" s="13">
        <v>77.5</v>
      </c>
      <c r="J624" s="13">
        <v>40</v>
      </c>
      <c r="K624" s="14">
        <f>(J624/G624)</f>
        <v>6.4882400648824001E-2</v>
      </c>
      <c r="L624" s="14">
        <f>(K624/1.5)</f>
        <v>4.3254933765882665E-2</v>
      </c>
      <c r="M624" t="s">
        <v>7834</v>
      </c>
    </row>
    <row r="625" spans="1:13" x14ac:dyDescent="0.2">
      <c r="A625" s="11" t="s">
        <v>955</v>
      </c>
      <c r="B625" s="12" t="s">
        <v>956</v>
      </c>
      <c r="C625" s="12">
        <v>14</v>
      </c>
      <c r="D625" s="12">
        <v>12</v>
      </c>
      <c r="E625" s="12">
        <v>12</v>
      </c>
      <c r="F625" s="13">
        <v>50</v>
      </c>
      <c r="G625" s="13">
        <v>187.5</v>
      </c>
      <c r="H625" s="17">
        <f>(G625/F625)</f>
        <v>3.75</v>
      </c>
      <c r="I625" s="13">
        <v>62</v>
      </c>
      <c r="J625" s="13">
        <v>51.5</v>
      </c>
      <c r="K625" s="14">
        <f>(J625/G625)</f>
        <v>0.27466666666666667</v>
      </c>
      <c r="L625" s="14">
        <f>(K625/2.8)</f>
        <v>9.8095238095238096E-2</v>
      </c>
      <c r="M625" t="s">
        <v>7834</v>
      </c>
    </row>
    <row r="626" spans="1:13" x14ac:dyDescent="0.2">
      <c r="A626" s="1" t="s">
        <v>7489</v>
      </c>
      <c r="B626" t="s">
        <v>7490</v>
      </c>
      <c r="C626">
        <v>16</v>
      </c>
      <c r="D626">
        <v>9</v>
      </c>
      <c r="E626">
        <v>5</v>
      </c>
      <c r="F626" s="2">
        <v>30</v>
      </c>
      <c r="G626" s="2">
        <v>99.5</v>
      </c>
      <c r="H626" s="18">
        <f>(G626/F626)</f>
        <v>3.3166666666666669</v>
      </c>
      <c r="I626" s="2">
        <v>57.5</v>
      </c>
      <c r="J626" s="2">
        <v>33</v>
      </c>
      <c r="K626" s="6">
        <f>(J626/G626)</f>
        <v>0.33165829145728642</v>
      </c>
    </row>
    <row r="627" spans="1:13" x14ac:dyDescent="0.2">
      <c r="A627" s="11" t="s">
        <v>952</v>
      </c>
      <c r="B627" s="12" t="s">
        <v>953</v>
      </c>
      <c r="C627" s="12">
        <v>2</v>
      </c>
      <c r="D627" s="12">
        <v>14</v>
      </c>
      <c r="E627" s="12">
        <v>4</v>
      </c>
      <c r="F627" s="13">
        <v>111</v>
      </c>
      <c r="G627" s="13">
        <v>737.5</v>
      </c>
      <c r="H627" s="17">
        <f>(G627/F627)</f>
        <v>6.6441441441441444</v>
      </c>
      <c r="I627" s="13">
        <v>91</v>
      </c>
      <c r="J627" s="13">
        <v>1223</v>
      </c>
      <c r="K627" s="14">
        <f>(J627/G627)</f>
        <v>1.6583050847457628</v>
      </c>
      <c r="L627" s="14">
        <f>(K627/1.5)</f>
        <v>1.1055367231638418</v>
      </c>
    </row>
    <row r="628" spans="1:13" x14ac:dyDescent="0.2">
      <c r="A628" s="11" t="s">
        <v>948</v>
      </c>
      <c r="B628" s="12" t="s">
        <v>949</v>
      </c>
      <c r="C628" s="12">
        <v>2</v>
      </c>
      <c r="D628" s="12">
        <v>14</v>
      </c>
      <c r="E628" s="12">
        <v>2</v>
      </c>
      <c r="F628" s="13">
        <v>132</v>
      </c>
      <c r="G628" s="13">
        <v>756.5</v>
      </c>
      <c r="H628" s="17">
        <f>(G628/F628)</f>
        <v>5.7310606060606064</v>
      </c>
      <c r="I628" s="13">
        <v>80</v>
      </c>
      <c r="J628" s="13">
        <v>812.5</v>
      </c>
      <c r="K628" s="14">
        <f>(J628/G628)</f>
        <v>1.0740251156642433</v>
      </c>
      <c r="L628" s="14">
        <f>(K628/1.5)</f>
        <v>0.7160167437761622</v>
      </c>
    </row>
    <row r="629" spans="1:13" x14ac:dyDescent="0.2">
      <c r="A629" s="11" t="s">
        <v>561</v>
      </c>
      <c r="B629" s="12" t="s">
        <v>562</v>
      </c>
      <c r="C629" s="12">
        <v>2</v>
      </c>
      <c r="D629" s="12">
        <v>2</v>
      </c>
      <c r="E629" s="12">
        <v>23</v>
      </c>
      <c r="F629" s="13">
        <v>344.5</v>
      </c>
      <c r="G629" s="13">
        <v>1130.5</v>
      </c>
      <c r="H629" s="17">
        <f>(G629/F629)</f>
        <v>3.2815674891146589</v>
      </c>
      <c r="I629" s="13">
        <v>113.5</v>
      </c>
      <c r="J629" s="13">
        <v>1364</v>
      </c>
      <c r="K629" s="14">
        <f>(J629/G629)</f>
        <v>1.206545776205219</v>
      </c>
      <c r="L629" s="14">
        <f>(K629/1.5)</f>
        <v>0.80436385080347927</v>
      </c>
    </row>
    <row r="630" spans="1:13" x14ac:dyDescent="0.2">
      <c r="A630" s="11" t="s">
        <v>558</v>
      </c>
      <c r="B630" s="12" t="s">
        <v>559</v>
      </c>
      <c r="C630" s="12">
        <v>2</v>
      </c>
      <c r="D630" s="12">
        <v>2</v>
      </c>
      <c r="E630" s="12">
        <v>21</v>
      </c>
      <c r="F630" s="13">
        <v>295.5</v>
      </c>
      <c r="G630" s="13">
        <v>1040</v>
      </c>
      <c r="H630" s="17">
        <f>(G630/F630)</f>
        <v>3.5194585448392557</v>
      </c>
      <c r="I630" s="13">
        <v>95</v>
      </c>
      <c r="J630" s="13">
        <v>763</v>
      </c>
      <c r="K630" s="14">
        <f>(J630/G630)</f>
        <v>0.7336538461538461</v>
      </c>
      <c r="L630" s="14">
        <f>(K630/1.5)</f>
        <v>0.48910256410256409</v>
      </c>
    </row>
    <row r="631" spans="1:13" x14ac:dyDescent="0.2">
      <c r="A631" s="11" t="s">
        <v>554</v>
      </c>
      <c r="B631" s="12" t="s">
        <v>555</v>
      </c>
      <c r="C631" s="12">
        <v>2</v>
      </c>
      <c r="D631" s="12">
        <v>2</v>
      </c>
      <c r="E631" s="12">
        <v>19</v>
      </c>
      <c r="F631" s="13">
        <v>401</v>
      </c>
      <c r="G631" s="13">
        <v>1224.5</v>
      </c>
      <c r="H631" s="17">
        <f>(G631/F631)</f>
        <v>3.0536159600997506</v>
      </c>
      <c r="I631" s="13">
        <v>103.5</v>
      </c>
      <c r="J631" s="13">
        <v>1099.5</v>
      </c>
      <c r="K631" s="14">
        <f>(J631/G631)</f>
        <v>0.89791751735402203</v>
      </c>
      <c r="L631" s="14">
        <f>(K631/1.5)</f>
        <v>0.59861167823601469</v>
      </c>
    </row>
    <row r="632" spans="1:13" x14ac:dyDescent="0.2">
      <c r="A632" s="11" t="s">
        <v>550</v>
      </c>
      <c r="B632" s="12" t="s">
        <v>551</v>
      </c>
      <c r="C632" s="12">
        <v>2</v>
      </c>
      <c r="D632" s="12">
        <v>2</v>
      </c>
      <c r="E632" s="12">
        <v>17</v>
      </c>
      <c r="F632" s="13">
        <v>178</v>
      </c>
      <c r="G632" s="13">
        <v>818</v>
      </c>
      <c r="H632" s="17">
        <f>(G632/F632)</f>
        <v>4.595505617977528</v>
      </c>
      <c r="I632" s="13">
        <v>72.5</v>
      </c>
      <c r="J632" s="13">
        <v>25</v>
      </c>
      <c r="K632" s="14">
        <f>(J632/G632)</f>
        <v>3.0562347188264057E-2</v>
      </c>
      <c r="L632" s="14">
        <f>(K632/1.5)</f>
        <v>2.0374898125509373E-2</v>
      </c>
      <c r="M632" t="s">
        <v>7834</v>
      </c>
    </row>
    <row r="633" spans="1:13" x14ac:dyDescent="0.2">
      <c r="A633" s="7" t="s">
        <v>546</v>
      </c>
      <c r="B633" s="8" t="s">
        <v>547</v>
      </c>
      <c r="C633" s="8">
        <v>2</v>
      </c>
      <c r="D633" s="8">
        <v>2</v>
      </c>
      <c r="E633" s="8">
        <v>15</v>
      </c>
      <c r="F633" s="9">
        <v>367.5</v>
      </c>
      <c r="G633" s="9">
        <v>1124.5</v>
      </c>
      <c r="H633" s="16">
        <f>(G633/F633)</f>
        <v>3.0598639455782313</v>
      </c>
      <c r="I633" s="9">
        <v>296.5</v>
      </c>
      <c r="J633" s="9">
        <v>1365</v>
      </c>
      <c r="K633" s="10">
        <f>(J633/G633)</f>
        <v>1.2138728323699421</v>
      </c>
      <c r="L633" s="10">
        <f>(K633/1.22)</f>
        <v>0.99497773145077228</v>
      </c>
    </row>
    <row r="634" spans="1:13" x14ac:dyDescent="0.2">
      <c r="A634" s="7" t="s">
        <v>542</v>
      </c>
      <c r="B634" s="8" t="s">
        <v>543</v>
      </c>
      <c r="C634" s="8">
        <v>2</v>
      </c>
      <c r="D634" s="8">
        <v>2</v>
      </c>
      <c r="E634" s="8">
        <v>13</v>
      </c>
      <c r="F634" s="9">
        <v>239</v>
      </c>
      <c r="G634" s="9">
        <v>930</v>
      </c>
      <c r="H634" s="16">
        <f>(G634/F634)</f>
        <v>3.8912133891213387</v>
      </c>
      <c r="I634" s="9">
        <v>152</v>
      </c>
      <c r="J634" s="9">
        <v>891.5</v>
      </c>
      <c r="K634" s="10">
        <f>(J634/G634)</f>
        <v>0.95860215053763442</v>
      </c>
      <c r="L634" s="10">
        <f>(K634/1.22)</f>
        <v>0.78573946765379876</v>
      </c>
    </row>
    <row r="635" spans="1:13" x14ac:dyDescent="0.2">
      <c r="A635" s="7" t="s">
        <v>538</v>
      </c>
      <c r="B635" s="8" t="s">
        <v>539</v>
      </c>
      <c r="C635" s="8">
        <v>2</v>
      </c>
      <c r="D635" s="8">
        <v>2</v>
      </c>
      <c r="E635" s="8">
        <v>11</v>
      </c>
      <c r="F635" s="9">
        <v>722.5</v>
      </c>
      <c r="G635" s="9">
        <v>1377</v>
      </c>
      <c r="H635" s="16">
        <f>(G635/F635)</f>
        <v>1.9058823529411764</v>
      </c>
      <c r="I635" s="9">
        <v>641.5</v>
      </c>
      <c r="J635" s="9">
        <v>1451.5</v>
      </c>
      <c r="K635" s="10">
        <f>(J635/G635)</f>
        <v>1.0541031227305737</v>
      </c>
      <c r="L635" s="10">
        <f>(K635/1.22)</f>
        <v>0.86401895305784737</v>
      </c>
    </row>
    <row r="636" spans="1:13" x14ac:dyDescent="0.2">
      <c r="A636" s="7" t="s">
        <v>7849</v>
      </c>
      <c r="B636" s="8" t="s">
        <v>535</v>
      </c>
      <c r="C636" s="8">
        <v>2</v>
      </c>
      <c r="D636" s="8">
        <v>2</v>
      </c>
      <c r="E636" s="8">
        <v>9</v>
      </c>
      <c r="F636" s="9">
        <v>508.5</v>
      </c>
      <c r="G636" s="9">
        <v>1243.5</v>
      </c>
      <c r="H636" s="16">
        <f>(G636/F636)</f>
        <v>2.4454277286135695</v>
      </c>
      <c r="I636" s="9">
        <v>595.5</v>
      </c>
      <c r="J636" s="9">
        <v>1429</v>
      </c>
      <c r="K636" s="10">
        <f>(J636/G636)</f>
        <v>1.1491757137112988</v>
      </c>
      <c r="L636" s="10">
        <f>(K636/1.22)</f>
        <v>0.94194730632073675</v>
      </c>
    </row>
    <row r="637" spans="1:13" x14ac:dyDescent="0.2">
      <c r="A637" s="7" t="s">
        <v>531</v>
      </c>
      <c r="B637" s="8" t="s">
        <v>532</v>
      </c>
      <c r="C637" s="8">
        <v>2</v>
      </c>
      <c r="D637" s="8">
        <v>2</v>
      </c>
      <c r="E637" s="8">
        <v>7</v>
      </c>
      <c r="F637" s="9">
        <v>496</v>
      </c>
      <c r="G637" s="9">
        <v>1256</v>
      </c>
      <c r="H637" s="16">
        <f>(G637/F637)</f>
        <v>2.532258064516129</v>
      </c>
      <c r="I637" s="9">
        <v>549.5</v>
      </c>
      <c r="J637" s="9">
        <v>1463.5</v>
      </c>
      <c r="K637" s="10">
        <f>(J637/G637)</f>
        <v>1.1652070063694266</v>
      </c>
      <c r="L637" s="10">
        <f>(K637/1.22)</f>
        <v>0.95508771013887428</v>
      </c>
    </row>
    <row r="638" spans="1:13" x14ac:dyDescent="0.2">
      <c r="A638" s="7" t="s">
        <v>7909</v>
      </c>
      <c r="B638" s="8" t="s">
        <v>528</v>
      </c>
      <c r="C638" s="8">
        <v>2</v>
      </c>
      <c r="D638" s="8">
        <v>2</v>
      </c>
      <c r="E638" s="8">
        <v>5</v>
      </c>
      <c r="F638" s="9">
        <v>365.5</v>
      </c>
      <c r="G638" s="9">
        <v>1152</v>
      </c>
      <c r="H638" s="16">
        <f>(G638/F638)</f>
        <v>3.1518467852257182</v>
      </c>
      <c r="I638" s="9">
        <v>381.5</v>
      </c>
      <c r="J638" s="9">
        <v>1431.5</v>
      </c>
      <c r="K638" s="10">
        <f>(J638/G638)</f>
        <v>1.2426215277777777</v>
      </c>
      <c r="L638" s="10">
        <f>(K638/1.22)</f>
        <v>1.0185422358834244</v>
      </c>
    </row>
    <row r="639" spans="1:13" x14ac:dyDescent="0.2">
      <c r="A639" s="7" t="s">
        <v>524</v>
      </c>
      <c r="B639" s="8" t="s">
        <v>525</v>
      </c>
      <c r="C639" s="8">
        <v>2</v>
      </c>
      <c r="D639" s="8">
        <v>2</v>
      </c>
      <c r="E639" s="8">
        <v>3</v>
      </c>
      <c r="F639" s="9">
        <v>109.5</v>
      </c>
      <c r="G639" s="9">
        <v>521.5</v>
      </c>
      <c r="H639" s="16">
        <f>(G639/F639)</f>
        <v>4.762557077625571</v>
      </c>
      <c r="I639" s="9">
        <v>122</v>
      </c>
      <c r="J639" s="9">
        <v>738</v>
      </c>
      <c r="K639" s="10">
        <f>(J639/G639)</f>
        <v>1.4151486097794823</v>
      </c>
      <c r="L639" s="10">
        <f>(K639/1.22)</f>
        <v>1.1599578768684282</v>
      </c>
    </row>
    <row r="640" spans="1:13" x14ac:dyDescent="0.2">
      <c r="A640" s="11" t="s">
        <v>631</v>
      </c>
      <c r="B640" s="12" t="s">
        <v>632</v>
      </c>
      <c r="C640" s="12">
        <v>2</v>
      </c>
      <c r="D640" s="12">
        <v>4</v>
      </c>
      <c r="E640" s="12">
        <v>23</v>
      </c>
      <c r="F640" s="13">
        <v>431</v>
      </c>
      <c r="G640" s="13">
        <v>1209.5</v>
      </c>
      <c r="H640" s="17">
        <f>(G640/F640)</f>
        <v>2.8062645011600926</v>
      </c>
      <c r="I640" s="13">
        <v>112.5</v>
      </c>
      <c r="J640" s="13">
        <v>1011</v>
      </c>
      <c r="K640" s="14">
        <f>(J640/G640)</f>
        <v>0.83588259611409677</v>
      </c>
      <c r="L640" s="14">
        <f>(K640/1.5)</f>
        <v>0.55725506407606451</v>
      </c>
    </row>
    <row r="641" spans="1:12" x14ac:dyDescent="0.2">
      <c r="A641" s="7" t="s">
        <v>627</v>
      </c>
      <c r="B641" s="8" t="s">
        <v>628</v>
      </c>
      <c r="C641" s="8">
        <v>2</v>
      </c>
      <c r="D641" s="8">
        <v>4</v>
      </c>
      <c r="E641" s="8">
        <v>21</v>
      </c>
      <c r="F641" s="9">
        <v>672.5</v>
      </c>
      <c r="G641" s="9">
        <v>1295</v>
      </c>
      <c r="H641" s="16">
        <f>(G641/F641)</f>
        <v>1.9256505576208178</v>
      </c>
      <c r="I641" s="9">
        <v>663.5</v>
      </c>
      <c r="J641" s="9">
        <v>1334</v>
      </c>
      <c r="K641" s="10">
        <f>(J641/G641)</f>
        <v>1.0301158301158302</v>
      </c>
      <c r="L641" s="10">
        <f>(K641/1.22)</f>
        <v>0.84435723779986083</v>
      </c>
    </row>
    <row r="642" spans="1:12" x14ac:dyDescent="0.2">
      <c r="A642" s="7" t="s">
        <v>7849</v>
      </c>
      <c r="B642" s="8" t="s">
        <v>625</v>
      </c>
      <c r="C642" s="8">
        <v>2</v>
      </c>
      <c r="D642" s="8">
        <v>4</v>
      </c>
      <c r="E642" s="8">
        <v>19</v>
      </c>
      <c r="F642" s="9">
        <v>795.5</v>
      </c>
      <c r="G642" s="9">
        <v>1416</v>
      </c>
      <c r="H642" s="16">
        <f>(G642/F642)</f>
        <v>1.7800125707102452</v>
      </c>
      <c r="I642" s="9">
        <v>633.5</v>
      </c>
      <c r="J642" s="9">
        <v>1403.5</v>
      </c>
      <c r="K642" s="10">
        <f>(J642/G642)</f>
        <v>0.9911723163841808</v>
      </c>
      <c r="L642" s="10">
        <f>(K642/1.22)</f>
        <v>0.81243632490506623</v>
      </c>
    </row>
    <row r="643" spans="1:12" x14ac:dyDescent="0.2">
      <c r="A643" s="7" t="s">
        <v>621</v>
      </c>
      <c r="B643" s="8" t="s">
        <v>622</v>
      </c>
      <c r="C643" s="8">
        <v>2</v>
      </c>
      <c r="D643" s="8">
        <v>4</v>
      </c>
      <c r="E643" s="8">
        <v>17</v>
      </c>
      <c r="F643" s="9">
        <v>678.5</v>
      </c>
      <c r="G643" s="9">
        <v>1361.5</v>
      </c>
      <c r="H643" s="16">
        <f>(G643/F643)</f>
        <v>2.0066322770817981</v>
      </c>
      <c r="I643" s="9">
        <v>576.5</v>
      </c>
      <c r="J643" s="9">
        <v>1329</v>
      </c>
      <c r="K643" s="10">
        <f>(J643/G643)</f>
        <v>0.97612926918839515</v>
      </c>
      <c r="L643" s="10">
        <f>(K643/1.22)</f>
        <v>0.80010595835114362</v>
      </c>
    </row>
    <row r="644" spans="1:12" x14ac:dyDescent="0.2">
      <c r="A644" s="7" t="s">
        <v>7910</v>
      </c>
      <c r="B644" s="8" t="s">
        <v>618</v>
      </c>
      <c r="C644" s="8">
        <v>2</v>
      </c>
      <c r="D644" s="8">
        <v>4</v>
      </c>
      <c r="E644" s="8">
        <v>15</v>
      </c>
      <c r="F644" s="9">
        <v>410</v>
      </c>
      <c r="G644" s="9">
        <v>1203</v>
      </c>
      <c r="H644" s="16">
        <f>(G644/F644)</f>
        <v>2.9341463414634146</v>
      </c>
      <c r="I644" s="9">
        <v>240.5</v>
      </c>
      <c r="J644" s="9">
        <v>1345</v>
      </c>
      <c r="K644" s="10">
        <f>(J644/G644)</f>
        <v>1.1180382377389859</v>
      </c>
      <c r="L644" s="10">
        <f>(K644/1.22)</f>
        <v>0.91642478503195568</v>
      </c>
    </row>
    <row r="645" spans="1:12" x14ac:dyDescent="0.2">
      <c r="A645" s="1" t="s">
        <v>7911</v>
      </c>
      <c r="B645" t="s">
        <v>615</v>
      </c>
      <c r="C645">
        <v>2</v>
      </c>
      <c r="D645">
        <v>4</v>
      </c>
      <c r="E645">
        <v>13</v>
      </c>
      <c r="F645" s="2">
        <v>161</v>
      </c>
      <c r="G645" s="2">
        <v>884</v>
      </c>
      <c r="H645" s="18">
        <f>(G645/F645)</f>
        <v>5.4906832298136647</v>
      </c>
      <c r="I645" s="2">
        <v>49.5</v>
      </c>
      <c r="J645" s="2">
        <v>306</v>
      </c>
      <c r="K645" s="6">
        <f>(J645/G645)</f>
        <v>0.34615384615384615</v>
      </c>
    </row>
    <row r="646" spans="1:12" x14ac:dyDescent="0.2">
      <c r="A646" s="7" t="s">
        <v>7960</v>
      </c>
      <c r="B646" s="8" t="s">
        <v>613</v>
      </c>
      <c r="C646" s="8">
        <v>2</v>
      </c>
      <c r="D646" s="8">
        <v>4</v>
      </c>
      <c r="E646" s="8">
        <v>11</v>
      </c>
      <c r="F646" s="9">
        <v>541</v>
      </c>
      <c r="G646" s="9">
        <v>1260.5</v>
      </c>
      <c r="H646" s="16">
        <f>(G646/F646)</f>
        <v>2.3299445471349354</v>
      </c>
      <c r="I646" s="9">
        <v>549.5</v>
      </c>
      <c r="J646" s="9">
        <v>1417</v>
      </c>
      <c r="K646" s="10">
        <f>(J646/G646)</f>
        <v>1.1241570805236016</v>
      </c>
      <c r="L646" s="10">
        <f>(K646/1.22)</f>
        <v>0.9214402299373784</v>
      </c>
    </row>
    <row r="647" spans="1:12" x14ac:dyDescent="0.2">
      <c r="A647" s="7" t="s">
        <v>609</v>
      </c>
      <c r="B647" s="8" t="s">
        <v>610</v>
      </c>
      <c r="C647" s="8">
        <v>2</v>
      </c>
      <c r="D647" s="8">
        <v>4</v>
      </c>
      <c r="E647" s="8">
        <v>9</v>
      </c>
      <c r="F647" s="9">
        <v>661.5</v>
      </c>
      <c r="G647" s="9">
        <v>1323.5</v>
      </c>
      <c r="H647" s="16">
        <f>(G647/F647)</f>
        <v>2.000755857898715</v>
      </c>
      <c r="I647" s="9">
        <v>550.5</v>
      </c>
      <c r="J647" s="9">
        <v>1327.5</v>
      </c>
      <c r="K647" s="10">
        <f>(J647/G647)</f>
        <v>1.0030222893842085</v>
      </c>
      <c r="L647" s="10">
        <f>(K647/1.22)</f>
        <v>0.82214941752803972</v>
      </c>
    </row>
    <row r="648" spans="1:12" x14ac:dyDescent="0.2">
      <c r="A648" s="7" t="s">
        <v>606</v>
      </c>
      <c r="B648" s="8" t="s">
        <v>607</v>
      </c>
      <c r="C648" s="8">
        <v>2</v>
      </c>
      <c r="D648" s="8">
        <v>4</v>
      </c>
      <c r="E648" s="8">
        <v>7</v>
      </c>
      <c r="F648" s="9">
        <v>530</v>
      </c>
      <c r="G648" s="9">
        <v>1248</v>
      </c>
      <c r="H648" s="16">
        <f>(G648/F648)</f>
        <v>2.3547169811320754</v>
      </c>
      <c r="I648" s="9">
        <v>517</v>
      </c>
      <c r="J648" s="9">
        <v>1263</v>
      </c>
      <c r="K648" s="10">
        <f>(J648/G648)</f>
        <v>1.0120192307692308</v>
      </c>
      <c r="L648" s="10">
        <f>(K648/1.22)</f>
        <v>0.8295239596469105</v>
      </c>
    </row>
    <row r="649" spans="1:12" x14ac:dyDescent="0.2">
      <c r="A649" s="11" t="s">
        <v>7584</v>
      </c>
      <c r="B649" s="12" t="s">
        <v>7585</v>
      </c>
      <c r="C649" s="12">
        <v>16</v>
      </c>
      <c r="D649" s="12">
        <v>11</v>
      </c>
      <c r="E649" s="12">
        <v>11</v>
      </c>
      <c r="F649" s="13">
        <v>169.5</v>
      </c>
      <c r="G649" s="13">
        <v>871</v>
      </c>
      <c r="H649" s="17">
        <f>(G649/F649)</f>
        <v>5.1386430678466075</v>
      </c>
      <c r="I649" s="13">
        <v>90</v>
      </c>
      <c r="J649" s="13">
        <v>1312.5</v>
      </c>
      <c r="K649" s="14">
        <f>(J649/G649)</f>
        <v>1.5068886337543055</v>
      </c>
      <c r="L649" s="14">
        <f>(K649/2.8)</f>
        <v>0.53817451205510913</v>
      </c>
    </row>
    <row r="650" spans="1:12" x14ac:dyDescent="0.2">
      <c r="A650" s="7" t="s">
        <v>7849</v>
      </c>
      <c r="B650" s="8" t="s">
        <v>604</v>
      </c>
      <c r="C650" s="8">
        <v>2</v>
      </c>
      <c r="D650" s="8">
        <v>4</v>
      </c>
      <c r="E650" s="8">
        <v>5</v>
      </c>
      <c r="F650" s="9">
        <v>498</v>
      </c>
      <c r="G650" s="9">
        <v>1213</v>
      </c>
      <c r="H650" s="16">
        <f>(G650/F650)</f>
        <v>2.4357429718875503</v>
      </c>
      <c r="I650" s="9">
        <v>512.5</v>
      </c>
      <c r="J650" s="9">
        <v>1251</v>
      </c>
      <c r="K650" s="10">
        <f>(J650/G650)</f>
        <v>1.0313272877164057</v>
      </c>
      <c r="L650" s="10">
        <f>(K650/1.22)</f>
        <v>0.84535023583311941</v>
      </c>
    </row>
    <row r="651" spans="1:12" x14ac:dyDescent="0.2">
      <c r="A651" s="7" t="s">
        <v>7912</v>
      </c>
      <c r="B651" s="8" t="s">
        <v>601</v>
      </c>
      <c r="C651" s="8">
        <v>2</v>
      </c>
      <c r="D651" s="8">
        <v>4</v>
      </c>
      <c r="E651" s="8">
        <v>3</v>
      </c>
      <c r="F651" s="9">
        <v>341</v>
      </c>
      <c r="G651" s="9">
        <v>1064</v>
      </c>
      <c r="H651" s="16">
        <f>(G651/F651)</f>
        <v>3.1202346041055717</v>
      </c>
      <c r="I651" s="9">
        <v>302</v>
      </c>
      <c r="J651" s="9">
        <v>1152.5</v>
      </c>
      <c r="K651" s="10">
        <f>(J651/G651)</f>
        <v>1.0831766917293233</v>
      </c>
      <c r="L651" s="10">
        <f>(K651/1.22)</f>
        <v>0.88784974731911748</v>
      </c>
    </row>
    <row r="652" spans="1:12" x14ac:dyDescent="0.2">
      <c r="A652" s="11" t="s">
        <v>695</v>
      </c>
      <c r="B652" s="12" t="s">
        <v>696</v>
      </c>
      <c r="C652" s="12">
        <v>2</v>
      </c>
      <c r="D652" s="12">
        <v>6</v>
      </c>
      <c r="E652" s="12">
        <v>23</v>
      </c>
      <c r="F652" s="13">
        <v>207</v>
      </c>
      <c r="G652" s="13">
        <v>918</v>
      </c>
      <c r="H652" s="17">
        <f>(G652/F652)</f>
        <v>4.4347826086956523</v>
      </c>
      <c r="I652" s="13">
        <v>78.5</v>
      </c>
      <c r="J652" s="13">
        <v>1276</v>
      </c>
      <c r="K652" s="14">
        <f>(J652/G652)</f>
        <v>1.3899782135076253</v>
      </c>
      <c r="L652" s="14">
        <f>(K652/1.5)</f>
        <v>0.92665214233841686</v>
      </c>
    </row>
    <row r="653" spans="1:12" x14ac:dyDescent="0.2">
      <c r="A653" s="11" t="s">
        <v>692</v>
      </c>
      <c r="B653" s="12" t="s">
        <v>693</v>
      </c>
      <c r="C653" s="12">
        <v>2</v>
      </c>
      <c r="D653" s="12">
        <v>6</v>
      </c>
      <c r="E653" s="12">
        <v>21</v>
      </c>
      <c r="F653" s="13">
        <v>259.5</v>
      </c>
      <c r="G653" s="13">
        <v>1006</v>
      </c>
      <c r="H653" s="17">
        <f>(G653/F653)</f>
        <v>3.8766859344894029</v>
      </c>
      <c r="I653" s="13">
        <v>116.5</v>
      </c>
      <c r="J653" s="13">
        <v>982</v>
      </c>
      <c r="K653" s="14">
        <f>(J653/G653)</f>
        <v>0.97614314115308154</v>
      </c>
      <c r="L653" s="14">
        <f>(K653/1.5)</f>
        <v>0.65076209410205432</v>
      </c>
    </row>
    <row r="654" spans="1:12" x14ac:dyDescent="0.2">
      <c r="A654" s="11" t="s">
        <v>7849</v>
      </c>
      <c r="B654" s="12" t="s">
        <v>689</v>
      </c>
      <c r="C654" s="12">
        <v>2</v>
      </c>
      <c r="D654" s="12">
        <v>6</v>
      </c>
      <c r="E654" s="12">
        <v>19</v>
      </c>
      <c r="F654" s="13">
        <v>328.5</v>
      </c>
      <c r="G654" s="13">
        <v>1131.5</v>
      </c>
      <c r="H654" s="17">
        <f>(G654/F654)</f>
        <v>3.4444444444444446</v>
      </c>
      <c r="I654" s="13">
        <v>119.5</v>
      </c>
      <c r="J654" s="13">
        <v>1452</v>
      </c>
      <c r="K654" s="14">
        <f>(J654/G654)</f>
        <v>1.2832523199292973</v>
      </c>
      <c r="L654" s="14">
        <f>(K654/1.5)</f>
        <v>0.85550154661953159</v>
      </c>
    </row>
    <row r="655" spans="1:12" x14ac:dyDescent="0.2">
      <c r="A655" s="11" t="s">
        <v>7580</v>
      </c>
      <c r="B655" s="12" t="s">
        <v>7581</v>
      </c>
      <c r="C655" s="12">
        <v>16</v>
      </c>
      <c r="D655" s="12">
        <v>11</v>
      </c>
      <c r="E655" s="12">
        <v>9</v>
      </c>
      <c r="F655" s="13">
        <v>118.5</v>
      </c>
      <c r="G655" s="13">
        <v>632.5</v>
      </c>
      <c r="H655" s="17">
        <f>(G655/F655)</f>
        <v>5.3375527426160341</v>
      </c>
      <c r="I655" s="13">
        <v>90</v>
      </c>
      <c r="J655" s="13">
        <v>1008</v>
      </c>
      <c r="K655" s="14">
        <f>(J655/G655)</f>
        <v>1.5936758893280631</v>
      </c>
      <c r="L655" s="14">
        <f>(K655/2.8)</f>
        <v>0.56916996047430835</v>
      </c>
    </row>
    <row r="656" spans="1:12" x14ac:dyDescent="0.2">
      <c r="A656" s="7" t="s">
        <v>685</v>
      </c>
      <c r="B656" s="8" t="s">
        <v>686</v>
      </c>
      <c r="C656" s="8">
        <v>2</v>
      </c>
      <c r="D656" s="8">
        <v>6</v>
      </c>
      <c r="E656" s="8">
        <v>17</v>
      </c>
      <c r="F656" s="9">
        <v>301.5</v>
      </c>
      <c r="G656" s="9">
        <v>1092.5</v>
      </c>
      <c r="H656" s="16">
        <f>(G656/F656)</f>
        <v>3.6235489220563846</v>
      </c>
      <c r="I656" s="9">
        <v>324.5</v>
      </c>
      <c r="J656" s="9">
        <v>1240.5</v>
      </c>
      <c r="K656" s="10">
        <f>(J656/G656)</f>
        <v>1.1354691075514873</v>
      </c>
      <c r="L656" s="10">
        <f>(K656/1.22)</f>
        <v>0.93071238323892402</v>
      </c>
    </row>
    <row r="657" spans="1:13" x14ac:dyDescent="0.2">
      <c r="A657" s="11" t="s">
        <v>7849</v>
      </c>
      <c r="B657" s="12" t="s">
        <v>683</v>
      </c>
      <c r="C657" s="12">
        <v>2</v>
      </c>
      <c r="D657" s="12">
        <v>6</v>
      </c>
      <c r="E657" s="12">
        <v>15</v>
      </c>
      <c r="F657" s="13">
        <v>140</v>
      </c>
      <c r="G657" s="13">
        <v>794.5</v>
      </c>
      <c r="H657" s="17">
        <f>(G657/F657)</f>
        <v>5.6749999999999998</v>
      </c>
      <c r="I657" s="13">
        <v>109.5</v>
      </c>
      <c r="J657" s="13">
        <v>1540</v>
      </c>
      <c r="K657" s="14">
        <f>(J657/G657)</f>
        <v>1.9383259911894273</v>
      </c>
      <c r="L657" s="14">
        <f>(K657/1.5)</f>
        <v>1.2922173274596183</v>
      </c>
    </row>
    <row r="658" spans="1:13" x14ac:dyDescent="0.2">
      <c r="A658" s="7" t="s">
        <v>7913</v>
      </c>
      <c r="B658" s="8" t="s">
        <v>680</v>
      </c>
      <c r="C658" s="8">
        <v>2</v>
      </c>
      <c r="D658" s="8">
        <v>6</v>
      </c>
      <c r="E658" s="8">
        <v>13</v>
      </c>
      <c r="F658" s="9">
        <v>191.5</v>
      </c>
      <c r="G658" s="9">
        <v>916.5</v>
      </c>
      <c r="H658" s="16">
        <f>(G658/F658)</f>
        <v>4.7859007832898168</v>
      </c>
      <c r="I658" s="9">
        <v>131.5</v>
      </c>
      <c r="J658" s="9">
        <v>1643.5</v>
      </c>
      <c r="K658" s="10">
        <f>(J658/G658)</f>
        <v>1.7932351336606656</v>
      </c>
      <c r="L658" s="10">
        <f>(K658/1.22)</f>
        <v>1.4698648636562832</v>
      </c>
      <c r="M658" t="s">
        <v>7835</v>
      </c>
    </row>
    <row r="659" spans="1:13" x14ac:dyDescent="0.2">
      <c r="A659" s="7" t="s">
        <v>7914</v>
      </c>
      <c r="B659" s="8" t="s">
        <v>678</v>
      </c>
      <c r="C659" s="8">
        <v>2</v>
      </c>
      <c r="D659" s="8">
        <v>6</v>
      </c>
      <c r="E659" s="8">
        <v>11</v>
      </c>
      <c r="F659" s="9">
        <v>412.5</v>
      </c>
      <c r="G659" s="9">
        <v>1180.5</v>
      </c>
      <c r="H659" s="16">
        <f>(G659/F659)</f>
        <v>2.8618181818181818</v>
      </c>
      <c r="I659" s="9">
        <v>332.5</v>
      </c>
      <c r="J659" s="9">
        <v>1161.5</v>
      </c>
      <c r="K659" s="10">
        <f>(J659/G659)</f>
        <v>0.98390512494705629</v>
      </c>
      <c r="L659" s="10">
        <f>(K659/1.22)</f>
        <v>0.80647961061234119</v>
      </c>
    </row>
    <row r="660" spans="1:13" x14ac:dyDescent="0.2">
      <c r="A660" s="7" t="s">
        <v>675</v>
      </c>
      <c r="B660" s="8" t="s">
        <v>676</v>
      </c>
      <c r="C660" s="8">
        <v>2</v>
      </c>
      <c r="D660" s="8">
        <v>6</v>
      </c>
      <c r="E660" s="8">
        <v>9</v>
      </c>
      <c r="F660" s="9">
        <v>280.5</v>
      </c>
      <c r="G660" s="9">
        <v>1054</v>
      </c>
      <c r="H660" s="16">
        <f>(G660/F660)</f>
        <v>3.7575757575757578</v>
      </c>
      <c r="I660" s="9">
        <v>298.5</v>
      </c>
      <c r="J660" s="9">
        <v>1112.5</v>
      </c>
      <c r="K660" s="10">
        <f>(J660/G660)</f>
        <v>1.0555028462998102</v>
      </c>
      <c r="L660" s="10">
        <f>(K660/1.22)</f>
        <v>0.86516626745886083</v>
      </c>
    </row>
    <row r="661" spans="1:13" x14ac:dyDescent="0.2">
      <c r="A661" s="7" t="s">
        <v>672</v>
      </c>
      <c r="B661" s="8" t="s">
        <v>673</v>
      </c>
      <c r="C661" s="8">
        <v>2</v>
      </c>
      <c r="D661" s="8">
        <v>6</v>
      </c>
      <c r="E661" s="8">
        <v>7</v>
      </c>
      <c r="F661" s="9">
        <v>408.5</v>
      </c>
      <c r="G661" s="9">
        <v>1138</v>
      </c>
      <c r="H661" s="16">
        <f>(G661/F661)</f>
        <v>2.7858017135862911</v>
      </c>
      <c r="I661" s="9">
        <v>386.5</v>
      </c>
      <c r="J661" s="9">
        <v>959</v>
      </c>
      <c r="K661" s="10">
        <f>(J661/G661)</f>
        <v>0.84270650263620384</v>
      </c>
      <c r="L661" s="10">
        <f>(K661/1.22)</f>
        <v>0.69074303494770806</v>
      </c>
    </row>
    <row r="662" spans="1:13" x14ac:dyDescent="0.2">
      <c r="A662" s="7" t="s">
        <v>7849</v>
      </c>
      <c r="B662" s="8" t="s">
        <v>670</v>
      </c>
      <c r="C662" s="8">
        <v>2</v>
      </c>
      <c r="D662" s="8">
        <v>6</v>
      </c>
      <c r="E662" s="8">
        <v>5</v>
      </c>
      <c r="F662" s="9">
        <v>623.5</v>
      </c>
      <c r="G662" s="9">
        <v>1288</v>
      </c>
      <c r="H662" s="16">
        <f>(G662/F662)</f>
        <v>2.0657578187650363</v>
      </c>
      <c r="I662" s="9">
        <v>565.5</v>
      </c>
      <c r="J662" s="9">
        <v>1176.5</v>
      </c>
      <c r="K662" s="10">
        <f>(J662/G662)</f>
        <v>0.91343167701863359</v>
      </c>
      <c r="L662" s="10">
        <f>(K662/1.22)</f>
        <v>0.74871448935953577</v>
      </c>
    </row>
    <row r="663" spans="1:13" x14ac:dyDescent="0.2">
      <c r="A663" s="7" t="s">
        <v>667</v>
      </c>
      <c r="B663" s="8" t="s">
        <v>668</v>
      </c>
      <c r="C663" s="8">
        <v>2</v>
      </c>
      <c r="D663" s="8">
        <v>6</v>
      </c>
      <c r="E663" s="8">
        <v>3</v>
      </c>
      <c r="F663" s="9">
        <v>346.5</v>
      </c>
      <c r="G663" s="9">
        <v>1025</v>
      </c>
      <c r="H663" s="16">
        <f>(G663/F663)</f>
        <v>2.958152958152958</v>
      </c>
      <c r="I663" s="9">
        <v>344.5</v>
      </c>
      <c r="J663" s="9">
        <v>1128</v>
      </c>
      <c r="K663" s="10">
        <f>(J663/G663)</f>
        <v>1.1004878048780489</v>
      </c>
      <c r="L663" s="10">
        <f>(K663/1.22)</f>
        <v>0.90203918432626962</v>
      </c>
    </row>
    <row r="664" spans="1:13" x14ac:dyDescent="0.2">
      <c r="A664" s="7" t="s">
        <v>767</v>
      </c>
      <c r="B664" s="8" t="s">
        <v>768</v>
      </c>
      <c r="C664" s="8">
        <v>2</v>
      </c>
      <c r="D664" s="8">
        <v>8</v>
      </c>
      <c r="E664" s="8">
        <v>23</v>
      </c>
      <c r="F664" s="9">
        <v>594.5</v>
      </c>
      <c r="G664" s="9">
        <v>1245.5</v>
      </c>
      <c r="H664" s="16">
        <f>(G664/F664)</f>
        <v>2.0950378469301936</v>
      </c>
      <c r="I664" s="9">
        <v>522</v>
      </c>
      <c r="J664" s="9">
        <v>1383</v>
      </c>
      <c r="K664" s="10">
        <f>(J664/G664)</f>
        <v>1.1103974307507025</v>
      </c>
      <c r="L664" s="10">
        <f>(K664/1.22)</f>
        <v>0.91016182848418237</v>
      </c>
    </row>
    <row r="665" spans="1:13" x14ac:dyDescent="0.2">
      <c r="A665" s="7" t="s">
        <v>763</v>
      </c>
      <c r="B665" s="8" t="s">
        <v>764</v>
      </c>
      <c r="C665" s="8">
        <v>2</v>
      </c>
      <c r="D665" s="8">
        <v>8</v>
      </c>
      <c r="E665" s="8">
        <v>21</v>
      </c>
      <c r="F665" s="9">
        <v>590</v>
      </c>
      <c r="G665" s="9">
        <v>1260</v>
      </c>
      <c r="H665" s="16">
        <f>(G665/F665)</f>
        <v>2.1355932203389831</v>
      </c>
      <c r="I665" s="9">
        <v>481.5</v>
      </c>
      <c r="J665" s="9">
        <v>1239.5</v>
      </c>
      <c r="K665" s="10">
        <f>(J665/G665)</f>
        <v>0.98373015873015868</v>
      </c>
      <c r="L665" s="10">
        <f>(K665/1.22)</f>
        <v>0.806336195680458</v>
      </c>
    </row>
    <row r="666" spans="1:13" x14ac:dyDescent="0.2">
      <c r="A666" s="7" t="s">
        <v>7849</v>
      </c>
      <c r="B666" s="8" t="s">
        <v>760</v>
      </c>
      <c r="C666" s="8">
        <v>2</v>
      </c>
      <c r="D666" s="8">
        <v>8</v>
      </c>
      <c r="E666" s="8">
        <v>19</v>
      </c>
      <c r="F666" s="9">
        <v>782.5</v>
      </c>
      <c r="G666" s="9">
        <v>1360</v>
      </c>
      <c r="H666" s="16">
        <f>(G666/F666)</f>
        <v>1.7380191693290734</v>
      </c>
      <c r="I666" s="9">
        <v>500</v>
      </c>
      <c r="J666" s="9">
        <v>1345.5</v>
      </c>
      <c r="K666" s="10">
        <f>(J666/G666)</f>
        <v>0.98933823529411768</v>
      </c>
      <c r="L666" s="10">
        <f>(K666/1.22)</f>
        <v>0.81093297974927681</v>
      </c>
    </row>
    <row r="667" spans="1:13" x14ac:dyDescent="0.2">
      <c r="A667" s="7" t="s">
        <v>756</v>
      </c>
      <c r="B667" s="8" t="s">
        <v>757</v>
      </c>
      <c r="C667" s="8">
        <v>2</v>
      </c>
      <c r="D667" s="8">
        <v>8</v>
      </c>
      <c r="E667" s="8">
        <v>17</v>
      </c>
      <c r="F667" s="9">
        <v>636</v>
      </c>
      <c r="G667" s="9">
        <v>1266.5</v>
      </c>
      <c r="H667" s="16">
        <f>(G667/F667)</f>
        <v>1.9913522012578617</v>
      </c>
      <c r="I667" s="9">
        <v>281.5</v>
      </c>
      <c r="J667" s="9">
        <v>793.5</v>
      </c>
      <c r="K667" s="10">
        <f>(J667/G667)</f>
        <v>0.62652980655349388</v>
      </c>
      <c r="L667" s="10">
        <f>(K667/1.22)</f>
        <v>0.51354902176515893</v>
      </c>
      <c r="M667" t="s">
        <v>7833</v>
      </c>
    </row>
    <row r="668" spans="1:13" x14ac:dyDescent="0.2">
      <c r="A668" s="7" t="s">
        <v>752</v>
      </c>
      <c r="B668" s="8" t="s">
        <v>753</v>
      </c>
      <c r="C668" s="8">
        <v>2</v>
      </c>
      <c r="D668" s="8">
        <v>8</v>
      </c>
      <c r="E668" s="8">
        <v>15</v>
      </c>
      <c r="F668" s="9">
        <v>748.5</v>
      </c>
      <c r="G668" s="9">
        <v>1394.5</v>
      </c>
      <c r="H668" s="16">
        <f>(G668/F668)</f>
        <v>1.863059452237809</v>
      </c>
      <c r="I668" s="9">
        <v>534</v>
      </c>
      <c r="J668" s="9">
        <v>1189</v>
      </c>
      <c r="K668" s="10">
        <f>(J668/G668)</f>
        <v>0.8526353531731804</v>
      </c>
      <c r="L668" s="10">
        <f>(K668/1.22)</f>
        <v>0.69888143702719707</v>
      </c>
    </row>
    <row r="669" spans="1:13" x14ac:dyDescent="0.2">
      <c r="A669" s="7" t="s">
        <v>749</v>
      </c>
      <c r="B669" s="8" t="s">
        <v>750</v>
      </c>
      <c r="C669" s="8">
        <v>2</v>
      </c>
      <c r="D669" s="8">
        <v>8</v>
      </c>
      <c r="E669" s="8">
        <v>13</v>
      </c>
      <c r="F669" s="9">
        <v>589.5</v>
      </c>
      <c r="G669" s="9">
        <v>1295</v>
      </c>
      <c r="H669" s="16">
        <f>(G669/F669)</f>
        <v>2.1967769296013571</v>
      </c>
      <c r="I669" s="9">
        <v>391.5</v>
      </c>
      <c r="J669" s="9">
        <v>1185</v>
      </c>
      <c r="K669" s="10">
        <f>(J669/G669)</f>
        <v>0.91505791505791501</v>
      </c>
      <c r="L669" s="10">
        <f>(K669/1.22)</f>
        <v>0.75004747135894678</v>
      </c>
    </row>
    <row r="670" spans="1:13" x14ac:dyDescent="0.2">
      <c r="A670" s="7" t="s">
        <v>746</v>
      </c>
      <c r="B670" s="8" t="s">
        <v>747</v>
      </c>
      <c r="C670" s="8">
        <v>2</v>
      </c>
      <c r="D670" s="8">
        <v>8</v>
      </c>
      <c r="E670" s="8">
        <v>11</v>
      </c>
      <c r="F670" s="9">
        <v>257</v>
      </c>
      <c r="G670" s="9">
        <v>1041.5</v>
      </c>
      <c r="H670" s="16">
        <f>(G670/F670)</f>
        <v>4.0525291828793772</v>
      </c>
      <c r="I670" s="9">
        <v>245.5</v>
      </c>
      <c r="J670" s="9">
        <v>854.5</v>
      </c>
      <c r="K670" s="10">
        <f>(J670/G670)</f>
        <v>0.82045127220355252</v>
      </c>
      <c r="L670" s="10">
        <f>(K670/1.22)</f>
        <v>0.67250104278979717</v>
      </c>
      <c r="M670" t="s">
        <v>7833</v>
      </c>
    </row>
    <row r="671" spans="1:13" x14ac:dyDescent="0.2">
      <c r="A671" s="7" t="s">
        <v>7915</v>
      </c>
      <c r="B671" s="8" t="s">
        <v>744</v>
      </c>
      <c r="C671" s="8">
        <v>2</v>
      </c>
      <c r="D671" s="8">
        <v>8</v>
      </c>
      <c r="E671" s="8">
        <v>9</v>
      </c>
      <c r="F671" s="9">
        <v>471.5</v>
      </c>
      <c r="G671" s="9">
        <v>1207</v>
      </c>
      <c r="H671" s="16">
        <f>(G671/F671)</f>
        <v>2.559915164369035</v>
      </c>
      <c r="I671" s="9">
        <v>399.5</v>
      </c>
      <c r="J671" s="9">
        <v>978.5</v>
      </c>
      <c r="K671" s="10">
        <f>(J671/G671)</f>
        <v>0.8106876553438277</v>
      </c>
      <c r="L671" s="10">
        <f>(K671/1.22)</f>
        <v>0.66449807815067841</v>
      </c>
    </row>
    <row r="672" spans="1:13" x14ac:dyDescent="0.2">
      <c r="A672" s="7" t="s">
        <v>741</v>
      </c>
      <c r="B672" s="8" t="s">
        <v>742</v>
      </c>
      <c r="C672" s="8">
        <v>2</v>
      </c>
      <c r="D672" s="8">
        <v>8</v>
      </c>
      <c r="E672" s="8">
        <v>7</v>
      </c>
      <c r="F672" s="9">
        <v>324.5</v>
      </c>
      <c r="G672" s="9">
        <v>1055</v>
      </c>
      <c r="H672" s="16">
        <f>(G672/F672)</f>
        <v>3.2511556240369801</v>
      </c>
      <c r="I672" s="9">
        <v>326.5</v>
      </c>
      <c r="J672" s="9">
        <v>1297</v>
      </c>
      <c r="K672" s="10">
        <f>(J672/G672)</f>
        <v>1.2293838862559241</v>
      </c>
      <c r="L672" s="10">
        <f>(K672/1.22)</f>
        <v>1.0076917100458394</v>
      </c>
    </row>
    <row r="673" spans="1:13" x14ac:dyDescent="0.2">
      <c r="A673" s="7" t="s">
        <v>7849</v>
      </c>
      <c r="B673" s="8" t="s">
        <v>738</v>
      </c>
      <c r="C673" s="8">
        <v>2</v>
      </c>
      <c r="D673" s="8">
        <v>8</v>
      </c>
      <c r="E673" s="8">
        <v>5</v>
      </c>
      <c r="F673" s="9">
        <v>524.5</v>
      </c>
      <c r="G673" s="9">
        <v>1196</v>
      </c>
      <c r="H673" s="16">
        <f>(G673/F673)</f>
        <v>2.2802669208770259</v>
      </c>
      <c r="I673" s="9">
        <v>528.5</v>
      </c>
      <c r="J673" s="9">
        <v>1277.5</v>
      </c>
      <c r="K673" s="10">
        <f>(J673/G673)</f>
        <v>1.0681438127090301</v>
      </c>
      <c r="L673" s="10">
        <f>(K673/1.22)</f>
        <v>0.87552771533527063</v>
      </c>
    </row>
    <row r="674" spans="1:13" x14ac:dyDescent="0.2">
      <c r="A674" s="7" t="s">
        <v>734</v>
      </c>
      <c r="B674" s="8" t="s">
        <v>735</v>
      </c>
      <c r="C674" s="8">
        <v>2</v>
      </c>
      <c r="D674" s="8">
        <v>8</v>
      </c>
      <c r="E674" s="8">
        <v>3</v>
      </c>
      <c r="F674" s="9">
        <v>380.5</v>
      </c>
      <c r="G674" s="9">
        <v>1083</v>
      </c>
      <c r="H674" s="16">
        <f>(G674/F674)</f>
        <v>2.8462549277266755</v>
      </c>
      <c r="I674" s="9">
        <v>407</v>
      </c>
      <c r="J674" s="9">
        <v>1263.5</v>
      </c>
      <c r="K674" s="10">
        <f>(J674/G674)</f>
        <v>1.1666666666666667</v>
      </c>
      <c r="L674" s="10">
        <f>(K674/1.22)</f>
        <v>0.95628415300546454</v>
      </c>
    </row>
    <row r="675" spans="1:13" x14ac:dyDescent="0.2">
      <c r="A675" s="7" t="s">
        <v>834</v>
      </c>
      <c r="B675" s="8" t="s">
        <v>835</v>
      </c>
      <c r="C675" s="8">
        <v>2</v>
      </c>
      <c r="D675" s="8">
        <v>10</v>
      </c>
      <c r="E675" s="8">
        <v>23</v>
      </c>
      <c r="F675" s="9">
        <v>474.5</v>
      </c>
      <c r="G675" s="9">
        <v>1203</v>
      </c>
      <c r="H675" s="16">
        <f>(G675/F675)</f>
        <v>2.5353003161222341</v>
      </c>
      <c r="I675" s="9">
        <v>529</v>
      </c>
      <c r="J675" s="9">
        <v>1346</v>
      </c>
      <c r="K675" s="10">
        <f>(J675/G675)</f>
        <v>1.1188694929343308</v>
      </c>
      <c r="L675" s="10">
        <f>(K675/1.22)</f>
        <v>0.91710614174945149</v>
      </c>
    </row>
    <row r="676" spans="1:13" x14ac:dyDescent="0.2">
      <c r="A676" s="7" t="s">
        <v>831</v>
      </c>
      <c r="B676" s="8" t="s">
        <v>832</v>
      </c>
      <c r="C676" s="8">
        <v>2</v>
      </c>
      <c r="D676" s="8">
        <v>10</v>
      </c>
      <c r="E676" s="8">
        <v>21</v>
      </c>
      <c r="F676" s="9">
        <v>654</v>
      </c>
      <c r="G676" s="9">
        <v>1315</v>
      </c>
      <c r="H676" s="16">
        <f>(G676/F676)</f>
        <v>2.0107033639143732</v>
      </c>
      <c r="I676" s="9">
        <v>493.5</v>
      </c>
      <c r="J676" s="9">
        <v>1105.5</v>
      </c>
      <c r="K676" s="10">
        <f>(J676/G676)</f>
        <v>0.84068441064638788</v>
      </c>
      <c r="L676" s="10">
        <f>(K676/1.22)</f>
        <v>0.68908558249703922</v>
      </c>
    </row>
    <row r="677" spans="1:13" x14ac:dyDescent="0.2">
      <c r="A677" s="7" t="s">
        <v>827</v>
      </c>
      <c r="B677" s="8" t="s">
        <v>828</v>
      </c>
      <c r="C677" s="8">
        <v>2</v>
      </c>
      <c r="D677" s="8">
        <v>10</v>
      </c>
      <c r="E677" s="8">
        <v>19</v>
      </c>
      <c r="F677" s="9">
        <v>942.5</v>
      </c>
      <c r="G677" s="9">
        <v>1465</v>
      </c>
      <c r="H677" s="16">
        <f>(G677/F677)</f>
        <v>1.5543766578249336</v>
      </c>
      <c r="I677" s="9">
        <v>474.5</v>
      </c>
      <c r="J677" s="9">
        <v>1479.5</v>
      </c>
      <c r="K677" s="10">
        <f>(J677/G677)</f>
        <v>1.0098976109215017</v>
      </c>
      <c r="L677" s="10">
        <f>(K677/1.22)</f>
        <v>0.82778492698483741</v>
      </c>
    </row>
    <row r="678" spans="1:13" x14ac:dyDescent="0.2">
      <c r="A678" s="7" t="s">
        <v>824</v>
      </c>
      <c r="B678" s="8" t="s">
        <v>825</v>
      </c>
      <c r="C678" s="8">
        <v>2</v>
      </c>
      <c r="D678" s="8">
        <v>10</v>
      </c>
      <c r="E678" s="8">
        <v>17</v>
      </c>
      <c r="F678" s="9">
        <v>666.5</v>
      </c>
      <c r="G678" s="9">
        <v>1348.5</v>
      </c>
      <c r="H678" s="16">
        <f>(G678/F678)</f>
        <v>2.0232558139534884</v>
      </c>
      <c r="I678" s="9">
        <v>611</v>
      </c>
      <c r="J678" s="9">
        <v>1658.5</v>
      </c>
      <c r="K678" s="10">
        <f>(J678/G678)</f>
        <v>1.2298850574712643</v>
      </c>
      <c r="L678" s="10">
        <f>(K678/1.22)</f>
        <v>1.0081025061239872</v>
      </c>
      <c r="M678" t="s">
        <v>7835</v>
      </c>
    </row>
    <row r="679" spans="1:13" x14ac:dyDescent="0.2">
      <c r="A679" s="7" t="s">
        <v>7849</v>
      </c>
      <c r="B679" s="8" t="s">
        <v>822</v>
      </c>
      <c r="C679" s="8">
        <v>2</v>
      </c>
      <c r="D679" s="8">
        <v>10</v>
      </c>
      <c r="E679" s="8">
        <v>15</v>
      </c>
      <c r="F679" s="9">
        <v>358.5</v>
      </c>
      <c r="G679" s="9">
        <v>1127</v>
      </c>
      <c r="H679" s="16">
        <f>(G679/F679)</f>
        <v>3.1436541143654115</v>
      </c>
      <c r="I679" s="9">
        <v>366.5</v>
      </c>
      <c r="J679" s="9">
        <v>917</v>
      </c>
      <c r="K679" s="10">
        <f>(J679/G679)</f>
        <v>0.81366459627329191</v>
      </c>
      <c r="L679" s="10">
        <f>(K679/1.22)</f>
        <v>0.66693819366663276</v>
      </c>
    </row>
    <row r="680" spans="1:13" x14ac:dyDescent="0.2">
      <c r="A680" s="7" t="s">
        <v>7916</v>
      </c>
      <c r="B680" s="8" t="s">
        <v>820</v>
      </c>
      <c r="C680" s="8">
        <v>2</v>
      </c>
      <c r="D680" s="8">
        <v>10</v>
      </c>
      <c r="E680" s="8">
        <v>13</v>
      </c>
      <c r="F680" s="9">
        <v>353.5</v>
      </c>
      <c r="G680" s="9">
        <v>1103</v>
      </c>
      <c r="H680" s="16">
        <f>(G680/F680)</f>
        <v>3.1202263083451203</v>
      </c>
      <c r="I680" s="9">
        <v>317.5</v>
      </c>
      <c r="J680" s="9">
        <v>859.5</v>
      </c>
      <c r="K680" s="10">
        <f>(J680/G680)</f>
        <v>0.77923844061650049</v>
      </c>
      <c r="L680" s="10">
        <f>(K680/1.22)</f>
        <v>0.6387200332922135</v>
      </c>
      <c r="M680" t="s">
        <v>7833</v>
      </c>
    </row>
    <row r="681" spans="1:13" x14ac:dyDescent="0.2">
      <c r="A681" s="7" t="s">
        <v>816</v>
      </c>
      <c r="B681" s="8" t="s">
        <v>817</v>
      </c>
      <c r="C681" s="8">
        <v>2</v>
      </c>
      <c r="D681" s="8">
        <v>10</v>
      </c>
      <c r="E681" s="8">
        <v>11</v>
      </c>
      <c r="F681" s="9">
        <v>673.5</v>
      </c>
      <c r="G681" s="9">
        <v>1326</v>
      </c>
      <c r="H681" s="16">
        <f>(G681/F681)</f>
        <v>1.9688195991091315</v>
      </c>
      <c r="I681" s="9">
        <v>457</v>
      </c>
      <c r="J681" s="9">
        <v>1227.5</v>
      </c>
      <c r="K681" s="10">
        <f>(J681/G681)</f>
        <v>0.92571644042232282</v>
      </c>
      <c r="L681" s="10">
        <f>(K681/1.22)</f>
        <v>0.75878396755928101</v>
      </c>
    </row>
    <row r="682" spans="1:13" x14ac:dyDescent="0.2">
      <c r="A682" s="11" t="s">
        <v>7577</v>
      </c>
      <c r="B682" s="12" t="s">
        <v>7578</v>
      </c>
      <c r="C682" s="12">
        <v>16</v>
      </c>
      <c r="D682" s="12">
        <v>11</v>
      </c>
      <c r="E682" s="12">
        <v>7</v>
      </c>
      <c r="F682" s="13">
        <v>138.5</v>
      </c>
      <c r="G682" s="13">
        <v>628</v>
      </c>
      <c r="H682" s="17">
        <f>(G682/F682)</f>
        <v>4.534296028880866</v>
      </c>
      <c r="I682" s="13">
        <v>70</v>
      </c>
      <c r="J682" s="13">
        <v>28.5</v>
      </c>
      <c r="K682" s="14">
        <f>(J682/G682)</f>
        <v>4.5382165605095538E-2</v>
      </c>
      <c r="L682" s="14">
        <f>(K682/2.8)</f>
        <v>1.6207916287534121E-2</v>
      </c>
      <c r="M682" t="s">
        <v>7834</v>
      </c>
    </row>
    <row r="683" spans="1:13" x14ac:dyDescent="0.2">
      <c r="A683" s="7" t="s">
        <v>813</v>
      </c>
      <c r="B683" s="8" t="s">
        <v>814</v>
      </c>
      <c r="C683" s="8">
        <v>2</v>
      </c>
      <c r="D683" s="8">
        <v>10</v>
      </c>
      <c r="E683" s="8">
        <v>9</v>
      </c>
      <c r="F683" s="9">
        <v>499</v>
      </c>
      <c r="G683" s="9">
        <v>1247.5</v>
      </c>
      <c r="H683" s="16">
        <f>(G683/F683)</f>
        <v>2.5</v>
      </c>
      <c r="I683" s="9">
        <v>404.5</v>
      </c>
      <c r="J683" s="9">
        <v>1374.5</v>
      </c>
      <c r="K683" s="10">
        <f>(J683/G683)</f>
        <v>1.1018036072144288</v>
      </c>
      <c r="L683" s="10">
        <f>(K683/1.22)</f>
        <v>0.90311771083149905</v>
      </c>
    </row>
    <row r="684" spans="1:13" x14ac:dyDescent="0.2">
      <c r="A684" s="7" t="s">
        <v>809</v>
      </c>
      <c r="B684" s="8" t="s">
        <v>810</v>
      </c>
      <c r="C684" s="8">
        <v>2</v>
      </c>
      <c r="D684" s="8">
        <v>10</v>
      </c>
      <c r="E684" s="8">
        <v>7</v>
      </c>
      <c r="F684" s="9">
        <v>550.5</v>
      </c>
      <c r="G684" s="9">
        <v>1230</v>
      </c>
      <c r="H684" s="16">
        <f>(G684/F684)</f>
        <v>2.23433242506812</v>
      </c>
      <c r="I684" s="9">
        <v>592</v>
      </c>
      <c r="J684" s="9">
        <v>1350.5</v>
      </c>
      <c r="K684" s="10">
        <f>(J684/G684)</f>
        <v>1.0979674796747967</v>
      </c>
      <c r="L684" s="10">
        <f>(K684/1.22)</f>
        <v>0.89997334399573503</v>
      </c>
    </row>
    <row r="685" spans="1:13" x14ac:dyDescent="0.2">
      <c r="A685" s="7" t="s">
        <v>7917</v>
      </c>
      <c r="B685" s="8" t="s">
        <v>807</v>
      </c>
      <c r="C685" s="8">
        <v>2</v>
      </c>
      <c r="D685" s="8">
        <v>10</v>
      </c>
      <c r="E685" s="8">
        <v>5</v>
      </c>
      <c r="F685" s="9">
        <v>289</v>
      </c>
      <c r="G685" s="9">
        <v>975</v>
      </c>
      <c r="H685" s="16">
        <f>(G685/F685)</f>
        <v>3.3737024221453287</v>
      </c>
      <c r="I685" s="9">
        <v>328.5</v>
      </c>
      <c r="J685" s="9">
        <v>995</v>
      </c>
      <c r="K685" s="10">
        <f>(J685/G685)</f>
        <v>1.0205128205128204</v>
      </c>
      <c r="L685" s="10">
        <f>(K685/1.22)</f>
        <v>0.83648591845313147</v>
      </c>
    </row>
    <row r="686" spans="1:13" x14ac:dyDescent="0.2">
      <c r="A686" s="7" t="s">
        <v>7849</v>
      </c>
      <c r="B686" s="8" t="s">
        <v>804</v>
      </c>
      <c r="C686" s="8">
        <v>2</v>
      </c>
      <c r="D686" s="8">
        <v>10</v>
      </c>
      <c r="E686" s="8">
        <v>3</v>
      </c>
      <c r="F686" s="9">
        <v>418</v>
      </c>
      <c r="G686" s="9">
        <v>1135.5</v>
      </c>
      <c r="H686" s="16">
        <f>(G686/F686)</f>
        <v>2.7165071770334928</v>
      </c>
      <c r="I686" s="9">
        <v>441.5</v>
      </c>
      <c r="J686" s="9">
        <v>1431.5</v>
      </c>
      <c r="K686" s="10">
        <f>(J686/G686)</f>
        <v>1.2606781153676794</v>
      </c>
      <c r="L686" s="10">
        <f>(K686/1.22)</f>
        <v>1.0333427175144914</v>
      </c>
    </row>
    <row r="687" spans="1:13" x14ac:dyDescent="0.2">
      <c r="A687" s="7" t="s">
        <v>909</v>
      </c>
      <c r="B687" s="8" t="s">
        <v>910</v>
      </c>
      <c r="C687" s="8">
        <v>2</v>
      </c>
      <c r="D687" s="8">
        <v>12</v>
      </c>
      <c r="E687" s="8">
        <v>23</v>
      </c>
      <c r="F687" s="9">
        <v>592</v>
      </c>
      <c r="G687" s="9">
        <v>1302.5</v>
      </c>
      <c r="H687" s="16">
        <f>(G687/F687)</f>
        <v>2.2001689189189189</v>
      </c>
      <c r="I687" s="9">
        <v>643.5</v>
      </c>
      <c r="J687" s="9">
        <v>1474.5</v>
      </c>
      <c r="K687" s="10">
        <f>(J687/G687)</f>
        <v>1.1320537428023032</v>
      </c>
      <c r="L687" s="10">
        <f>(K687/1.22)</f>
        <v>0.92791290393631409</v>
      </c>
    </row>
    <row r="688" spans="1:13" x14ac:dyDescent="0.2">
      <c r="A688" s="7" t="s">
        <v>905</v>
      </c>
      <c r="B688" s="8" t="s">
        <v>906</v>
      </c>
      <c r="C688" s="8">
        <v>2</v>
      </c>
      <c r="D688" s="8">
        <v>12</v>
      </c>
      <c r="E688" s="8">
        <v>21</v>
      </c>
      <c r="F688" s="9">
        <v>421.5</v>
      </c>
      <c r="G688" s="9">
        <v>1166.5</v>
      </c>
      <c r="H688" s="16">
        <f>(G688/F688)</f>
        <v>2.7674970344009489</v>
      </c>
      <c r="I688" s="9">
        <v>416</v>
      </c>
      <c r="J688" s="9">
        <v>1249.5</v>
      </c>
      <c r="K688" s="10">
        <f>(J688/G688)</f>
        <v>1.0711530218602658</v>
      </c>
      <c r="L688" s="10">
        <f>(K688/1.22)</f>
        <v>0.8779942802133327</v>
      </c>
    </row>
    <row r="689" spans="1:12" x14ac:dyDescent="0.2">
      <c r="A689" s="7" t="s">
        <v>901</v>
      </c>
      <c r="B689" s="8" t="s">
        <v>902</v>
      </c>
      <c r="C689" s="8">
        <v>2</v>
      </c>
      <c r="D689" s="8">
        <v>12</v>
      </c>
      <c r="E689" s="8">
        <v>19</v>
      </c>
      <c r="F689" s="9">
        <v>536.5</v>
      </c>
      <c r="G689" s="9">
        <v>1231.5</v>
      </c>
      <c r="H689" s="16">
        <f>(G689/F689)</f>
        <v>2.2954333643988818</v>
      </c>
      <c r="I689" s="9">
        <v>430</v>
      </c>
      <c r="J689" s="9">
        <v>1148</v>
      </c>
      <c r="K689" s="10">
        <f>(J689/G689)</f>
        <v>0.93219650832318313</v>
      </c>
      <c r="L689" s="10">
        <f>(K689/1.22)</f>
        <v>0.76409549862555992</v>
      </c>
    </row>
    <row r="690" spans="1:12" x14ac:dyDescent="0.2">
      <c r="A690" s="7" t="s">
        <v>7849</v>
      </c>
      <c r="B690" s="8" t="s">
        <v>899</v>
      </c>
      <c r="C690" s="8">
        <v>2</v>
      </c>
      <c r="D690" s="8">
        <v>12</v>
      </c>
      <c r="E690" s="8">
        <v>17</v>
      </c>
      <c r="F690" s="9">
        <v>400.5</v>
      </c>
      <c r="G690" s="9">
        <v>1105</v>
      </c>
      <c r="H690" s="16">
        <f>(G690/F690)</f>
        <v>2.7590511860174782</v>
      </c>
      <c r="I690" s="9">
        <v>431.5</v>
      </c>
      <c r="J690" s="9">
        <v>1174.5</v>
      </c>
      <c r="K690" s="10">
        <f>(J690/G690)</f>
        <v>1.06289592760181</v>
      </c>
      <c r="L690" s="10">
        <f>(K690/1.22)</f>
        <v>0.87122617016541803</v>
      </c>
    </row>
    <row r="691" spans="1:12" x14ac:dyDescent="0.2">
      <c r="A691" s="7" t="s">
        <v>895</v>
      </c>
      <c r="B691" s="8" t="s">
        <v>896</v>
      </c>
      <c r="C691" s="8">
        <v>2</v>
      </c>
      <c r="D691" s="8">
        <v>12</v>
      </c>
      <c r="E691" s="8">
        <v>15</v>
      </c>
      <c r="F691" s="9">
        <v>469.5</v>
      </c>
      <c r="G691" s="9">
        <v>1207</v>
      </c>
      <c r="H691" s="16">
        <f>(G691/F691)</f>
        <v>2.5708200212992547</v>
      </c>
      <c r="I691" s="9">
        <v>334</v>
      </c>
      <c r="J691" s="9">
        <v>999</v>
      </c>
      <c r="K691" s="10">
        <f>(J691/G691)</f>
        <v>0.82767191383595695</v>
      </c>
      <c r="L691" s="10">
        <f>(K691/1.22)</f>
        <v>0.67841960150488279</v>
      </c>
    </row>
    <row r="692" spans="1:12" x14ac:dyDescent="0.2">
      <c r="A692" s="7" t="s">
        <v>892</v>
      </c>
      <c r="B692" s="8" t="s">
        <v>893</v>
      </c>
      <c r="C692" s="8">
        <v>2</v>
      </c>
      <c r="D692" s="8">
        <v>12</v>
      </c>
      <c r="E692" s="8">
        <v>13</v>
      </c>
      <c r="F692" s="9">
        <v>370.5</v>
      </c>
      <c r="G692" s="9">
        <v>1154</v>
      </c>
      <c r="H692" s="16">
        <f>(G692/F692)</f>
        <v>3.1147098515519569</v>
      </c>
      <c r="I692" s="9">
        <v>350.5</v>
      </c>
      <c r="J692" s="9">
        <v>1053.5</v>
      </c>
      <c r="K692" s="10">
        <f>(J692/G692)</f>
        <v>0.91291161178509528</v>
      </c>
      <c r="L692" s="10">
        <f>(K692/1.22)</f>
        <v>0.74828820638122562</v>
      </c>
    </row>
    <row r="693" spans="1:12" x14ac:dyDescent="0.2">
      <c r="A693" s="7" t="s">
        <v>888</v>
      </c>
      <c r="B693" s="8" t="s">
        <v>889</v>
      </c>
      <c r="C693" s="8">
        <v>2</v>
      </c>
      <c r="D693" s="8">
        <v>12</v>
      </c>
      <c r="E693" s="8">
        <v>11</v>
      </c>
      <c r="F693" s="9">
        <v>327.5</v>
      </c>
      <c r="G693" s="9">
        <v>1108</v>
      </c>
      <c r="H693" s="16">
        <f>(G693/F693)</f>
        <v>3.383206106870229</v>
      </c>
      <c r="I693" s="9">
        <v>378</v>
      </c>
      <c r="J693" s="9">
        <v>1098</v>
      </c>
      <c r="K693" s="10">
        <f>(J693/G693)</f>
        <v>0.99097472924187724</v>
      </c>
      <c r="L693" s="10">
        <f>(K693/1.22)</f>
        <v>0.81227436823104693</v>
      </c>
    </row>
    <row r="694" spans="1:12" x14ac:dyDescent="0.2">
      <c r="A694" s="7" t="s">
        <v>884</v>
      </c>
      <c r="B694" s="8" t="s">
        <v>885</v>
      </c>
      <c r="C694" s="8">
        <v>2</v>
      </c>
      <c r="D694" s="8">
        <v>12</v>
      </c>
      <c r="E694" s="8">
        <v>9</v>
      </c>
      <c r="F694" s="9">
        <v>547</v>
      </c>
      <c r="G694" s="9">
        <v>1285.5</v>
      </c>
      <c r="H694" s="16">
        <f>(G694/F694)</f>
        <v>2.3500914076782449</v>
      </c>
      <c r="I694" s="9">
        <v>474.5</v>
      </c>
      <c r="J694" s="9">
        <v>1301</v>
      </c>
      <c r="K694" s="10">
        <f>(J694/G694)</f>
        <v>1.0120575651497472</v>
      </c>
      <c r="L694" s="10">
        <f>(K694/1.22)</f>
        <v>0.82955538127028461</v>
      </c>
    </row>
    <row r="695" spans="1:12" x14ac:dyDescent="0.2">
      <c r="A695" s="7" t="s">
        <v>880</v>
      </c>
      <c r="B695" s="8" t="s">
        <v>881</v>
      </c>
      <c r="C695" s="8">
        <v>2</v>
      </c>
      <c r="D695" s="8">
        <v>12</v>
      </c>
      <c r="E695" s="8">
        <v>7</v>
      </c>
      <c r="F695" s="9">
        <v>331.5</v>
      </c>
      <c r="G695" s="9">
        <v>1015</v>
      </c>
      <c r="H695" s="16">
        <f>(G695/F695)</f>
        <v>3.0618401206636499</v>
      </c>
      <c r="I695" s="9">
        <v>316.5</v>
      </c>
      <c r="J695" s="9">
        <v>1064</v>
      </c>
      <c r="K695" s="10">
        <f>(J695/G695)</f>
        <v>1.0482758620689656</v>
      </c>
      <c r="L695" s="10">
        <f>(K695/1.22)</f>
        <v>0.85924250989259476</v>
      </c>
    </row>
    <row r="696" spans="1:12" x14ac:dyDescent="0.2">
      <c r="A696" s="7" t="s">
        <v>7849</v>
      </c>
      <c r="B696" s="8" t="s">
        <v>877</v>
      </c>
      <c r="C696" s="8">
        <v>2</v>
      </c>
      <c r="D696" s="8">
        <v>12</v>
      </c>
      <c r="E696" s="8">
        <v>5</v>
      </c>
      <c r="F696" s="9">
        <v>316.5</v>
      </c>
      <c r="G696" s="9">
        <v>993</v>
      </c>
      <c r="H696" s="16">
        <f>(G696/F696)</f>
        <v>3.1374407582938391</v>
      </c>
      <c r="I696" s="9">
        <v>200.5</v>
      </c>
      <c r="J696" s="9">
        <v>1026.5</v>
      </c>
      <c r="K696" s="10">
        <f>(J696/G696)</f>
        <v>1.0337361530715006</v>
      </c>
      <c r="L696" s="10">
        <f>(K696/1.22)</f>
        <v>0.84732471563237755</v>
      </c>
    </row>
    <row r="697" spans="1:12" x14ac:dyDescent="0.2">
      <c r="A697" s="7" t="s">
        <v>7918</v>
      </c>
      <c r="B697" s="8" t="s">
        <v>874</v>
      </c>
      <c r="C697" s="8">
        <v>2</v>
      </c>
      <c r="D697" s="8">
        <v>12</v>
      </c>
      <c r="E697" s="8">
        <v>3</v>
      </c>
      <c r="F697" s="9">
        <v>239</v>
      </c>
      <c r="G697" s="9">
        <v>965</v>
      </c>
      <c r="H697" s="16">
        <f>(G697/F697)</f>
        <v>4.03765690376569</v>
      </c>
      <c r="I697" s="9">
        <v>210</v>
      </c>
      <c r="J697" s="9">
        <v>1030.5</v>
      </c>
      <c r="K697" s="10">
        <f>(J697/G697)</f>
        <v>1.0678756476683937</v>
      </c>
      <c r="L697" s="10">
        <f>(K697/1.22)</f>
        <v>0.87530790792491286</v>
      </c>
    </row>
    <row r="698" spans="1:12" x14ac:dyDescent="0.2">
      <c r="A698" s="11" t="s">
        <v>984</v>
      </c>
      <c r="B698" s="12" t="s">
        <v>985</v>
      </c>
      <c r="C698" s="12">
        <v>2</v>
      </c>
      <c r="D698" s="12">
        <v>14</v>
      </c>
      <c r="E698" s="12">
        <v>23</v>
      </c>
      <c r="F698" s="13">
        <v>213</v>
      </c>
      <c r="G698" s="13">
        <v>1021</v>
      </c>
      <c r="H698" s="17">
        <f>(G698/F698)</f>
        <v>4.793427230046948</v>
      </c>
      <c r="I698" s="13">
        <v>95.5</v>
      </c>
      <c r="J698" s="13">
        <v>1139</v>
      </c>
      <c r="K698" s="14">
        <f>(J698/G698)</f>
        <v>1.1155729676787463</v>
      </c>
      <c r="L698" s="14">
        <f>(K698/1.5)</f>
        <v>0.74371531178583083</v>
      </c>
    </row>
    <row r="699" spans="1:12" x14ac:dyDescent="0.2">
      <c r="A699" s="7" t="s">
        <v>980</v>
      </c>
      <c r="B699" s="8" t="s">
        <v>981</v>
      </c>
      <c r="C699" s="8">
        <v>2</v>
      </c>
      <c r="D699" s="8">
        <v>14</v>
      </c>
      <c r="E699" s="8">
        <v>21</v>
      </c>
      <c r="F699" s="9">
        <v>377</v>
      </c>
      <c r="G699" s="9">
        <v>1179</v>
      </c>
      <c r="H699" s="16">
        <f>(G699/F699)</f>
        <v>3.1273209549071619</v>
      </c>
      <c r="I699" s="9">
        <v>217</v>
      </c>
      <c r="J699" s="9">
        <v>1306</v>
      </c>
      <c r="K699" s="10">
        <f>(J699/G699)</f>
        <v>1.1077184054283291</v>
      </c>
      <c r="L699" s="10">
        <f>(K699/1.22)</f>
        <v>0.90796590608879435</v>
      </c>
    </row>
    <row r="700" spans="1:12" x14ac:dyDescent="0.2">
      <c r="A700" s="7" t="s">
        <v>7919</v>
      </c>
      <c r="B700" s="8" t="s">
        <v>977</v>
      </c>
      <c r="C700" s="8">
        <v>2</v>
      </c>
      <c r="D700" s="8">
        <v>14</v>
      </c>
      <c r="E700" s="8">
        <v>19</v>
      </c>
      <c r="F700" s="9">
        <v>429.5</v>
      </c>
      <c r="G700" s="9">
        <v>1216.5</v>
      </c>
      <c r="H700" s="16">
        <f>(G700/F700)</f>
        <v>2.8323632130384166</v>
      </c>
      <c r="I700" s="9">
        <v>249.5</v>
      </c>
      <c r="J700" s="9">
        <v>1217</v>
      </c>
      <c r="K700" s="10">
        <f>(J700/G700)</f>
        <v>1.0004110152075627</v>
      </c>
      <c r="L700" s="10">
        <f>(K700/1.22)</f>
        <v>0.82000902885865801</v>
      </c>
    </row>
    <row r="701" spans="1:12" x14ac:dyDescent="0.2">
      <c r="A701" s="11" t="s">
        <v>7849</v>
      </c>
      <c r="B701" s="12" t="s">
        <v>974</v>
      </c>
      <c r="C701" s="12">
        <v>2</v>
      </c>
      <c r="D701" s="12">
        <v>14</v>
      </c>
      <c r="E701" s="12">
        <v>17</v>
      </c>
      <c r="F701" s="13">
        <v>254.5</v>
      </c>
      <c r="G701" s="13">
        <v>1051.5</v>
      </c>
      <c r="H701" s="17">
        <f>(G701/F701)</f>
        <v>4.1316306483300593</v>
      </c>
      <c r="I701" s="13">
        <v>80.5</v>
      </c>
      <c r="J701" s="13">
        <v>744.5</v>
      </c>
      <c r="K701" s="14">
        <f>(J701/G701)</f>
        <v>0.70803613884926297</v>
      </c>
      <c r="L701" s="14">
        <f>(K701/1.5)</f>
        <v>0.47202409256617534</v>
      </c>
    </row>
    <row r="702" spans="1:12" x14ac:dyDescent="0.2">
      <c r="A702" s="7" t="s">
        <v>971</v>
      </c>
      <c r="B702" s="8" t="s">
        <v>972</v>
      </c>
      <c r="C702" s="8">
        <v>2</v>
      </c>
      <c r="D702" s="8">
        <v>14</v>
      </c>
      <c r="E702" s="8">
        <v>15</v>
      </c>
      <c r="F702" s="9">
        <v>361</v>
      </c>
      <c r="G702" s="9">
        <v>1190</v>
      </c>
      <c r="H702" s="16">
        <f>(G702/F702)</f>
        <v>3.2963988919667591</v>
      </c>
      <c r="I702" s="9">
        <v>232</v>
      </c>
      <c r="J702" s="9">
        <v>1393.5</v>
      </c>
      <c r="K702" s="10">
        <f>(J702/G702)</f>
        <v>1.1710084033613446</v>
      </c>
      <c r="L702" s="10">
        <f>(K702/1.22)</f>
        <v>0.95984295357487259</v>
      </c>
    </row>
    <row r="703" spans="1:12" x14ac:dyDescent="0.2">
      <c r="A703" s="7" t="s">
        <v>967</v>
      </c>
      <c r="B703" s="8" t="s">
        <v>968</v>
      </c>
      <c r="C703" s="8">
        <v>2</v>
      </c>
      <c r="D703" s="8">
        <v>14</v>
      </c>
      <c r="E703" s="8">
        <v>13</v>
      </c>
      <c r="F703" s="9">
        <v>256</v>
      </c>
      <c r="G703" s="9">
        <v>1037.5</v>
      </c>
      <c r="H703" s="16">
        <f>(G703/F703)</f>
        <v>4.052734375</v>
      </c>
      <c r="I703" s="9">
        <v>255.5</v>
      </c>
      <c r="J703" s="9">
        <v>1115</v>
      </c>
      <c r="K703" s="10">
        <f>(J703/G703)</f>
        <v>1.074698795180723</v>
      </c>
      <c r="L703" s="10">
        <f>(K703/1.22)</f>
        <v>0.8809006517874779</v>
      </c>
    </row>
    <row r="704" spans="1:12" x14ac:dyDescent="0.2">
      <c r="A704" s="7" t="s">
        <v>7849</v>
      </c>
      <c r="B704" s="8" t="s">
        <v>964</v>
      </c>
      <c r="C704" s="8">
        <v>2</v>
      </c>
      <c r="D704" s="8">
        <v>14</v>
      </c>
      <c r="E704" s="8">
        <v>11</v>
      </c>
      <c r="F704" s="9">
        <v>277</v>
      </c>
      <c r="G704" s="9">
        <v>1066</v>
      </c>
      <c r="H704" s="16">
        <f>(G704/F704)</f>
        <v>3.848375451263538</v>
      </c>
      <c r="I704" s="9">
        <v>153.5</v>
      </c>
      <c r="J704" s="9">
        <v>1304</v>
      </c>
      <c r="K704" s="10">
        <f>(J704/G704)</f>
        <v>1.2232645403377111</v>
      </c>
      <c r="L704" s="10">
        <f>(K704/1.22)</f>
        <v>1.0026758527358288</v>
      </c>
    </row>
    <row r="705" spans="1:12" x14ac:dyDescent="0.2">
      <c r="A705" s="7" t="s">
        <v>960</v>
      </c>
      <c r="B705" s="8" t="s">
        <v>961</v>
      </c>
      <c r="C705" s="8">
        <v>2</v>
      </c>
      <c r="D705" s="8">
        <v>14</v>
      </c>
      <c r="E705" s="8">
        <v>9</v>
      </c>
      <c r="F705" s="9">
        <v>223</v>
      </c>
      <c r="G705" s="9">
        <v>891</v>
      </c>
      <c r="H705" s="16">
        <f>(G705/F705)</f>
        <v>3.9955156950672648</v>
      </c>
      <c r="I705" s="9">
        <v>274</v>
      </c>
      <c r="J705" s="9">
        <v>1037</v>
      </c>
      <c r="K705" s="10">
        <f>(J705/G705)</f>
        <v>1.1638608305274971</v>
      </c>
      <c r="L705" s="10">
        <f>(K705/1.22)</f>
        <v>0.95398428731762064</v>
      </c>
    </row>
    <row r="706" spans="1:12" x14ac:dyDescent="0.2">
      <c r="A706" s="7" t="s">
        <v>957</v>
      </c>
      <c r="B706" s="8" t="s">
        <v>958</v>
      </c>
      <c r="C706" s="8">
        <v>2</v>
      </c>
      <c r="D706" s="8">
        <v>14</v>
      </c>
      <c r="E706" s="8">
        <v>7</v>
      </c>
      <c r="F706" s="9">
        <v>235.5</v>
      </c>
      <c r="G706" s="9">
        <v>842.5</v>
      </c>
      <c r="H706" s="16">
        <f>(G706/F706)</f>
        <v>3.5774946921443735</v>
      </c>
      <c r="I706" s="9">
        <v>169.5</v>
      </c>
      <c r="J706" s="9">
        <v>819.5</v>
      </c>
      <c r="K706" s="10">
        <f>(J706/G706)</f>
        <v>0.97270029673590508</v>
      </c>
      <c r="L706" s="10">
        <f>(K706/1.22)</f>
        <v>0.79729532519336488</v>
      </c>
    </row>
    <row r="707" spans="1:12" x14ac:dyDescent="0.2">
      <c r="A707" s="7" t="s">
        <v>7849</v>
      </c>
      <c r="B707" s="8" t="s">
        <v>954</v>
      </c>
      <c r="C707" s="8">
        <v>2</v>
      </c>
      <c r="D707" s="8">
        <v>14</v>
      </c>
      <c r="E707" s="8">
        <v>5</v>
      </c>
      <c r="F707" s="9">
        <v>185</v>
      </c>
      <c r="G707" s="9">
        <v>757.5</v>
      </c>
      <c r="H707" s="16">
        <f>(G707/F707)</f>
        <v>4.0945945945945947</v>
      </c>
      <c r="I707" s="9">
        <v>267.5</v>
      </c>
      <c r="J707" s="9">
        <v>979.5</v>
      </c>
      <c r="K707" s="10">
        <f>(J707/G707)</f>
        <v>1.2930693069306931</v>
      </c>
      <c r="L707" s="10">
        <f>(K707/1.22)</f>
        <v>1.0598928745333551</v>
      </c>
    </row>
    <row r="708" spans="1:12" x14ac:dyDescent="0.2">
      <c r="A708" s="11" t="s">
        <v>950</v>
      </c>
      <c r="B708" s="12" t="s">
        <v>951</v>
      </c>
      <c r="C708" s="12">
        <v>2</v>
      </c>
      <c r="D708" s="12">
        <v>14</v>
      </c>
      <c r="E708" s="12">
        <v>3</v>
      </c>
      <c r="F708" s="13">
        <v>169.5</v>
      </c>
      <c r="G708" s="13">
        <v>895</v>
      </c>
      <c r="H708" s="17">
        <f>(G708/F708)</f>
        <v>5.28023598820059</v>
      </c>
      <c r="I708" s="13">
        <v>115.5</v>
      </c>
      <c r="J708" s="13">
        <v>1172.5</v>
      </c>
      <c r="K708" s="14">
        <f>(J708/G708)</f>
        <v>1.3100558659217878</v>
      </c>
      <c r="L708" s="14">
        <f>(K708/1.5)</f>
        <v>0.87337057728119183</v>
      </c>
    </row>
    <row r="709" spans="1:12" x14ac:dyDescent="0.2">
      <c r="A709" s="1" t="s">
        <v>7961</v>
      </c>
      <c r="B709" t="s">
        <v>1090</v>
      </c>
      <c r="C709">
        <v>3</v>
      </c>
      <c r="D709">
        <v>3</v>
      </c>
      <c r="E709">
        <v>22</v>
      </c>
      <c r="F709" s="2">
        <v>179</v>
      </c>
      <c r="G709" s="2">
        <v>1014.5</v>
      </c>
      <c r="H709" s="18">
        <f>(G709/F709)</f>
        <v>5.6675977653631282</v>
      </c>
      <c r="I709" s="2">
        <v>46</v>
      </c>
      <c r="J709" s="2">
        <v>1507.5</v>
      </c>
      <c r="K709" s="6">
        <f>(J709/G709)</f>
        <v>1.4859536717594874</v>
      </c>
    </row>
    <row r="710" spans="1:12" x14ac:dyDescent="0.2">
      <c r="A710" s="1" t="s">
        <v>7849</v>
      </c>
      <c r="B710" t="s">
        <v>1087</v>
      </c>
      <c r="C710">
        <v>3</v>
      </c>
      <c r="D710">
        <v>3</v>
      </c>
      <c r="E710">
        <v>20</v>
      </c>
      <c r="F710" s="2">
        <v>299</v>
      </c>
      <c r="G710" s="2">
        <v>1220</v>
      </c>
      <c r="H710" s="18">
        <f>(G710/F710)</f>
        <v>4.080267558528428</v>
      </c>
      <c r="I710" s="2">
        <v>41</v>
      </c>
      <c r="J710" s="2">
        <v>720.5</v>
      </c>
      <c r="K710" s="6">
        <f>(J710/G710)</f>
        <v>0.59057377049180326</v>
      </c>
    </row>
    <row r="711" spans="1:12" x14ac:dyDescent="0.2">
      <c r="A711" s="1" t="s">
        <v>7849</v>
      </c>
      <c r="B711" t="s">
        <v>1084</v>
      </c>
      <c r="C711">
        <v>3</v>
      </c>
      <c r="D711">
        <v>3</v>
      </c>
      <c r="E711">
        <v>18</v>
      </c>
      <c r="F711" s="2">
        <v>408.5</v>
      </c>
      <c r="G711" s="2">
        <v>1312.5</v>
      </c>
      <c r="H711" s="18">
        <f>(G711/F711)</f>
        <v>3.2129742962056302</v>
      </c>
      <c r="I711" s="2">
        <v>34.5</v>
      </c>
      <c r="J711" s="2">
        <v>15</v>
      </c>
      <c r="K711" s="6">
        <f>(J711/G711)</f>
        <v>1.1428571428571429E-2</v>
      </c>
    </row>
    <row r="712" spans="1:12" x14ac:dyDescent="0.2">
      <c r="A712" s="1" t="s">
        <v>1080</v>
      </c>
      <c r="B712" t="s">
        <v>1081</v>
      </c>
      <c r="C712">
        <v>3</v>
      </c>
      <c r="D712">
        <v>3</v>
      </c>
      <c r="E712">
        <v>16</v>
      </c>
      <c r="F712" s="2">
        <v>94</v>
      </c>
      <c r="G712" s="2">
        <v>666</v>
      </c>
      <c r="H712" s="18">
        <f>(G712/F712)</f>
        <v>7.0851063829787231</v>
      </c>
      <c r="I712" s="2">
        <v>33.5</v>
      </c>
      <c r="J712" s="2">
        <v>1612.5</v>
      </c>
      <c r="K712" s="6">
        <f>(J712/G712)</f>
        <v>2.4211711711711712</v>
      </c>
    </row>
    <row r="713" spans="1:12" x14ac:dyDescent="0.2">
      <c r="A713" s="1" t="s">
        <v>1076</v>
      </c>
      <c r="B713" t="s">
        <v>1077</v>
      </c>
      <c r="C713">
        <v>3</v>
      </c>
      <c r="D713">
        <v>3</v>
      </c>
      <c r="E713">
        <v>14</v>
      </c>
      <c r="F713" s="2">
        <v>96.5</v>
      </c>
      <c r="G713" s="2">
        <v>720.5</v>
      </c>
      <c r="H713" s="18">
        <f>(G713/F713)</f>
        <v>7.4663212435233159</v>
      </c>
      <c r="I713" s="2">
        <v>35</v>
      </c>
      <c r="J713" s="2">
        <v>1565.5</v>
      </c>
      <c r="K713" s="6">
        <f>(J713/G713)</f>
        <v>2.172796668979875</v>
      </c>
    </row>
    <row r="714" spans="1:12" x14ac:dyDescent="0.2">
      <c r="A714" s="1" t="s">
        <v>1072</v>
      </c>
      <c r="B714" t="s">
        <v>1073</v>
      </c>
      <c r="C714">
        <v>3</v>
      </c>
      <c r="D714">
        <v>3</v>
      </c>
      <c r="E714">
        <v>12</v>
      </c>
      <c r="F714" s="2">
        <v>73</v>
      </c>
      <c r="G714" s="2">
        <v>591</v>
      </c>
      <c r="H714" s="18">
        <f>(G714/F714)</f>
        <v>8.0958904109589049</v>
      </c>
      <c r="I714" s="2">
        <v>24.5</v>
      </c>
      <c r="J714" s="2">
        <v>222.5</v>
      </c>
      <c r="K714" s="6">
        <f>(J714/G714)</f>
        <v>0.37648054145516074</v>
      </c>
    </row>
    <row r="715" spans="1:12" x14ac:dyDescent="0.2">
      <c r="A715" s="1" t="s">
        <v>1068</v>
      </c>
      <c r="B715" t="s">
        <v>1069</v>
      </c>
      <c r="C715">
        <v>3</v>
      </c>
      <c r="D715">
        <v>3</v>
      </c>
      <c r="E715">
        <v>10</v>
      </c>
      <c r="F715" s="2">
        <v>98.5</v>
      </c>
      <c r="G715" s="2">
        <v>741</v>
      </c>
      <c r="H715" s="18">
        <f>(G715/F715)</f>
        <v>7.5228426395939083</v>
      </c>
      <c r="I715" s="2">
        <v>36.5</v>
      </c>
      <c r="J715" s="2">
        <v>61</v>
      </c>
      <c r="K715" s="6">
        <f>(J715/G715)</f>
        <v>8.2321187584345479E-2</v>
      </c>
    </row>
    <row r="716" spans="1:12" x14ac:dyDescent="0.2">
      <c r="A716" s="1" t="s">
        <v>1064</v>
      </c>
      <c r="B716" t="s">
        <v>1065</v>
      </c>
      <c r="C716">
        <v>3</v>
      </c>
      <c r="D716">
        <v>3</v>
      </c>
      <c r="E716">
        <v>8</v>
      </c>
      <c r="F716" s="2">
        <v>122</v>
      </c>
      <c r="G716" s="2">
        <v>746.5</v>
      </c>
      <c r="H716" s="18">
        <f>(G716/F716)</f>
        <v>6.1188524590163933</v>
      </c>
      <c r="I716" s="2">
        <v>34</v>
      </c>
      <c r="J716" s="2">
        <v>17.5</v>
      </c>
      <c r="K716" s="6">
        <f>(J716/G716)</f>
        <v>2.3442732752846619E-2</v>
      </c>
    </row>
    <row r="717" spans="1:12" x14ac:dyDescent="0.2">
      <c r="A717" s="1" t="s">
        <v>1060</v>
      </c>
      <c r="B717" t="s">
        <v>1061</v>
      </c>
      <c r="C717">
        <v>3</v>
      </c>
      <c r="D717">
        <v>3</v>
      </c>
      <c r="E717">
        <v>6</v>
      </c>
      <c r="F717" s="2">
        <v>168</v>
      </c>
      <c r="G717" s="2">
        <v>976.5</v>
      </c>
      <c r="H717" s="18">
        <f>(G717/F717)</f>
        <v>5.8125</v>
      </c>
      <c r="I717" s="2">
        <v>35.5</v>
      </c>
      <c r="J717" s="2">
        <v>430</v>
      </c>
      <c r="K717" s="6">
        <f>(J717/G717)</f>
        <v>0.44034818228366618</v>
      </c>
    </row>
    <row r="718" spans="1:12" x14ac:dyDescent="0.2">
      <c r="A718" s="1" t="s">
        <v>1057</v>
      </c>
      <c r="B718" t="s">
        <v>1058</v>
      </c>
      <c r="C718">
        <v>3</v>
      </c>
      <c r="D718">
        <v>3</v>
      </c>
      <c r="E718">
        <v>4</v>
      </c>
      <c r="F718" s="2">
        <v>126</v>
      </c>
      <c r="G718" s="2">
        <v>833.5</v>
      </c>
      <c r="H718" s="18">
        <f>(G718/F718)</f>
        <v>6.6150793650793647</v>
      </c>
      <c r="I718" s="2">
        <v>50</v>
      </c>
      <c r="J718" s="2">
        <v>1297</v>
      </c>
      <c r="K718" s="6">
        <f>(J718/G718)</f>
        <v>1.5560887822435512</v>
      </c>
    </row>
    <row r="719" spans="1:12" x14ac:dyDescent="0.2">
      <c r="A719" s="11" t="s">
        <v>7573</v>
      </c>
      <c r="B719" s="12" t="s">
        <v>7574</v>
      </c>
      <c r="C719" s="12">
        <v>16</v>
      </c>
      <c r="D719" s="12">
        <v>11</v>
      </c>
      <c r="E719" s="12">
        <v>5</v>
      </c>
      <c r="F719" s="13">
        <v>97</v>
      </c>
      <c r="G719" s="13">
        <v>530</v>
      </c>
      <c r="H719" s="17">
        <f>(G719/F719)</f>
        <v>5.463917525773196</v>
      </c>
      <c r="I719" s="13">
        <v>75</v>
      </c>
      <c r="J719" s="13">
        <v>1127.5</v>
      </c>
      <c r="K719" s="14">
        <f>(J719/G719)</f>
        <v>2.1273584905660377</v>
      </c>
      <c r="L719" s="14">
        <f>(K719/2.8)</f>
        <v>0.75977088948787064</v>
      </c>
    </row>
    <row r="720" spans="1:12" x14ac:dyDescent="0.2">
      <c r="A720" s="1" t="s">
        <v>7849</v>
      </c>
      <c r="B720" t="s">
        <v>1055</v>
      </c>
      <c r="C720">
        <v>3</v>
      </c>
      <c r="D720">
        <v>3</v>
      </c>
      <c r="E720">
        <v>2</v>
      </c>
      <c r="F720" s="2">
        <v>103.5</v>
      </c>
      <c r="G720" s="2">
        <v>643.5</v>
      </c>
      <c r="H720" s="18">
        <f>(G720/F720)</f>
        <v>6.2173913043478262</v>
      </c>
      <c r="I720" s="2">
        <v>49</v>
      </c>
      <c r="J720" s="2">
        <v>1277</v>
      </c>
      <c r="K720" s="6">
        <f>(J720/G720)</f>
        <v>1.9844599844599844</v>
      </c>
    </row>
    <row r="721" spans="1:12" x14ac:dyDescent="0.2">
      <c r="A721" s="1" t="s">
        <v>1163</v>
      </c>
      <c r="B721" t="s">
        <v>1164</v>
      </c>
      <c r="C721">
        <v>3</v>
      </c>
      <c r="D721">
        <v>5</v>
      </c>
      <c r="E721">
        <v>22</v>
      </c>
      <c r="F721" s="2">
        <v>236.5</v>
      </c>
      <c r="G721" s="2">
        <v>1118</v>
      </c>
      <c r="H721" s="18">
        <f>(G721/F721)</f>
        <v>4.7272727272727275</v>
      </c>
      <c r="I721" s="2">
        <v>39.5</v>
      </c>
      <c r="J721" s="2">
        <v>212.5</v>
      </c>
      <c r="K721" s="6">
        <f>(J721/G721)</f>
        <v>0.19007155635062611</v>
      </c>
    </row>
    <row r="722" spans="1:12" x14ac:dyDescent="0.2">
      <c r="A722" s="1" t="s">
        <v>1159</v>
      </c>
      <c r="B722" t="s">
        <v>1160</v>
      </c>
      <c r="C722">
        <v>3</v>
      </c>
      <c r="D722">
        <v>5</v>
      </c>
      <c r="E722">
        <v>20</v>
      </c>
      <c r="F722" s="2">
        <v>267.5</v>
      </c>
      <c r="G722" s="2">
        <v>1121.5</v>
      </c>
      <c r="H722" s="18">
        <f>(G722/F722)</f>
        <v>4.1925233644859814</v>
      </c>
      <c r="I722" s="2">
        <v>23.5</v>
      </c>
      <c r="J722" s="2">
        <v>10.5</v>
      </c>
      <c r="K722" s="6">
        <f>(J722/G722)</f>
        <v>9.3624609897458768E-3</v>
      </c>
    </row>
    <row r="723" spans="1:12" x14ac:dyDescent="0.2">
      <c r="A723" s="1" t="s">
        <v>7920</v>
      </c>
      <c r="B723" t="s">
        <v>1157</v>
      </c>
      <c r="C723">
        <v>3</v>
      </c>
      <c r="D723">
        <v>5</v>
      </c>
      <c r="E723">
        <v>18</v>
      </c>
      <c r="F723" s="2">
        <v>161.5</v>
      </c>
      <c r="G723" s="2">
        <v>984.5</v>
      </c>
      <c r="H723" s="18">
        <f>(G723/F723)</f>
        <v>6.0959752321981426</v>
      </c>
      <c r="I723" s="2">
        <v>23.5</v>
      </c>
      <c r="J723" s="2">
        <v>123.5</v>
      </c>
      <c r="K723" s="6">
        <f>(J723/G723)</f>
        <v>0.12544438801422042</v>
      </c>
    </row>
    <row r="724" spans="1:12" x14ac:dyDescent="0.2">
      <c r="A724" s="1" t="s">
        <v>1154</v>
      </c>
      <c r="B724" t="s">
        <v>1155</v>
      </c>
      <c r="C724">
        <v>3</v>
      </c>
      <c r="D724">
        <v>5</v>
      </c>
      <c r="E724">
        <v>16</v>
      </c>
      <c r="F724" s="2">
        <v>115.5</v>
      </c>
      <c r="G724" s="2">
        <v>863.5</v>
      </c>
      <c r="H724" s="18">
        <f>(G724/F724)</f>
        <v>7.4761904761904763</v>
      </c>
      <c r="I724" s="2">
        <v>23.5</v>
      </c>
      <c r="J724" s="2">
        <v>298.5</v>
      </c>
      <c r="K724" s="6">
        <f>(J724/G724)</f>
        <v>0.34568616097278515</v>
      </c>
    </row>
    <row r="725" spans="1:12" x14ac:dyDescent="0.2">
      <c r="A725" s="11" t="s">
        <v>7849</v>
      </c>
      <c r="B725" s="12" t="s">
        <v>1151</v>
      </c>
      <c r="C725" s="12">
        <v>3</v>
      </c>
      <c r="D725" s="12">
        <v>5</v>
      </c>
      <c r="E725" s="12">
        <v>14</v>
      </c>
      <c r="F725" s="13">
        <v>78.5</v>
      </c>
      <c r="G725" s="13">
        <v>648</v>
      </c>
      <c r="H725" s="17">
        <f>(G725/F725)</f>
        <v>8.2547770700636942</v>
      </c>
      <c r="I725" s="13">
        <v>105.5</v>
      </c>
      <c r="J725" s="13">
        <v>791</v>
      </c>
      <c r="K725" s="14">
        <f>(J725/G725)</f>
        <v>1.220679012345679</v>
      </c>
      <c r="L725" s="14">
        <f>(K725/1.15)</f>
        <v>1.0614600107353731</v>
      </c>
    </row>
    <row r="726" spans="1:12" x14ac:dyDescent="0.2">
      <c r="A726" s="1" t="s">
        <v>1147</v>
      </c>
      <c r="B726" t="s">
        <v>1148</v>
      </c>
      <c r="C726">
        <v>3</v>
      </c>
      <c r="D726">
        <v>5</v>
      </c>
      <c r="E726">
        <v>12</v>
      </c>
      <c r="F726" s="2">
        <v>379.5</v>
      </c>
      <c r="G726" s="2">
        <v>1275.5</v>
      </c>
      <c r="H726" s="18">
        <f>(G726/F726)</f>
        <v>3.3610013175230566</v>
      </c>
      <c r="I726" s="2">
        <v>27.5</v>
      </c>
      <c r="J726" s="2">
        <v>232.5</v>
      </c>
      <c r="K726" s="6">
        <f>(J726/G726)</f>
        <v>0.182281458251666</v>
      </c>
    </row>
    <row r="727" spans="1:12" x14ac:dyDescent="0.2">
      <c r="A727" s="1" t="s">
        <v>7849</v>
      </c>
      <c r="B727" t="s">
        <v>1144</v>
      </c>
      <c r="C727">
        <v>3</v>
      </c>
      <c r="D727">
        <v>5</v>
      </c>
      <c r="E727">
        <v>10</v>
      </c>
      <c r="F727" s="2">
        <v>231.5</v>
      </c>
      <c r="G727" s="2">
        <v>1065</v>
      </c>
      <c r="H727" s="18">
        <f>(G727/F727)</f>
        <v>4.6004319654427643</v>
      </c>
      <c r="I727" s="2">
        <v>32.5</v>
      </c>
      <c r="J727" s="2">
        <v>29.5</v>
      </c>
      <c r="K727" s="6">
        <f>(J727/G727)</f>
        <v>2.7699530516431925E-2</v>
      </c>
    </row>
    <row r="728" spans="1:12" x14ac:dyDescent="0.2">
      <c r="A728" s="1" t="s">
        <v>1140</v>
      </c>
      <c r="B728" t="s">
        <v>1141</v>
      </c>
      <c r="C728">
        <v>3</v>
      </c>
      <c r="D728">
        <v>5</v>
      </c>
      <c r="E728">
        <v>8</v>
      </c>
      <c r="F728" s="2">
        <v>125</v>
      </c>
      <c r="G728" s="2">
        <v>857.5</v>
      </c>
      <c r="H728" s="18">
        <f>(G728/F728)</f>
        <v>6.86</v>
      </c>
      <c r="I728" s="2">
        <v>34</v>
      </c>
      <c r="J728" s="2">
        <v>50.5</v>
      </c>
      <c r="K728" s="6">
        <f>(J728/G728)</f>
        <v>5.8892128279883382E-2</v>
      </c>
    </row>
    <row r="729" spans="1:12" x14ac:dyDescent="0.2">
      <c r="A729" s="1" t="s">
        <v>1136</v>
      </c>
      <c r="B729" t="s">
        <v>1137</v>
      </c>
      <c r="C729">
        <v>3</v>
      </c>
      <c r="D729">
        <v>5</v>
      </c>
      <c r="E729">
        <v>6</v>
      </c>
      <c r="F729" s="2">
        <v>124.5</v>
      </c>
      <c r="G729" s="2">
        <v>831.5</v>
      </c>
      <c r="H729" s="18">
        <f>(G729/F729)</f>
        <v>6.6787148594377506</v>
      </c>
      <c r="I729" s="2">
        <v>19.5</v>
      </c>
      <c r="J729" s="2">
        <v>1118.5</v>
      </c>
      <c r="K729" s="6">
        <f>(J729/G729)</f>
        <v>1.3451593505712567</v>
      </c>
    </row>
    <row r="730" spans="1:12" x14ac:dyDescent="0.2">
      <c r="A730" s="1" t="s">
        <v>1132</v>
      </c>
      <c r="B730" t="s">
        <v>1133</v>
      </c>
      <c r="C730">
        <v>3</v>
      </c>
      <c r="D730">
        <v>5</v>
      </c>
      <c r="E730">
        <v>4</v>
      </c>
      <c r="F730" s="2">
        <v>111</v>
      </c>
      <c r="G730" s="2">
        <v>680</v>
      </c>
      <c r="H730" s="18">
        <f>(G730/F730)</f>
        <v>6.1261261261261257</v>
      </c>
      <c r="I730" s="2">
        <v>30.5</v>
      </c>
      <c r="J730" s="2">
        <v>375</v>
      </c>
      <c r="K730" s="6">
        <f>(J730/G730)</f>
        <v>0.55147058823529416</v>
      </c>
    </row>
    <row r="731" spans="1:12" x14ac:dyDescent="0.2">
      <c r="A731" s="1" t="s">
        <v>1129</v>
      </c>
      <c r="B731" t="s">
        <v>1130</v>
      </c>
      <c r="C731">
        <v>3</v>
      </c>
      <c r="D731">
        <v>5</v>
      </c>
      <c r="E731">
        <v>2</v>
      </c>
      <c r="F731" s="2">
        <v>130</v>
      </c>
      <c r="G731" s="2">
        <v>797</v>
      </c>
      <c r="H731" s="18">
        <f>(G731/F731)</f>
        <v>6.1307692307692312</v>
      </c>
      <c r="I731" s="2">
        <v>54.5</v>
      </c>
      <c r="J731" s="2">
        <v>953.5</v>
      </c>
      <c r="K731" s="6">
        <f>(J731/G731)</f>
        <v>1.1963613550815559</v>
      </c>
    </row>
    <row r="732" spans="1:12" x14ac:dyDescent="0.2">
      <c r="A732" s="1" t="s">
        <v>7849</v>
      </c>
      <c r="B732" t="s">
        <v>1236</v>
      </c>
      <c r="C732">
        <v>3</v>
      </c>
      <c r="D732">
        <v>7</v>
      </c>
      <c r="E732">
        <v>22</v>
      </c>
      <c r="F732" s="2">
        <v>134</v>
      </c>
      <c r="G732" s="2">
        <v>778</v>
      </c>
      <c r="H732" s="18">
        <f>(G732/F732)</f>
        <v>5.8059701492537314</v>
      </c>
      <c r="I732" s="2">
        <v>33</v>
      </c>
      <c r="J732" s="2">
        <v>24</v>
      </c>
      <c r="K732" s="6">
        <f>(J732/G732)</f>
        <v>3.0848329048843187E-2</v>
      </c>
    </row>
    <row r="733" spans="1:12" x14ac:dyDescent="0.2">
      <c r="A733" s="1" t="s">
        <v>1232</v>
      </c>
      <c r="B733" t="s">
        <v>1233</v>
      </c>
      <c r="C733">
        <v>3</v>
      </c>
      <c r="D733">
        <v>7</v>
      </c>
      <c r="E733">
        <v>20</v>
      </c>
      <c r="F733" s="2">
        <v>105</v>
      </c>
      <c r="G733" s="2">
        <v>666</v>
      </c>
      <c r="H733" s="18">
        <f>(G733/F733)</f>
        <v>6.3428571428571425</v>
      </c>
      <c r="I733" s="2">
        <v>29</v>
      </c>
      <c r="J733" s="2">
        <v>133.5</v>
      </c>
      <c r="K733" s="6">
        <f>(J733/G733)</f>
        <v>0.20045045045045046</v>
      </c>
    </row>
    <row r="734" spans="1:12" x14ac:dyDescent="0.2">
      <c r="A734" s="1" t="s">
        <v>1229</v>
      </c>
      <c r="B734" t="s">
        <v>1230</v>
      </c>
      <c r="C734">
        <v>3</v>
      </c>
      <c r="D734">
        <v>7</v>
      </c>
      <c r="E734">
        <v>18</v>
      </c>
      <c r="F734" s="2">
        <v>129.5</v>
      </c>
      <c r="G734" s="2">
        <v>845.5</v>
      </c>
      <c r="H734" s="18">
        <f>(G734/F734)</f>
        <v>6.5289575289575286</v>
      </c>
      <c r="I734" s="2">
        <v>18.5</v>
      </c>
      <c r="J734" s="2">
        <v>33.5</v>
      </c>
      <c r="K734" s="6">
        <f>(J734/G734)</f>
        <v>3.9621525724423415E-2</v>
      </c>
    </row>
    <row r="735" spans="1:12" x14ac:dyDescent="0.2">
      <c r="A735" s="1" t="s">
        <v>1226</v>
      </c>
      <c r="B735" t="s">
        <v>1227</v>
      </c>
      <c r="C735">
        <v>3</v>
      </c>
      <c r="D735">
        <v>7</v>
      </c>
      <c r="E735">
        <v>16</v>
      </c>
      <c r="F735" s="2">
        <v>70.5</v>
      </c>
      <c r="G735" s="2">
        <v>568</v>
      </c>
      <c r="H735" s="18">
        <f>(G735/F735)</f>
        <v>8.0567375886524815</v>
      </c>
      <c r="I735" s="2">
        <v>23</v>
      </c>
      <c r="J735" s="2">
        <v>454.5</v>
      </c>
      <c r="K735" s="6">
        <f>(J735/G735)</f>
        <v>0.80017605633802813</v>
      </c>
    </row>
    <row r="736" spans="1:12" x14ac:dyDescent="0.2">
      <c r="A736" s="1" t="s">
        <v>1223</v>
      </c>
      <c r="B736" t="s">
        <v>1224</v>
      </c>
      <c r="C736">
        <v>3</v>
      </c>
      <c r="D736">
        <v>7</v>
      </c>
      <c r="E736">
        <v>14</v>
      </c>
      <c r="F736" s="2">
        <v>7</v>
      </c>
      <c r="G736" s="2">
        <v>7</v>
      </c>
      <c r="H736" s="18">
        <f>(G736/F736)</f>
        <v>1</v>
      </c>
      <c r="I736" s="2">
        <v>4.5</v>
      </c>
      <c r="J736" s="2">
        <v>7</v>
      </c>
      <c r="K736" s="6">
        <f>(J736/G736)</f>
        <v>1</v>
      </c>
    </row>
    <row r="737" spans="1:12" x14ac:dyDescent="0.2">
      <c r="A737" s="11" t="s">
        <v>7569</v>
      </c>
      <c r="B737" s="12" t="s">
        <v>7570</v>
      </c>
      <c r="C737" s="12">
        <v>16</v>
      </c>
      <c r="D737" s="12">
        <v>11</v>
      </c>
      <c r="E737" s="12">
        <v>3</v>
      </c>
      <c r="F737" s="13">
        <v>100</v>
      </c>
      <c r="G737" s="13">
        <v>631</v>
      </c>
      <c r="H737" s="17">
        <f>(G737/F737)</f>
        <v>6.31</v>
      </c>
      <c r="I737" s="13">
        <v>98.5</v>
      </c>
      <c r="J737" s="13">
        <v>615.5</v>
      </c>
      <c r="K737" s="14">
        <f>(J737/G737)</f>
        <v>0.97543581616481778</v>
      </c>
      <c r="L737" s="14">
        <f>(K737/2.8)</f>
        <v>0.3483699343445778</v>
      </c>
    </row>
    <row r="738" spans="1:12" x14ac:dyDescent="0.2">
      <c r="A738" s="1" t="s">
        <v>1219</v>
      </c>
      <c r="B738" t="s">
        <v>1220</v>
      </c>
      <c r="C738">
        <v>3</v>
      </c>
      <c r="D738">
        <v>7</v>
      </c>
      <c r="E738">
        <v>12</v>
      </c>
      <c r="F738" s="2">
        <v>59</v>
      </c>
      <c r="G738" s="2">
        <v>480.5</v>
      </c>
      <c r="H738" s="18">
        <f>(G738/F738)</f>
        <v>8.1440677966101696</v>
      </c>
      <c r="I738" s="2">
        <v>19</v>
      </c>
      <c r="J738" s="2">
        <v>503</v>
      </c>
      <c r="K738" s="6">
        <f>(J738/G738)</f>
        <v>1.0468262226847034</v>
      </c>
    </row>
    <row r="739" spans="1:12" x14ac:dyDescent="0.2">
      <c r="A739" s="1" t="s">
        <v>1215</v>
      </c>
      <c r="B739" t="s">
        <v>1216</v>
      </c>
      <c r="C739">
        <v>3</v>
      </c>
      <c r="D739">
        <v>7</v>
      </c>
      <c r="E739">
        <v>10</v>
      </c>
      <c r="F739" s="2">
        <v>95</v>
      </c>
      <c r="G739" s="2">
        <v>717</v>
      </c>
      <c r="H739" s="18">
        <f>(G739/F739)</f>
        <v>7.5473684210526315</v>
      </c>
      <c r="I739" s="2">
        <v>27.5</v>
      </c>
      <c r="J739" s="2">
        <v>16</v>
      </c>
      <c r="K739" s="6">
        <f>(J739/G739)</f>
        <v>2.2315202231520222E-2</v>
      </c>
    </row>
    <row r="740" spans="1:12" x14ac:dyDescent="0.2">
      <c r="A740" s="1" t="s">
        <v>1211</v>
      </c>
      <c r="B740" t="s">
        <v>1212</v>
      </c>
      <c r="C740">
        <v>3</v>
      </c>
      <c r="D740">
        <v>7</v>
      </c>
      <c r="E740">
        <v>8</v>
      </c>
      <c r="F740" s="2">
        <v>110.5</v>
      </c>
      <c r="G740" s="2">
        <v>784</v>
      </c>
      <c r="H740" s="18">
        <f>(G740/F740)</f>
        <v>7.0950226244343888</v>
      </c>
      <c r="I740" s="2">
        <v>27</v>
      </c>
      <c r="J740" s="2">
        <v>18</v>
      </c>
      <c r="K740" s="6">
        <f>(J740/G740)</f>
        <v>2.2959183673469389E-2</v>
      </c>
    </row>
    <row r="741" spans="1:12" x14ac:dyDescent="0.2">
      <c r="A741" s="1" t="s">
        <v>1208</v>
      </c>
      <c r="B741" t="s">
        <v>1209</v>
      </c>
      <c r="C741">
        <v>3</v>
      </c>
      <c r="D741">
        <v>7</v>
      </c>
      <c r="E741">
        <v>6</v>
      </c>
      <c r="F741" s="2">
        <v>95</v>
      </c>
      <c r="G741" s="2">
        <v>700.5</v>
      </c>
      <c r="H741" s="18">
        <f>(G741/F741)</f>
        <v>7.3736842105263154</v>
      </c>
      <c r="I741" s="2">
        <v>27</v>
      </c>
      <c r="J741" s="2">
        <v>642</v>
      </c>
      <c r="K741" s="6">
        <f>(J741/G741)</f>
        <v>0.91648822269807284</v>
      </c>
    </row>
    <row r="742" spans="1:12" x14ac:dyDescent="0.2">
      <c r="A742" s="1" t="s">
        <v>1204</v>
      </c>
      <c r="B742" t="s">
        <v>1205</v>
      </c>
      <c r="C742">
        <v>3</v>
      </c>
      <c r="D742">
        <v>7</v>
      </c>
      <c r="E742">
        <v>4</v>
      </c>
      <c r="F742" s="2">
        <v>96.5</v>
      </c>
      <c r="G742" s="2">
        <v>710</v>
      </c>
      <c r="H742" s="18">
        <f>(G742/F742)</f>
        <v>7.357512953367876</v>
      </c>
      <c r="I742" s="2">
        <v>27</v>
      </c>
      <c r="J742" s="2">
        <v>1504.5</v>
      </c>
      <c r="K742" s="6">
        <f>(J742/G742)</f>
        <v>2.1190140845070422</v>
      </c>
    </row>
    <row r="743" spans="1:12" x14ac:dyDescent="0.2">
      <c r="A743" s="1" t="s">
        <v>1201</v>
      </c>
      <c r="B743" t="s">
        <v>1202</v>
      </c>
      <c r="C743">
        <v>3</v>
      </c>
      <c r="D743">
        <v>7</v>
      </c>
      <c r="E743">
        <v>2</v>
      </c>
      <c r="F743" s="2">
        <v>142</v>
      </c>
      <c r="G743" s="2">
        <v>636</v>
      </c>
      <c r="H743" s="18">
        <f>(G743/F743)</f>
        <v>4.47887323943662</v>
      </c>
      <c r="I743" s="2">
        <v>56.5</v>
      </c>
      <c r="J743" s="2">
        <v>556</v>
      </c>
      <c r="K743" s="6">
        <f>(J743/G743)</f>
        <v>0.87421383647798745</v>
      </c>
    </row>
    <row r="744" spans="1:12" x14ac:dyDescent="0.2">
      <c r="A744" s="1" t="s">
        <v>7921</v>
      </c>
      <c r="B744" t="s">
        <v>1310</v>
      </c>
      <c r="C744">
        <v>3</v>
      </c>
      <c r="D744">
        <v>9</v>
      </c>
      <c r="E744">
        <v>22</v>
      </c>
      <c r="F744" s="2">
        <v>152</v>
      </c>
      <c r="G744" s="2">
        <v>875</v>
      </c>
      <c r="H744" s="18">
        <f>(G744/F744)</f>
        <v>5.7565789473684212</v>
      </c>
      <c r="I744" s="2">
        <v>39.5</v>
      </c>
      <c r="J744" s="2">
        <v>133</v>
      </c>
      <c r="K744" s="6">
        <f>(J744/G744)</f>
        <v>0.152</v>
      </c>
    </row>
    <row r="745" spans="1:12" x14ac:dyDescent="0.2">
      <c r="A745" s="1" t="s">
        <v>1306</v>
      </c>
      <c r="B745" t="s">
        <v>1307</v>
      </c>
      <c r="C745">
        <v>3</v>
      </c>
      <c r="D745">
        <v>9</v>
      </c>
      <c r="E745">
        <v>20</v>
      </c>
      <c r="F745" s="2">
        <v>120.5</v>
      </c>
      <c r="G745" s="2">
        <v>790</v>
      </c>
      <c r="H745" s="18">
        <f>(G745/F745)</f>
        <v>6.5560165975103732</v>
      </c>
      <c r="I745" s="2">
        <v>45.5</v>
      </c>
      <c r="J745" s="2">
        <v>1700.5</v>
      </c>
      <c r="K745" s="6">
        <f>(J745/G745)</f>
        <v>2.1525316455696202</v>
      </c>
    </row>
    <row r="746" spans="1:12" x14ac:dyDescent="0.2">
      <c r="A746" s="1" t="s">
        <v>1302</v>
      </c>
      <c r="B746" t="s">
        <v>1303</v>
      </c>
      <c r="C746">
        <v>3</v>
      </c>
      <c r="D746">
        <v>9</v>
      </c>
      <c r="E746">
        <v>18</v>
      </c>
      <c r="F746" s="2">
        <v>109.5</v>
      </c>
      <c r="G746" s="2">
        <v>711.5</v>
      </c>
      <c r="H746" s="18">
        <f>(G746/F746)</f>
        <v>6.4977168949771693</v>
      </c>
      <c r="I746" s="2">
        <v>29</v>
      </c>
      <c r="J746" s="2">
        <v>814.5</v>
      </c>
      <c r="K746" s="6">
        <f>(J746/G746)</f>
        <v>1.1447645818692902</v>
      </c>
    </row>
    <row r="747" spans="1:12" x14ac:dyDescent="0.2">
      <c r="A747" s="1" t="s">
        <v>7922</v>
      </c>
      <c r="B747" t="s">
        <v>1299</v>
      </c>
      <c r="C747">
        <v>3</v>
      </c>
      <c r="D747">
        <v>9</v>
      </c>
      <c r="E747">
        <v>16</v>
      </c>
      <c r="F747" s="2">
        <v>117.5</v>
      </c>
      <c r="G747" s="2">
        <v>806.5</v>
      </c>
      <c r="H747" s="18">
        <f>(G747/F747)</f>
        <v>6.8638297872340424</v>
      </c>
      <c r="I747" s="2">
        <v>34.5</v>
      </c>
      <c r="J747" s="2">
        <v>219.5</v>
      </c>
      <c r="K747" s="6">
        <f>(J747/G747)</f>
        <v>0.27216367017978921</v>
      </c>
    </row>
    <row r="748" spans="1:12" x14ac:dyDescent="0.2">
      <c r="A748" s="1" t="s">
        <v>1295</v>
      </c>
      <c r="B748" t="s">
        <v>1296</v>
      </c>
      <c r="C748">
        <v>3</v>
      </c>
      <c r="D748">
        <v>9</v>
      </c>
      <c r="E748">
        <v>14</v>
      </c>
      <c r="F748" s="2">
        <v>70</v>
      </c>
      <c r="G748" s="2">
        <v>579.5</v>
      </c>
      <c r="H748" s="18">
        <f>(G748/F748)</f>
        <v>8.2785714285714285</v>
      </c>
      <c r="I748" s="2">
        <v>22</v>
      </c>
      <c r="J748" s="2">
        <v>544</v>
      </c>
      <c r="K748" s="6">
        <f>(J748/G748)</f>
        <v>0.93874029335634168</v>
      </c>
    </row>
    <row r="749" spans="1:12" x14ac:dyDescent="0.2">
      <c r="A749" s="1" t="s">
        <v>1292</v>
      </c>
      <c r="B749" t="s">
        <v>1293</v>
      </c>
      <c r="C749">
        <v>3</v>
      </c>
      <c r="D749">
        <v>9</v>
      </c>
      <c r="E749">
        <v>12</v>
      </c>
      <c r="F749" s="2">
        <v>103.5</v>
      </c>
      <c r="G749" s="2">
        <v>763</v>
      </c>
      <c r="H749" s="18">
        <f>(G749/F749)</f>
        <v>7.3719806763285023</v>
      </c>
      <c r="I749" s="2">
        <v>30</v>
      </c>
      <c r="J749" s="2">
        <v>81.5</v>
      </c>
      <c r="K749" s="6">
        <f>(J749/G749)</f>
        <v>0.10681520314547838</v>
      </c>
    </row>
    <row r="750" spans="1:12" x14ac:dyDescent="0.2">
      <c r="A750" s="1" t="s">
        <v>1288</v>
      </c>
      <c r="B750" t="s">
        <v>1289</v>
      </c>
      <c r="C750">
        <v>3</v>
      </c>
      <c r="D750">
        <v>9</v>
      </c>
      <c r="E750">
        <v>10</v>
      </c>
      <c r="F750" s="2">
        <v>96</v>
      </c>
      <c r="G750" s="2">
        <v>737.5</v>
      </c>
      <c r="H750" s="18">
        <f>(G750/F750)</f>
        <v>7.682291666666667</v>
      </c>
      <c r="I750" s="2">
        <v>24</v>
      </c>
      <c r="J750" s="2">
        <v>566.5</v>
      </c>
      <c r="K750" s="6">
        <f>(J750/G750)</f>
        <v>0.76813559322033897</v>
      </c>
    </row>
    <row r="751" spans="1:12" x14ac:dyDescent="0.2">
      <c r="A751" s="1" t="s">
        <v>7849</v>
      </c>
      <c r="B751" t="s">
        <v>1285</v>
      </c>
      <c r="C751">
        <v>3</v>
      </c>
      <c r="D751">
        <v>9</v>
      </c>
      <c r="E751">
        <v>8</v>
      </c>
      <c r="F751" s="2">
        <v>65.5</v>
      </c>
      <c r="G751" s="2">
        <v>535</v>
      </c>
      <c r="H751" s="18">
        <f>(G751/F751)</f>
        <v>8.1679389312977104</v>
      </c>
      <c r="I751" s="2">
        <v>23.5</v>
      </c>
      <c r="J751" s="2">
        <v>235.5</v>
      </c>
      <c r="K751" s="6">
        <f>(J751/G751)</f>
        <v>0.44018691588785047</v>
      </c>
    </row>
    <row r="752" spans="1:12" x14ac:dyDescent="0.2">
      <c r="A752" s="1" t="s">
        <v>7849</v>
      </c>
      <c r="B752" t="s">
        <v>1282</v>
      </c>
      <c r="C752">
        <v>3</v>
      </c>
      <c r="D752">
        <v>9</v>
      </c>
      <c r="E752">
        <v>6</v>
      </c>
      <c r="F752" s="2">
        <v>82.5</v>
      </c>
      <c r="G752" s="2">
        <v>690</v>
      </c>
      <c r="H752" s="18">
        <f>(G752/F752)</f>
        <v>8.3636363636363633</v>
      </c>
      <c r="I752" s="2">
        <v>22.5</v>
      </c>
      <c r="J752" s="2">
        <v>409</v>
      </c>
      <c r="K752" s="6">
        <f>(J752/G752)</f>
        <v>0.59275362318840574</v>
      </c>
    </row>
    <row r="753" spans="1:13" x14ac:dyDescent="0.2">
      <c r="A753" s="1" t="s">
        <v>1279</v>
      </c>
      <c r="B753" t="s">
        <v>1280</v>
      </c>
      <c r="C753">
        <v>3</v>
      </c>
      <c r="D753">
        <v>9</v>
      </c>
      <c r="E753">
        <v>4</v>
      </c>
      <c r="F753" s="2">
        <v>110</v>
      </c>
      <c r="G753" s="2">
        <v>789.5</v>
      </c>
      <c r="H753" s="18">
        <f>(G753/F753)</f>
        <v>7.1772727272727277</v>
      </c>
      <c r="I753" s="2">
        <v>32.5</v>
      </c>
      <c r="J753" s="2">
        <v>772</v>
      </c>
      <c r="K753" s="6">
        <f>(J753/G753)</f>
        <v>0.97783407219759344</v>
      </c>
    </row>
    <row r="754" spans="1:13" x14ac:dyDescent="0.2">
      <c r="A754" s="11" t="s">
        <v>1275</v>
      </c>
      <c r="B754" s="12" t="s">
        <v>1276</v>
      </c>
      <c r="C754" s="12">
        <v>3</v>
      </c>
      <c r="D754" s="12">
        <v>9</v>
      </c>
      <c r="E754" s="12">
        <v>2</v>
      </c>
      <c r="F754" s="13">
        <v>140</v>
      </c>
      <c r="G754" s="13">
        <v>822</v>
      </c>
      <c r="H754" s="17">
        <f>(G754/F754)</f>
        <v>5.871428571428571</v>
      </c>
      <c r="I754" s="13">
        <v>77.5</v>
      </c>
      <c r="J754" s="13">
        <v>47</v>
      </c>
      <c r="K754" s="14">
        <f>(J754/G754)</f>
        <v>5.7177615571776155E-2</v>
      </c>
      <c r="L754" s="14">
        <f>(K754/1.15)</f>
        <v>4.9719665714587968E-2</v>
      </c>
      <c r="M754" t="s">
        <v>7834</v>
      </c>
    </row>
    <row r="755" spans="1:13" x14ac:dyDescent="0.2">
      <c r="A755" s="1" t="s">
        <v>1386</v>
      </c>
      <c r="B755" t="s">
        <v>1387</v>
      </c>
      <c r="C755">
        <v>3</v>
      </c>
      <c r="D755">
        <v>11</v>
      </c>
      <c r="E755">
        <v>22</v>
      </c>
      <c r="F755" s="2">
        <v>99</v>
      </c>
      <c r="G755" s="2">
        <v>612</v>
      </c>
      <c r="H755" s="18">
        <f>(G755/F755)</f>
        <v>6.1818181818181817</v>
      </c>
      <c r="I755" s="2">
        <v>37</v>
      </c>
      <c r="J755" s="2">
        <v>12</v>
      </c>
      <c r="K755" s="6">
        <f>(J755/G755)</f>
        <v>1.9607843137254902E-2</v>
      </c>
    </row>
    <row r="756" spans="1:13" x14ac:dyDescent="0.2">
      <c r="A756" s="1" t="s">
        <v>1383</v>
      </c>
      <c r="B756" t="s">
        <v>1384</v>
      </c>
      <c r="C756">
        <v>3</v>
      </c>
      <c r="D756">
        <v>11</v>
      </c>
      <c r="E756">
        <v>20</v>
      </c>
      <c r="F756" s="2">
        <v>84.5</v>
      </c>
      <c r="G756" s="2">
        <v>429</v>
      </c>
      <c r="H756" s="18">
        <f>(G756/F756)</f>
        <v>5.0769230769230766</v>
      </c>
      <c r="I756" s="2">
        <v>33</v>
      </c>
      <c r="J756" s="2">
        <v>224</v>
      </c>
      <c r="K756" s="6">
        <f>(J756/G756)</f>
        <v>0.52214452214452212</v>
      </c>
    </row>
    <row r="757" spans="1:13" x14ac:dyDescent="0.2">
      <c r="A757" s="1" t="s">
        <v>1380</v>
      </c>
      <c r="B757" t="s">
        <v>1381</v>
      </c>
      <c r="C757">
        <v>3</v>
      </c>
      <c r="D757">
        <v>11</v>
      </c>
      <c r="E757">
        <v>18</v>
      </c>
      <c r="F757" s="2">
        <v>182.5</v>
      </c>
      <c r="G757" s="2">
        <v>929.5</v>
      </c>
      <c r="H757" s="18">
        <f>(G757/F757)</f>
        <v>5.0931506849315067</v>
      </c>
      <c r="I757" s="2">
        <v>27</v>
      </c>
      <c r="J757" s="2">
        <v>280.5</v>
      </c>
      <c r="K757" s="6">
        <f>(J757/G757)</f>
        <v>0.30177514792899407</v>
      </c>
    </row>
    <row r="758" spans="1:13" x14ac:dyDescent="0.2">
      <c r="A758" s="1" t="s">
        <v>1377</v>
      </c>
      <c r="B758" t="s">
        <v>1378</v>
      </c>
      <c r="C758">
        <v>3</v>
      </c>
      <c r="D758">
        <v>11</v>
      </c>
      <c r="E758">
        <v>16</v>
      </c>
      <c r="F758" s="2">
        <v>123.5</v>
      </c>
      <c r="G758" s="2">
        <v>843.5</v>
      </c>
      <c r="H758" s="18">
        <f>(G758/F758)</f>
        <v>6.8299595141700404</v>
      </c>
      <c r="I758" s="2">
        <v>41.5</v>
      </c>
      <c r="J758" s="2">
        <v>1644</v>
      </c>
      <c r="K758" s="6">
        <f>(J758/G758)</f>
        <v>1.949021932424422</v>
      </c>
    </row>
    <row r="759" spans="1:13" x14ac:dyDescent="0.2">
      <c r="A759" s="1" t="s">
        <v>1373</v>
      </c>
      <c r="B759" t="s">
        <v>1374</v>
      </c>
      <c r="C759">
        <v>3</v>
      </c>
      <c r="D759">
        <v>11</v>
      </c>
      <c r="E759">
        <v>14</v>
      </c>
      <c r="F759" s="2">
        <v>79</v>
      </c>
      <c r="G759" s="2">
        <v>700.5</v>
      </c>
      <c r="H759" s="18">
        <f>(G759/F759)</f>
        <v>8.8670886075949369</v>
      </c>
      <c r="I759" s="2">
        <v>29</v>
      </c>
      <c r="J759" s="2">
        <v>1266</v>
      </c>
      <c r="K759" s="6">
        <f>(J759/G759)</f>
        <v>1.8072805139186296</v>
      </c>
    </row>
    <row r="760" spans="1:13" x14ac:dyDescent="0.2">
      <c r="A760" s="1" t="s">
        <v>7849</v>
      </c>
      <c r="B760" t="s">
        <v>1370</v>
      </c>
      <c r="C760">
        <v>3</v>
      </c>
      <c r="D760">
        <v>11</v>
      </c>
      <c r="E760">
        <v>12</v>
      </c>
      <c r="F760" s="2">
        <v>89</v>
      </c>
      <c r="G760" s="2">
        <v>732.5</v>
      </c>
      <c r="H760" s="18">
        <f>(G760/F760)</f>
        <v>8.2303370786516847</v>
      </c>
      <c r="I760" s="2">
        <v>32</v>
      </c>
      <c r="J760" s="2">
        <v>1622.5</v>
      </c>
      <c r="K760" s="6">
        <f>(J760/G760)</f>
        <v>2.2150170648464163</v>
      </c>
    </row>
    <row r="761" spans="1:13" x14ac:dyDescent="0.2">
      <c r="A761" s="1" t="s">
        <v>1366</v>
      </c>
      <c r="B761" t="s">
        <v>1367</v>
      </c>
      <c r="C761">
        <v>3</v>
      </c>
      <c r="D761">
        <v>11</v>
      </c>
      <c r="E761">
        <v>10</v>
      </c>
      <c r="F761" s="2">
        <v>83</v>
      </c>
      <c r="G761" s="2">
        <v>741.5</v>
      </c>
      <c r="H761" s="18">
        <f>(G761/F761)</f>
        <v>8.9337349397590362</v>
      </c>
      <c r="I761" s="2">
        <v>21</v>
      </c>
      <c r="J761" s="2">
        <v>1073</v>
      </c>
      <c r="K761" s="6">
        <f>(J761/G761)</f>
        <v>1.4470667565745112</v>
      </c>
    </row>
    <row r="762" spans="1:13" x14ac:dyDescent="0.2">
      <c r="A762" s="1" t="s">
        <v>7849</v>
      </c>
      <c r="B762" t="s">
        <v>1363</v>
      </c>
      <c r="C762">
        <v>3</v>
      </c>
      <c r="D762">
        <v>11</v>
      </c>
      <c r="E762">
        <v>8</v>
      </c>
      <c r="F762" s="2">
        <v>252</v>
      </c>
      <c r="G762" s="2">
        <v>1112.5</v>
      </c>
      <c r="H762" s="18">
        <f>(G762/F762)</f>
        <v>4.4146825396825395</v>
      </c>
      <c r="I762" s="2">
        <v>35.5</v>
      </c>
      <c r="J762" s="2">
        <v>1138.5</v>
      </c>
      <c r="K762" s="6">
        <f>(J762/G762)</f>
        <v>1.023370786516854</v>
      </c>
    </row>
    <row r="763" spans="1:13" x14ac:dyDescent="0.2">
      <c r="A763" s="1" t="s">
        <v>1359</v>
      </c>
      <c r="B763" t="s">
        <v>1360</v>
      </c>
      <c r="C763">
        <v>3</v>
      </c>
      <c r="D763">
        <v>11</v>
      </c>
      <c r="E763">
        <v>6</v>
      </c>
      <c r="F763" s="2">
        <v>98</v>
      </c>
      <c r="G763" s="2">
        <v>792.5</v>
      </c>
      <c r="H763" s="18">
        <f>(G763/F763)</f>
        <v>8.0867346938775508</v>
      </c>
      <c r="I763" s="2">
        <v>22.5</v>
      </c>
      <c r="J763" s="2">
        <v>15</v>
      </c>
      <c r="K763" s="6">
        <f>(J763/G763)</f>
        <v>1.8927444794952682E-2</v>
      </c>
    </row>
    <row r="764" spans="1:13" x14ac:dyDescent="0.2">
      <c r="A764" s="1" t="s">
        <v>1355</v>
      </c>
      <c r="B764" t="s">
        <v>1356</v>
      </c>
      <c r="C764">
        <v>3</v>
      </c>
      <c r="D764">
        <v>11</v>
      </c>
      <c r="E764">
        <v>4</v>
      </c>
      <c r="F764" s="2">
        <v>80.5</v>
      </c>
      <c r="G764" s="2">
        <v>531.5</v>
      </c>
      <c r="H764" s="18">
        <f>(G764/F764)</f>
        <v>6.6024844720496896</v>
      </c>
      <c r="I764" s="2">
        <v>18.5</v>
      </c>
      <c r="J764" s="2">
        <v>882.5</v>
      </c>
      <c r="K764" s="6">
        <f>(J764/G764)</f>
        <v>1.6603951081843837</v>
      </c>
    </row>
    <row r="765" spans="1:13" x14ac:dyDescent="0.2">
      <c r="A765" s="11" t="s">
        <v>7849</v>
      </c>
      <c r="B765" s="12" t="s">
        <v>1352</v>
      </c>
      <c r="C765" s="12">
        <v>3</v>
      </c>
      <c r="D765" s="12">
        <v>11</v>
      </c>
      <c r="E765" s="12">
        <v>2</v>
      </c>
      <c r="F765" s="13">
        <v>141.5</v>
      </c>
      <c r="G765" s="13">
        <v>808</v>
      </c>
      <c r="H765" s="17">
        <f>(G765/F765)</f>
        <v>5.7102473498233213</v>
      </c>
      <c r="I765" s="13">
        <v>63.5</v>
      </c>
      <c r="J765" s="13">
        <v>1056.5</v>
      </c>
      <c r="K765" s="14">
        <f>(J765/G765)</f>
        <v>1.307549504950495</v>
      </c>
      <c r="L765" s="14">
        <f>(K765/1.15)</f>
        <v>1.1369995695221697</v>
      </c>
    </row>
    <row r="766" spans="1:13" x14ac:dyDescent="0.2">
      <c r="A766" s="1" t="s">
        <v>7565</v>
      </c>
      <c r="B766" t="s">
        <v>7566</v>
      </c>
      <c r="C766">
        <v>16</v>
      </c>
      <c r="D766">
        <v>11</v>
      </c>
      <c r="E766">
        <v>1</v>
      </c>
      <c r="F766" s="2">
        <v>63</v>
      </c>
      <c r="G766" s="2">
        <v>261.5</v>
      </c>
      <c r="H766" s="18">
        <f>(G766/F766)</f>
        <v>4.1507936507936511</v>
      </c>
      <c r="I766" s="2">
        <v>54</v>
      </c>
      <c r="J766" s="2">
        <v>825</v>
      </c>
      <c r="K766" s="6">
        <f>(J766/G766)</f>
        <v>3.1548757170172084</v>
      </c>
    </row>
    <row r="767" spans="1:13" x14ac:dyDescent="0.2">
      <c r="A767" s="1" t="s">
        <v>7849</v>
      </c>
      <c r="B767" t="s">
        <v>1460</v>
      </c>
      <c r="C767">
        <v>3</v>
      </c>
      <c r="D767">
        <v>13</v>
      </c>
      <c r="E767">
        <v>22</v>
      </c>
      <c r="F767" s="2">
        <v>126.5</v>
      </c>
      <c r="G767" s="2">
        <v>780.5</v>
      </c>
      <c r="H767" s="18">
        <f>(G767/F767)</f>
        <v>6.1699604743083007</v>
      </c>
      <c r="I767" s="2">
        <v>35.5</v>
      </c>
      <c r="J767" s="2">
        <v>82.5</v>
      </c>
      <c r="K767" s="6">
        <f>(J767/G767)</f>
        <v>0.1057014734144779</v>
      </c>
    </row>
    <row r="768" spans="1:13" x14ac:dyDescent="0.2">
      <c r="A768" s="1" t="s">
        <v>1457</v>
      </c>
      <c r="B768" t="s">
        <v>1458</v>
      </c>
      <c r="C768">
        <v>3</v>
      </c>
      <c r="D768">
        <v>13</v>
      </c>
      <c r="E768">
        <v>20</v>
      </c>
      <c r="F768" s="2">
        <v>119.5</v>
      </c>
      <c r="G768" s="2">
        <v>790.5</v>
      </c>
      <c r="H768" s="18">
        <f>(G768/F768)</f>
        <v>6.6150627615062758</v>
      </c>
      <c r="I768" s="2">
        <v>31.5</v>
      </c>
      <c r="J768" s="2">
        <v>663.5</v>
      </c>
      <c r="K768" s="6">
        <f>(J768/G768)</f>
        <v>0.83934218848829856</v>
      </c>
    </row>
    <row r="769" spans="1:12" x14ac:dyDescent="0.2">
      <c r="A769" s="1" t="s">
        <v>7923</v>
      </c>
      <c r="B769" t="s">
        <v>1454</v>
      </c>
      <c r="C769">
        <v>3</v>
      </c>
      <c r="D769">
        <v>13</v>
      </c>
      <c r="E769">
        <v>18</v>
      </c>
      <c r="F769" s="2">
        <v>116.5</v>
      </c>
      <c r="G769" s="2">
        <v>843</v>
      </c>
      <c r="H769" s="18">
        <f>(G769/F769)</f>
        <v>7.2360515021459229</v>
      </c>
      <c r="I769" s="2">
        <v>51</v>
      </c>
      <c r="J769" s="2">
        <v>1332</v>
      </c>
      <c r="K769" s="6">
        <f>(J769/G769)</f>
        <v>1.5800711743772242</v>
      </c>
    </row>
    <row r="770" spans="1:12" x14ac:dyDescent="0.2">
      <c r="A770" s="1" t="s">
        <v>7962</v>
      </c>
      <c r="B770" t="s">
        <v>1451</v>
      </c>
      <c r="C770">
        <v>3</v>
      </c>
      <c r="D770">
        <v>13</v>
      </c>
      <c r="E770">
        <v>16</v>
      </c>
      <c r="F770" s="2">
        <v>114</v>
      </c>
      <c r="G770" s="2">
        <v>757.5</v>
      </c>
      <c r="H770" s="18">
        <f>(G770/F770)</f>
        <v>6.6447368421052628</v>
      </c>
      <c r="I770" s="2">
        <v>34.5</v>
      </c>
      <c r="J770" s="2">
        <v>65</v>
      </c>
      <c r="K770" s="6">
        <f>(J770/G770)</f>
        <v>8.5808580858085806E-2</v>
      </c>
    </row>
    <row r="771" spans="1:12" x14ac:dyDescent="0.2">
      <c r="A771" s="1" t="s">
        <v>1446</v>
      </c>
      <c r="B771" t="s">
        <v>1447</v>
      </c>
      <c r="C771">
        <v>3</v>
      </c>
      <c r="D771">
        <v>13</v>
      </c>
      <c r="E771">
        <v>14</v>
      </c>
      <c r="F771" s="2">
        <v>88</v>
      </c>
      <c r="G771" s="2">
        <v>647</v>
      </c>
      <c r="H771" s="18">
        <f>(G771/F771)</f>
        <v>7.3522727272727275</v>
      </c>
      <c r="I771" s="2">
        <v>26.5</v>
      </c>
      <c r="J771" s="2">
        <v>16.5</v>
      </c>
      <c r="K771" s="6">
        <f>(J771/G771)</f>
        <v>2.5502318392581144E-2</v>
      </c>
    </row>
    <row r="772" spans="1:12" x14ac:dyDescent="0.2">
      <c r="A772" s="1" t="s">
        <v>1442</v>
      </c>
      <c r="B772" t="s">
        <v>1443</v>
      </c>
      <c r="C772">
        <v>3</v>
      </c>
      <c r="D772">
        <v>13</v>
      </c>
      <c r="E772">
        <v>12</v>
      </c>
      <c r="F772" s="2">
        <v>61</v>
      </c>
      <c r="G772" s="2">
        <v>319.5</v>
      </c>
      <c r="H772" s="18">
        <f>(G772/F772)</f>
        <v>5.2377049180327866</v>
      </c>
      <c r="I772" s="2">
        <v>35.5</v>
      </c>
      <c r="J772" s="2">
        <v>14</v>
      </c>
      <c r="K772" s="6">
        <f>(J772/G772)</f>
        <v>4.3818466353677622E-2</v>
      </c>
    </row>
    <row r="773" spans="1:12" x14ac:dyDescent="0.2">
      <c r="A773" s="1" t="s">
        <v>7924</v>
      </c>
      <c r="B773" t="s">
        <v>6732</v>
      </c>
      <c r="C773">
        <v>14</v>
      </c>
      <c r="D773">
        <v>6</v>
      </c>
      <c r="E773">
        <v>14</v>
      </c>
      <c r="F773" s="2">
        <v>28</v>
      </c>
      <c r="G773" s="2">
        <v>255.5</v>
      </c>
      <c r="H773" s="18">
        <f>(G773/F773)</f>
        <v>9.125</v>
      </c>
      <c r="I773" s="2">
        <v>59</v>
      </c>
      <c r="J773" s="2">
        <v>652</v>
      </c>
      <c r="K773" s="6">
        <f>(J773/G773)</f>
        <v>2.5518590998043051</v>
      </c>
    </row>
    <row r="774" spans="1:12" x14ac:dyDescent="0.2">
      <c r="A774" s="11" t="s">
        <v>7849</v>
      </c>
      <c r="B774" s="12" t="s">
        <v>6729</v>
      </c>
      <c r="C774" s="12">
        <v>14</v>
      </c>
      <c r="D774" s="12">
        <v>6</v>
      </c>
      <c r="E774" s="12">
        <v>12</v>
      </c>
      <c r="F774" s="13">
        <v>42.5</v>
      </c>
      <c r="G774" s="13">
        <v>277</v>
      </c>
      <c r="H774" s="17">
        <f>(G774/F774)</f>
        <v>6.5176470588235293</v>
      </c>
      <c r="I774" s="13">
        <v>61.5</v>
      </c>
      <c r="J774" s="13">
        <v>602</v>
      </c>
      <c r="K774" s="14">
        <f>(J774/G774)</f>
        <v>2.1732851985559565</v>
      </c>
      <c r="L774" s="14">
        <f>(K774/2.8)</f>
        <v>0.77617328519855588</v>
      </c>
    </row>
    <row r="775" spans="1:12" x14ac:dyDescent="0.2">
      <c r="A775" s="7" t="s">
        <v>6725</v>
      </c>
      <c r="B775" s="8" t="s">
        <v>6726</v>
      </c>
      <c r="C775" s="8">
        <v>14</v>
      </c>
      <c r="D775" s="8">
        <v>6</v>
      </c>
      <c r="E775" s="8">
        <v>10</v>
      </c>
      <c r="F775" s="9">
        <v>58</v>
      </c>
      <c r="G775" s="9">
        <v>407.5</v>
      </c>
      <c r="H775" s="16">
        <f>(G775/F775)</f>
        <v>7.0258620689655169</v>
      </c>
      <c r="I775" s="9">
        <v>228</v>
      </c>
      <c r="J775" s="9">
        <v>1323.5</v>
      </c>
      <c r="K775" s="10">
        <f>(J775/G775)</f>
        <v>3.2478527607361962</v>
      </c>
      <c r="L775" s="10">
        <f>(K775/1.27)</f>
        <v>2.557364378532438</v>
      </c>
    </row>
    <row r="776" spans="1:12" x14ac:dyDescent="0.2">
      <c r="A776" s="7" t="s">
        <v>7925</v>
      </c>
      <c r="B776" s="8" t="s">
        <v>6722</v>
      </c>
      <c r="C776" s="8">
        <v>14</v>
      </c>
      <c r="D776" s="8">
        <v>6</v>
      </c>
      <c r="E776" s="8">
        <v>8</v>
      </c>
      <c r="F776" s="9">
        <v>51.5</v>
      </c>
      <c r="G776" s="9">
        <v>267</v>
      </c>
      <c r="H776" s="16">
        <f>(G776/F776)</f>
        <v>5.1844660194174761</v>
      </c>
      <c r="I776" s="9">
        <v>165</v>
      </c>
      <c r="J776" s="9">
        <v>1265</v>
      </c>
      <c r="K776" s="10">
        <f>(J776/G776)</f>
        <v>4.737827715355805</v>
      </c>
      <c r="L776" s="10">
        <f>(K776/1.27)</f>
        <v>3.7305730042171694</v>
      </c>
    </row>
    <row r="777" spans="1:12" x14ac:dyDescent="0.2">
      <c r="A777" s="11" t="s">
        <v>6719</v>
      </c>
      <c r="B777" s="12" t="s">
        <v>6720</v>
      </c>
      <c r="C777" s="12">
        <v>14</v>
      </c>
      <c r="D777" s="12">
        <v>6</v>
      </c>
      <c r="E777" s="12">
        <v>6</v>
      </c>
      <c r="F777" s="13">
        <v>54.5</v>
      </c>
      <c r="G777" s="13">
        <v>299.5</v>
      </c>
      <c r="H777" s="17">
        <f>(G777/F777)</f>
        <v>5.4954128440366974</v>
      </c>
      <c r="I777" s="13">
        <v>111.5</v>
      </c>
      <c r="J777" s="13">
        <v>937</v>
      </c>
      <c r="K777" s="14">
        <f>(J777/G777)</f>
        <v>3.1285475792988313</v>
      </c>
      <c r="L777" s="14">
        <f>(K777/2.8)</f>
        <v>1.1173384211781541</v>
      </c>
    </row>
    <row r="778" spans="1:12" x14ac:dyDescent="0.2">
      <c r="A778" s="11" t="s">
        <v>6716</v>
      </c>
      <c r="B778" s="12" t="s">
        <v>6717</v>
      </c>
      <c r="C778" s="12">
        <v>14</v>
      </c>
      <c r="D778" s="12">
        <v>6</v>
      </c>
      <c r="E778" s="12">
        <v>4</v>
      </c>
      <c r="F778" s="13">
        <v>59.5</v>
      </c>
      <c r="G778" s="13">
        <v>372</v>
      </c>
      <c r="H778" s="17">
        <f>(G778/F778)</f>
        <v>6.2521008403361344</v>
      </c>
      <c r="I778" s="13">
        <v>112</v>
      </c>
      <c r="J778" s="13">
        <v>1148</v>
      </c>
      <c r="K778" s="14">
        <f>(J778/G778)</f>
        <v>3.086021505376344</v>
      </c>
      <c r="L778" s="14">
        <f>(K778/2.8)</f>
        <v>1.1021505376344087</v>
      </c>
    </row>
    <row r="779" spans="1:12" x14ac:dyDescent="0.2">
      <c r="A779" s="11" t="s">
        <v>6794</v>
      </c>
      <c r="B779" s="12" t="s">
        <v>6795</v>
      </c>
      <c r="C779" s="12">
        <v>14</v>
      </c>
      <c r="D779" s="12">
        <v>8</v>
      </c>
      <c r="E779" s="12">
        <v>10</v>
      </c>
      <c r="F779" s="13">
        <v>44.5</v>
      </c>
      <c r="G779" s="13">
        <v>245</v>
      </c>
      <c r="H779" s="17">
        <f>(G779/F779)</f>
        <v>5.5056179775280896</v>
      </c>
      <c r="I779" s="13">
        <v>63</v>
      </c>
      <c r="J779" s="13">
        <v>694.5</v>
      </c>
      <c r="K779" s="14">
        <f>(J779/G779)</f>
        <v>2.8346938775510204</v>
      </c>
      <c r="L779" s="14">
        <f>(K779/2.8)</f>
        <v>1.0123906705539358</v>
      </c>
    </row>
    <row r="780" spans="1:12" x14ac:dyDescent="0.2">
      <c r="A780" s="7" t="s">
        <v>6791</v>
      </c>
      <c r="B780" s="8" t="s">
        <v>6792</v>
      </c>
      <c r="C780" s="8">
        <v>14</v>
      </c>
      <c r="D780" s="8">
        <v>8</v>
      </c>
      <c r="E780" s="8">
        <v>8</v>
      </c>
      <c r="F780" s="9">
        <v>55</v>
      </c>
      <c r="G780" s="9">
        <v>297</v>
      </c>
      <c r="H780" s="16">
        <f>(G780/F780)</f>
        <v>5.4</v>
      </c>
      <c r="I780" s="9">
        <v>164.5</v>
      </c>
      <c r="J780" s="9">
        <v>971</v>
      </c>
      <c r="K780" s="10">
        <f>(J780/G780)</f>
        <v>3.2693602693602695</v>
      </c>
      <c r="L780" s="10">
        <f>(K780/1.27)</f>
        <v>2.5742994246931254</v>
      </c>
    </row>
    <row r="781" spans="1:12" x14ac:dyDescent="0.2">
      <c r="A781" s="7" t="s">
        <v>6787</v>
      </c>
      <c r="B781" s="8" t="s">
        <v>6788</v>
      </c>
      <c r="C781" s="8">
        <v>14</v>
      </c>
      <c r="D781" s="8">
        <v>8</v>
      </c>
      <c r="E781" s="8">
        <v>6</v>
      </c>
      <c r="F781" s="9">
        <v>56.5</v>
      </c>
      <c r="G781" s="9">
        <v>277.5</v>
      </c>
      <c r="H781" s="16">
        <f>(G781/F781)</f>
        <v>4.9115044247787614</v>
      </c>
      <c r="I781" s="9">
        <v>279.5</v>
      </c>
      <c r="J781" s="9">
        <v>1244.5</v>
      </c>
      <c r="K781" s="10">
        <f>(J781/G781)</f>
        <v>4.4846846846846846</v>
      </c>
      <c r="L781" s="10">
        <f>(K781/1.27)</f>
        <v>3.531247783216287</v>
      </c>
    </row>
    <row r="782" spans="1:12" x14ac:dyDescent="0.2">
      <c r="A782" s="7" t="s">
        <v>7849</v>
      </c>
      <c r="B782" s="8" t="s">
        <v>6784</v>
      </c>
      <c r="C782" s="8">
        <v>14</v>
      </c>
      <c r="D782" s="8">
        <v>8</v>
      </c>
      <c r="E782" s="8">
        <v>4</v>
      </c>
      <c r="F782" s="9">
        <v>61</v>
      </c>
      <c r="G782" s="9">
        <v>381</v>
      </c>
      <c r="H782" s="16">
        <f>(G782/F782)</f>
        <v>6.2459016393442619</v>
      </c>
      <c r="I782" s="9">
        <v>299.5</v>
      </c>
      <c r="J782" s="9">
        <v>1243</v>
      </c>
      <c r="K782" s="10">
        <f>(J782/G782)</f>
        <v>3.2624671916010497</v>
      </c>
      <c r="L782" s="10">
        <f>(K782/1.27)</f>
        <v>2.5688718044102754</v>
      </c>
    </row>
    <row r="783" spans="1:12" x14ac:dyDescent="0.2">
      <c r="A783" s="11" t="s">
        <v>6782</v>
      </c>
      <c r="B783" s="12" t="s">
        <v>6783</v>
      </c>
      <c r="C783" s="12">
        <v>14</v>
      </c>
      <c r="D783" s="12">
        <v>8</v>
      </c>
      <c r="E783" s="12">
        <v>2</v>
      </c>
      <c r="F783" s="13">
        <v>71.5</v>
      </c>
      <c r="G783" s="13">
        <v>363.5</v>
      </c>
      <c r="H783" s="17">
        <f>(G783/F783)</f>
        <v>5.0839160839160842</v>
      </c>
      <c r="I783" s="13">
        <v>100.5</v>
      </c>
      <c r="J783" s="13">
        <v>1287</v>
      </c>
      <c r="K783" s="14">
        <f>(J783/G783)</f>
        <v>3.5405777166437415</v>
      </c>
      <c r="L783" s="14">
        <f>(K783/2.8)</f>
        <v>1.2644920416584793</v>
      </c>
    </row>
    <row r="784" spans="1:12" x14ac:dyDescent="0.2">
      <c r="A784" s="11" t="s">
        <v>6744</v>
      </c>
      <c r="B784" s="12" t="s">
        <v>6745</v>
      </c>
      <c r="C784" s="12">
        <v>14</v>
      </c>
      <c r="D784" s="12">
        <v>6</v>
      </c>
      <c r="E784" s="12">
        <v>22</v>
      </c>
      <c r="F784" s="13">
        <v>90.5</v>
      </c>
      <c r="G784" s="13">
        <v>469</v>
      </c>
      <c r="H784" s="17">
        <f>(G784/F784)</f>
        <v>5.1823204419889501</v>
      </c>
      <c r="I784" s="13">
        <v>108</v>
      </c>
      <c r="J784" s="13">
        <v>1173.5</v>
      </c>
      <c r="K784" s="14">
        <f>(J784/G784)</f>
        <v>2.5021321961620471</v>
      </c>
      <c r="L784" s="14">
        <f>(K784/2.8)</f>
        <v>0.89361864148644543</v>
      </c>
    </row>
    <row r="785" spans="1:12" x14ac:dyDescent="0.2">
      <c r="A785" s="1" t="s">
        <v>7849</v>
      </c>
      <c r="B785" t="s">
        <v>1440</v>
      </c>
      <c r="C785">
        <v>3</v>
      </c>
      <c r="D785">
        <v>13</v>
      </c>
      <c r="E785">
        <v>10</v>
      </c>
      <c r="F785" s="2">
        <v>84.5</v>
      </c>
      <c r="G785" s="2">
        <v>660</v>
      </c>
      <c r="H785" s="18">
        <f>(G785/F785)</f>
        <v>7.8106508875739644</v>
      </c>
      <c r="I785" s="2">
        <v>26</v>
      </c>
      <c r="J785" s="2">
        <v>16.5</v>
      </c>
      <c r="K785" s="6">
        <f>(J785/G785)</f>
        <v>2.5000000000000001E-2</v>
      </c>
    </row>
    <row r="786" spans="1:12" x14ac:dyDescent="0.2">
      <c r="A786" s="1" t="s">
        <v>7926</v>
      </c>
      <c r="B786" t="s">
        <v>1437</v>
      </c>
      <c r="C786">
        <v>3</v>
      </c>
      <c r="D786">
        <v>13</v>
      </c>
      <c r="E786">
        <v>8</v>
      </c>
      <c r="F786" s="2">
        <v>85.5</v>
      </c>
      <c r="G786" s="2">
        <v>733</v>
      </c>
      <c r="H786" s="18">
        <f>(G786/F786)</f>
        <v>8.5730994152046787</v>
      </c>
      <c r="I786" s="2">
        <v>35</v>
      </c>
      <c r="J786" s="2">
        <v>12.5</v>
      </c>
      <c r="K786" s="6">
        <f>(J786/G786)</f>
        <v>1.7053206002728513E-2</v>
      </c>
    </row>
    <row r="787" spans="1:12" x14ac:dyDescent="0.2">
      <c r="A787" s="1" t="s">
        <v>7927</v>
      </c>
      <c r="B787" t="s">
        <v>1434</v>
      </c>
      <c r="C787">
        <v>3</v>
      </c>
      <c r="D787">
        <v>13</v>
      </c>
      <c r="E787">
        <v>6</v>
      </c>
      <c r="F787" s="2">
        <v>80.5</v>
      </c>
      <c r="G787" s="2">
        <v>662.5</v>
      </c>
      <c r="H787" s="18">
        <f>(G787/F787)</f>
        <v>8.2298136645962732</v>
      </c>
      <c r="I787" s="2">
        <v>40</v>
      </c>
      <c r="J787" s="2">
        <v>1730</v>
      </c>
      <c r="K787" s="6">
        <f>(J787/G787)</f>
        <v>2.611320754716981</v>
      </c>
    </row>
    <row r="788" spans="1:12" x14ac:dyDescent="0.2">
      <c r="A788" s="1" t="s">
        <v>1431</v>
      </c>
      <c r="B788" t="s">
        <v>1432</v>
      </c>
      <c r="C788">
        <v>3</v>
      </c>
      <c r="D788">
        <v>13</v>
      </c>
      <c r="E788">
        <v>4</v>
      </c>
      <c r="F788" s="2">
        <v>85</v>
      </c>
      <c r="G788" s="2">
        <v>746.5</v>
      </c>
      <c r="H788" s="18">
        <f>(G788/F788)</f>
        <v>8.7823529411764714</v>
      </c>
      <c r="I788" s="2">
        <v>42</v>
      </c>
      <c r="J788" s="2">
        <v>1326.5</v>
      </c>
      <c r="K788" s="6">
        <f>(J788/G788)</f>
        <v>1.7769591426657736</v>
      </c>
    </row>
    <row r="789" spans="1:12" x14ac:dyDescent="0.2">
      <c r="A789" s="1" t="s">
        <v>7928</v>
      </c>
      <c r="B789" t="s">
        <v>1428</v>
      </c>
      <c r="C789">
        <v>3</v>
      </c>
      <c r="D789">
        <v>13</v>
      </c>
      <c r="E789">
        <v>2</v>
      </c>
      <c r="F789" s="2">
        <v>113.5</v>
      </c>
      <c r="G789" s="2">
        <v>686</v>
      </c>
      <c r="H789" s="18">
        <f>(G789/F789)</f>
        <v>6.0440528634361232</v>
      </c>
      <c r="I789" s="2">
        <v>56.5</v>
      </c>
      <c r="J789" s="2">
        <v>1248.5</v>
      </c>
      <c r="K789" s="6">
        <f>(J789/G789)</f>
        <v>1.8199708454810495</v>
      </c>
    </row>
    <row r="790" spans="1:12" x14ac:dyDescent="0.2">
      <c r="A790" s="1" t="s">
        <v>1537</v>
      </c>
      <c r="B790" t="s">
        <v>1538</v>
      </c>
      <c r="C790">
        <v>3</v>
      </c>
      <c r="D790">
        <v>15</v>
      </c>
      <c r="E790">
        <v>22</v>
      </c>
      <c r="F790" s="2">
        <v>172.5</v>
      </c>
      <c r="G790" s="2">
        <v>978.5</v>
      </c>
      <c r="H790" s="18">
        <f>(G790/F790)</f>
        <v>5.672463768115942</v>
      </c>
      <c r="I790" s="2">
        <v>59.5</v>
      </c>
      <c r="J790" s="2">
        <v>1141.5</v>
      </c>
      <c r="K790" s="6">
        <f>(J790/G790)</f>
        <v>1.1665815022994379</v>
      </c>
    </row>
    <row r="791" spans="1:12" x14ac:dyDescent="0.2">
      <c r="A791" s="1" t="s">
        <v>1534</v>
      </c>
      <c r="B791" t="s">
        <v>1535</v>
      </c>
      <c r="C791">
        <v>3</v>
      </c>
      <c r="D791">
        <v>15</v>
      </c>
      <c r="E791">
        <v>20</v>
      </c>
      <c r="F791" s="2">
        <v>107.5</v>
      </c>
      <c r="G791" s="2">
        <v>766.5</v>
      </c>
      <c r="H791" s="18">
        <f>(G791/F791)</f>
        <v>7.1302325581395349</v>
      </c>
      <c r="I791" s="2">
        <v>39</v>
      </c>
      <c r="J791" s="2">
        <v>1359.5</v>
      </c>
      <c r="K791" s="6">
        <f>(J791/G791)</f>
        <v>1.7736464448793217</v>
      </c>
    </row>
    <row r="792" spans="1:12" x14ac:dyDescent="0.2">
      <c r="A792" s="1" t="s">
        <v>1530</v>
      </c>
      <c r="B792" t="s">
        <v>1531</v>
      </c>
      <c r="C792">
        <v>3</v>
      </c>
      <c r="D792">
        <v>15</v>
      </c>
      <c r="E792">
        <v>18</v>
      </c>
      <c r="F792" s="2">
        <v>115</v>
      </c>
      <c r="G792" s="2">
        <v>798</v>
      </c>
      <c r="H792" s="18">
        <f>(G792/F792)</f>
        <v>6.9391304347826086</v>
      </c>
      <c r="I792" s="2">
        <v>46.5</v>
      </c>
      <c r="J792" s="2">
        <v>1621</v>
      </c>
      <c r="K792" s="6">
        <f>(J792/G792)</f>
        <v>2.0313283208020052</v>
      </c>
    </row>
    <row r="793" spans="1:12" x14ac:dyDescent="0.2">
      <c r="A793" s="1" t="s">
        <v>7849</v>
      </c>
      <c r="B793" t="s">
        <v>1527</v>
      </c>
      <c r="C793">
        <v>3</v>
      </c>
      <c r="D793">
        <v>15</v>
      </c>
      <c r="E793">
        <v>16</v>
      </c>
      <c r="F793" s="2">
        <v>131.5</v>
      </c>
      <c r="G793" s="2">
        <v>856.5</v>
      </c>
      <c r="H793" s="18">
        <f>(G793/F793)</f>
        <v>6.5133079847908748</v>
      </c>
      <c r="I793" s="2">
        <v>39.5</v>
      </c>
      <c r="J793" s="2">
        <v>1060</v>
      </c>
      <c r="K793" s="6">
        <f>(J793/G793)</f>
        <v>1.237594862813777</v>
      </c>
    </row>
    <row r="794" spans="1:12" x14ac:dyDescent="0.2">
      <c r="A794" s="1" t="s">
        <v>7929</v>
      </c>
      <c r="B794" t="s">
        <v>1524</v>
      </c>
      <c r="C794">
        <v>3</v>
      </c>
      <c r="D794">
        <v>15</v>
      </c>
      <c r="E794">
        <v>14</v>
      </c>
      <c r="F794" s="2">
        <v>125.5</v>
      </c>
      <c r="G794" s="2">
        <v>876</v>
      </c>
      <c r="H794" s="18">
        <f>(G794/F794)</f>
        <v>6.9800796812749004</v>
      </c>
      <c r="I794" s="2">
        <v>42.5</v>
      </c>
      <c r="J794" s="2">
        <v>502</v>
      </c>
      <c r="K794" s="6">
        <f>(J794/G794)</f>
        <v>0.5730593607305936</v>
      </c>
    </row>
    <row r="795" spans="1:12" x14ac:dyDescent="0.2">
      <c r="A795" s="11" t="s">
        <v>7930</v>
      </c>
      <c r="B795" s="12" t="s">
        <v>7689</v>
      </c>
      <c r="C795" s="12">
        <v>16</v>
      </c>
      <c r="D795" s="12">
        <v>13</v>
      </c>
      <c r="E795" s="12">
        <v>23</v>
      </c>
      <c r="F795" s="13">
        <v>49.5</v>
      </c>
      <c r="G795" s="13">
        <v>186</v>
      </c>
      <c r="H795" s="17">
        <f>(G795/F795)</f>
        <v>3.7575757575757578</v>
      </c>
      <c r="I795" s="13">
        <v>73.5</v>
      </c>
      <c r="J795" s="13">
        <v>1292.5</v>
      </c>
      <c r="K795" s="14">
        <f>(J795/G795)</f>
        <v>6.948924731182796</v>
      </c>
      <c r="L795" s="14">
        <f>(K795/2.8)</f>
        <v>2.4817588325652844</v>
      </c>
    </row>
    <row r="796" spans="1:12" x14ac:dyDescent="0.2">
      <c r="A796" s="1" t="s">
        <v>7931</v>
      </c>
      <c r="B796" t="s">
        <v>1521</v>
      </c>
      <c r="C796">
        <v>3</v>
      </c>
      <c r="D796">
        <v>15</v>
      </c>
      <c r="E796">
        <v>12</v>
      </c>
      <c r="F796" s="2">
        <v>120</v>
      </c>
      <c r="G796" s="2">
        <v>870</v>
      </c>
      <c r="H796" s="18">
        <f>(G796/F796)</f>
        <v>7.25</v>
      </c>
      <c r="I796" s="2">
        <v>31</v>
      </c>
      <c r="J796" s="2">
        <v>111.5</v>
      </c>
      <c r="K796" s="6">
        <f>(J796/G796)</f>
        <v>0.12816091954022987</v>
      </c>
    </row>
    <row r="797" spans="1:12" x14ac:dyDescent="0.2">
      <c r="A797" s="1" t="s">
        <v>7932</v>
      </c>
      <c r="B797" t="s">
        <v>1518</v>
      </c>
      <c r="C797">
        <v>3</v>
      </c>
      <c r="D797">
        <v>15</v>
      </c>
      <c r="E797">
        <v>10</v>
      </c>
      <c r="F797" s="2">
        <v>94.5</v>
      </c>
      <c r="G797" s="2">
        <v>685.5</v>
      </c>
      <c r="H797" s="18">
        <f>(G797/F797)</f>
        <v>7.253968253968254</v>
      </c>
      <c r="I797" s="2">
        <v>32.5</v>
      </c>
      <c r="J797" s="2">
        <v>30.5</v>
      </c>
      <c r="K797" s="6">
        <f>(J797/G797)</f>
        <v>4.449307075127644E-2</v>
      </c>
    </row>
    <row r="798" spans="1:12" x14ac:dyDescent="0.2">
      <c r="A798" s="1" t="s">
        <v>1514</v>
      </c>
      <c r="B798" t="s">
        <v>1515</v>
      </c>
      <c r="C798">
        <v>3</v>
      </c>
      <c r="D798">
        <v>15</v>
      </c>
      <c r="E798">
        <v>8</v>
      </c>
      <c r="F798" s="2">
        <v>106.5</v>
      </c>
      <c r="G798" s="2">
        <v>850</v>
      </c>
      <c r="H798" s="18">
        <f>(G798/F798)</f>
        <v>7.981220657276995</v>
      </c>
      <c r="I798" s="2">
        <v>42</v>
      </c>
      <c r="J798" s="2">
        <v>1384.5</v>
      </c>
      <c r="K798" s="6">
        <f>(J798/G798)</f>
        <v>1.6288235294117648</v>
      </c>
    </row>
    <row r="799" spans="1:12" x14ac:dyDescent="0.2">
      <c r="A799" s="1" t="s">
        <v>7685</v>
      </c>
      <c r="B799" t="s">
        <v>7686</v>
      </c>
      <c r="C799">
        <v>16</v>
      </c>
      <c r="D799">
        <v>13</v>
      </c>
      <c r="E799">
        <v>21</v>
      </c>
      <c r="F799" s="2">
        <v>79.5</v>
      </c>
      <c r="G799" s="2">
        <v>375.5</v>
      </c>
      <c r="H799" s="18">
        <f>(G799/F799)</f>
        <v>4.7232704402515724</v>
      </c>
      <c r="I799" s="2">
        <v>56</v>
      </c>
      <c r="J799" s="2">
        <v>38</v>
      </c>
      <c r="K799" s="6">
        <f>(J799/G799)</f>
        <v>0.10119840213049268</v>
      </c>
    </row>
    <row r="800" spans="1:12" x14ac:dyDescent="0.2">
      <c r="A800" s="1" t="s">
        <v>1510</v>
      </c>
      <c r="B800" t="s">
        <v>1511</v>
      </c>
      <c r="C800">
        <v>3</v>
      </c>
      <c r="D800">
        <v>15</v>
      </c>
      <c r="E800">
        <v>6</v>
      </c>
      <c r="F800" s="2">
        <v>120</v>
      </c>
      <c r="G800" s="2">
        <v>796</v>
      </c>
      <c r="H800" s="18">
        <f>(G800/F800)</f>
        <v>6.6333333333333337</v>
      </c>
      <c r="I800" s="2">
        <v>48</v>
      </c>
      <c r="J800" s="2">
        <v>1429</v>
      </c>
      <c r="K800" s="6">
        <f>(J800/G800)</f>
        <v>1.7952261306532664</v>
      </c>
    </row>
    <row r="801" spans="1:13" x14ac:dyDescent="0.2">
      <c r="A801" s="1" t="s">
        <v>1506</v>
      </c>
      <c r="B801" t="s">
        <v>1507</v>
      </c>
      <c r="C801">
        <v>3</v>
      </c>
      <c r="D801">
        <v>15</v>
      </c>
      <c r="E801">
        <v>4</v>
      </c>
      <c r="F801" s="2">
        <v>76.5</v>
      </c>
      <c r="G801" s="2">
        <v>594.5</v>
      </c>
      <c r="H801" s="18">
        <f>(G801/F801)</f>
        <v>7.7712418300653594</v>
      </c>
      <c r="I801" s="2">
        <v>33.5</v>
      </c>
      <c r="J801" s="2">
        <v>40</v>
      </c>
      <c r="K801" s="6">
        <f>(J801/G801)</f>
        <v>6.7283431455004206E-2</v>
      </c>
    </row>
    <row r="802" spans="1:13" x14ac:dyDescent="0.2">
      <c r="A802" s="1" t="s">
        <v>1502</v>
      </c>
      <c r="B802" t="s">
        <v>1503</v>
      </c>
      <c r="C802">
        <v>3</v>
      </c>
      <c r="D802">
        <v>15</v>
      </c>
      <c r="E802">
        <v>2</v>
      </c>
      <c r="F802" s="2">
        <v>104</v>
      </c>
      <c r="G802" s="2">
        <v>620</v>
      </c>
      <c r="H802" s="18">
        <f>(G802/F802)</f>
        <v>5.9615384615384617</v>
      </c>
      <c r="I802" s="2">
        <v>58</v>
      </c>
      <c r="J802" s="2">
        <v>1578.5</v>
      </c>
      <c r="K802" s="6">
        <f>(J802/G802)</f>
        <v>2.5459677419354838</v>
      </c>
    </row>
    <row r="803" spans="1:13" x14ac:dyDescent="0.2">
      <c r="A803" s="1" t="s">
        <v>1091</v>
      </c>
      <c r="B803" t="s">
        <v>1092</v>
      </c>
      <c r="C803">
        <v>3</v>
      </c>
      <c r="D803">
        <v>3</v>
      </c>
      <c r="E803">
        <v>23</v>
      </c>
      <c r="F803" s="2">
        <v>159</v>
      </c>
      <c r="G803" s="2">
        <v>780</v>
      </c>
      <c r="H803" s="18">
        <f>(G803/F803)</f>
        <v>4.9056603773584904</v>
      </c>
      <c r="I803" s="2">
        <v>55</v>
      </c>
      <c r="J803" s="2">
        <v>269</v>
      </c>
      <c r="K803" s="6">
        <f>(J803/G803)</f>
        <v>0.34487179487179487</v>
      </c>
    </row>
    <row r="804" spans="1:13" x14ac:dyDescent="0.2">
      <c r="A804" s="1" t="s">
        <v>1088</v>
      </c>
      <c r="B804" t="s">
        <v>1089</v>
      </c>
      <c r="C804">
        <v>3</v>
      </c>
      <c r="D804">
        <v>3</v>
      </c>
      <c r="E804">
        <v>21</v>
      </c>
      <c r="F804" s="2">
        <v>100</v>
      </c>
      <c r="G804" s="2">
        <v>627</v>
      </c>
      <c r="H804" s="18">
        <f>(G804/F804)</f>
        <v>6.27</v>
      </c>
      <c r="I804" s="2">
        <v>38</v>
      </c>
      <c r="J804" s="2">
        <v>34.5</v>
      </c>
      <c r="K804" s="6">
        <f>(J804/G804)</f>
        <v>5.5023923444976079E-2</v>
      </c>
    </row>
    <row r="805" spans="1:13" x14ac:dyDescent="0.2">
      <c r="A805" s="1" t="s">
        <v>1085</v>
      </c>
      <c r="B805" t="s">
        <v>1086</v>
      </c>
      <c r="C805">
        <v>3</v>
      </c>
      <c r="D805">
        <v>3</v>
      </c>
      <c r="E805">
        <v>19</v>
      </c>
      <c r="F805" s="2">
        <v>142.5</v>
      </c>
      <c r="G805" s="2">
        <v>907</v>
      </c>
      <c r="H805" s="18">
        <f>(G805/F805)</f>
        <v>6.3649122807017546</v>
      </c>
      <c r="I805" s="2">
        <v>54</v>
      </c>
      <c r="J805" s="2">
        <v>535</v>
      </c>
      <c r="K805" s="6">
        <f>(J805/G805)</f>
        <v>0.58985667034178613</v>
      </c>
    </row>
    <row r="806" spans="1:13" x14ac:dyDescent="0.2">
      <c r="A806" s="1" t="s">
        <v>1082</v>
      </c>
      <c r="B806" t="s">
        <v>1083</v>
      </c>
      <c r="C806">
        <v>3</v>
      </c>
      <c r="D806">
        <v>3</v>
      </c>
      <c r="E806">
        <v>17</v>
      </c>
      <c r="F806" s="2">
        <v>102</v>
      </c>
      <c r="G806" s="2">
        <v>534.5</v>
      </c>
      <c r="H806" s="18">
        <f>(G806/F806)</f>
        <v>5.2401960784313726</v>
      </c>
      <c r="I806" s="2">
        <v>34.5</v>
      </c>
      <c r="J806" s="2">
        <v>1193.5</v>
      </c>
      <c r="K806" s="6">
        <f>(J806/G806)</f>
        <v>2.2329279700654818</v>
      </c>
    </row>
    <row r="807" spans="1:13" x14ac:dyDescent="0.2">
      <c r="A807" s="1" t="s">
        <v>1078</v>
      </c>
      <c r="B807" t="s">
        <v>1079</v>
      </c>
      <c r="C807">
        <v>3</v>
      </c>
      <c r="D807">
        <v>3</v>
      </c>
      <c r="E807">
        <v>15</v>
      </c>
      <c r="F807" s="2">
        <v>109</v>
      </c>
      <c r="G807" s="2">
        <v>717.5</v>
      </c>
      <c r="H807" s="18">
        <f>(G807/F807)</f>
        <v>6.5825688073394497</v>
      </c>
      <c r="I807" s="2">
        <v>26.5</v>
      </c>
      <c r="J807" s="2">
        <v>899</v>
      </c>
      <c r="K807" s="6">
        <f>(J807/G807)</f>
        <v>1.2529616724738677</v>
      </c>
    </row>
    <row r="808" spans="1:13" x14ac:dyDescent="0.2">
      <c r="A808" s="1" t="s">
        <v>7681</v>
      </c>
      <c r="B808" t="s">
        <v>7682</v>
      </c>
      <c r="C808">
        <v>16</v>
      </c>
      <c r="D808">
        <v>13</v>
      </c>
      <c r="E808">
        <v>19</v>
      </c>
      <c r="F808" s="2">
        <v>64.5</v>
      </c>
      <c r="G808" s="2">
        <v>302</v>
      </c>
      <c r="H808" s="18">
        <f>(G808/F808)</f>
        <v>4.6821705426356592</v>
      </c>
      <c r="I808" s="2">
        <v>54.5</v>
      </c>
      <c r="J808" s="2">
        <v>1170.5</v>
      </c>
      <c r="K808" s="6">
        <f>(J808/G808)</f>
        <v>3.8758278145695364</v>
      </c>
    </row>
    <row r="809" spans="1:13" x14ac:dyDescent="0.2">
      <c r="A809" s="1" t="s">
        <v>7677</v>
      </c>
      <c r="B809" t="s">
        <v>7678</v>
      </c>
      <c r="C809">
        <v>16</v>
      </c>
      <c r="D809">
        <v>13</v>
      </c>
      <c r="E809">
        <v>17</v>
      </c>
      <c r="F809" s="2">
        <v>44.5</v>
      </c>
      <c r="G809" s="2">
        <v>271.5</v>
      </c>
      <c r="H809" s="18">
        <f>(G809/F809)</f>
        <v>6.1011235955056176</v>
      </c>
      <c r="I809" s="2">
        <v>46</v>
      </c>
      <c r="J809" s="2">
        <v>927</v>
      </c>
      <c r="K809" s="6">
        <f>(J809/G809)</f>
        <v>3.4143646408839778</v>
      </c>
    </row>
    <row r="810" spans="1:13" x14ac:dyDescent="0.2">
      <c r="A810" s="1" t="s">
        <v>1074</v>
      </c>
      <c r="B810" t="s">
        <v>1075</v>
      </c>
      <c r="C810">
        <v>3</v>
      </c>
      <c r="D810">
        <v>3</v>
      </c>
      <c r="E810">
        <v>13</v>
      </c>
      <c r="F810" s="2">
        <v>154.5</v>
      </c>
      <c r="G810" s="2">
        <v>900.5</v>
      </c>
      <c r="H810" s="18">
        <f>(G810/F810)</f>
        <v>5.8284789644012944</v>
      </c>
      <c r="I810" s="2">
        <v>48.5</v>
      </c>
      <c r="J810" s="2">
        <v>1091</v>
      </c>
      <c r="K810" s="6">
        <f>(J810/G810)</f>
        <v>1.2115491393670184</v>
      </c>
    </row>
    <row r="811" spans="1:13" x14ac:dyDescent="0.2">
      <c r="A811" s="1" t="s">
        <v>1070</v>
      </c>
      <c r="B811" t="s">
        <v>1071</v>
      </c>
      <c r="C811">
        <v>3</v>
      </c>
      <c r="D811">
        <v>3</v>
      </c>
      <c r="E811">
        <v>11</v>
      </c>
      <c r="F811" s="2">
        <v>54</v>
      </c>
      <c r="G811" s="2">
        <v>406</v>
      </c>
      <c r="H811" s="18">
        <f>(G811/F811)</f>
        <v>7.5185185185185182</v>
      </c>
      <c r="I811" s="2">
        <v>27.5</v>
      </c>
      <c r="J811" s="2">
        <v>22.5</v>
      </c>
      <c r="K811" s="6">
        <f>(J811/G811)</f>
        <v>5.5418719211822662E-2</v>
      </c>
    </row>
    <row r="812" spans="1:13" x14ac:dyDescent="0.2">
      <c r="A812" s="1" t="s">
        <v>1066</v>
      </c>
      <c r="B812" t="s">
        <v>1067</v>
      </c>
      <c r="C812">
        <v>3</v>
      </c>
      <c r="D812">
        <v>3</v>
      </c>
      <c r="E812">
        <v>9</v>
      </c>
      <c r="F812" s="2">
        <v>114</v>
      </c>
      <c r="G812" s="2">
        <v>858.5</v>
      </c>
      <c r="H812" s="18">
        <f>(G812/F812)</f>
        <v>7.5307017543859649</v>
      </c>
      <c r="I812" s="2">
        <v>34</v>
      </c>
      <c r="J812" s="2">
        <v>1166.5</v>
      </c>
      <c r="K812" s="6">
        <f>(J812/G812)</f>
        <v>1.3587652882935353</v>
      </c>
    </row>
    <row r="813" spans="1:13" x14ac:dyDescent="0.2">
      <c r="A813" s="1" t="s">
        <v>1062</v>
      </c>
      <c r="B813" t="s">
        <v>1063</v>
      </c>
      <c r="C813">
        <v>3</v>
      </c>
      <c r="D813">
        <v>3</v>
      </c>
      <c r="E813">
        <v>7</v>
      </c>
      <c r="F813" s="2">
        <v>121</v>
      </c>
      <c r="G813" s="2">
        <v>753</v>
      </c>
      <c r="H813" s="18">
        <f>(G813/F813)</f>
        <v>6.223140495867769</v>
      </c>
      <c r="I813" s="2">
        <v>32</v>
      </c>
      <c r="J813" s="2">
        <v>448</v>
      </c>
      <c r="K813" s="6">
        <f>(J813/G813)</f>
        <v>0.59495351925630813</v>
      </c>
    </row>
    <row r="814" spans="1:13" x14ac:dyDescent="0.2">
      <c r="A814" s="11" t="s">
        <v>7963</v>
      </c>
      <c r="B814" s="12" t="s">
        <v>1059</v>
      </c>
      <c r="C814" s="12">
        <v>3</v>
      </c>
      <c r="D814" s="12">
        <v>3</v>
      </c>
      <c r="E814" s="12">
        <v>5</v>
      </c>
      <c r="F814" s="13">
        <v>153</v>
      </c>
      <c r="G814" s="13">
        <v>909</v>
      </c>
      <c r="H814" s="17">
        <f>(G814/F814)</f>
        <v>5.9411764705882355</v>
      </c>
      <c r="I814" s="13">
        <v>66</v>
      </c>
      <c r="J814" s="13">
        <v>1526.5</v>
      </c>
      <c r="K814" s="14">
        <f>(J814/G814)</f>
        <v>1.6793179317931792</v>
      </c>
      <c r="L814" s="14">
        <f>(K814/1.15)</f>
        <v>1.4602764624288516</v>
      </c>
    </row>
    <row r="815" spans="1:13" x14ac:dyDescent="0.2">
      <c r="A815" s="1" t="s">
        <v>7933</v>
      </c>
      <c r="B815" t="s">
        <v>1056</v>
      </c>
      <c r="C815">
        <v>3</v>
      </c>
      <c r="D815">
        <v>3</v>
      </c>
      <c r="E815">
        <v>3</v>
      </c>
      <c r="F815" s="2">
        <v>153</v>
      </c>
      <c r="G815" s="2">
        <v>911.5</v>
      </c>
      <c r="H815" s="18">
        <f>(G815/F815)</f>
        <v>5.9575163398692812</v>
      </c>
      <c r="I815" s="2">
        <v>52</v>
      </c>
      <c r="J815" s="2">
        <v>853.5</v>
      </c>
      <c r="K815" s="6">
        <f>(J815/G815)</f>
        <v>0.9363686231486561</v>
      </c>
    </row>
    <row r="816" spans="1:13" x14ac:dyDescent="0.2">
      <c r="A816" s="11" t="s">
        <v>1165</v>
      </c>
      <c r="B816" s="12" t="s">
        <v>1166</v>
      </c>
      <c r="C816" s="12">
        <v>3</v>
      </c>
      <c r="D816" s="12">
        <v>5</v>
      </c>
      <c r="E816" s="12">
        <v>23</v>
      </c>
      <c r="F816" s="13">
        <v>123</v>
      </c>
      <c r="G816" s="13">
        <v>675</v>
      </c>
      <c r="H816" s="17">
        <f>(G816/F816)</f>
        <v>5.4878048780487809</v>
      </c>
      <c r="I816" s="13">
        <v>66</v>
      </c>
      <c r="J816" s="13">
        <v>1646.5</v>
      </c>
      <c r="K816" s="14">
        <f>(J816/G816)</f>
        <v>2.4392592592592592</v>
      </c>
      <c r="L816" s="14">
        <f>(K816/1.15)</f>
        <v>2.1210950080515301</v>
      </c>
      <c r="M816" t="s">
        <v>7835</v>
      </c>
    </row>
    <row r="817" spans="1:12" x14ac:dyDescent="0.2">
      <c r="A817" s="11" t="s">
        <v>1161</v>
      </c>
      <c r="B817" s="12" t="s">
        <v>1162</v>
      </c>
      <c r="C817" s="12">
        <v>3</v>
      </c>
      <c r="D817" s="12">
        <v>5</v>
      </c>
      <c r="E817" s="12">
        <v>21</v>
      </c>
      <c r="F817" s="13">
        <v>210</v>
      </c>
      <c r="G817" s="13">
        <v>1068</v>
      </c>
      <c r="H817" s="17">
        <f>(G817/F817)</f>
        <v>5.0857142857142854</v>
      </c>
      <c r="I817" s="13">
        <v>65</v>
      </c>
      <c r="J817" s="13">
        <v>550</v>
      </c>
      <c r="K817" s="14">
        <f>(J817/G817)</f>
        <v>0.51498127340823974</v>
      </c>
      <c r="L817" s="14">
        <f>(K817/1.15)</f>
        <v>0.44780980296368678</v>
      </c>
    </row>
    <row r="818" spans="1:12" x14ac:dyDescent="0.2">
      <c r="A818" s="1" t="s">
        <v>7849</v>
      </c>
      <c r="B818" t="s">
        <v>1158</v>
      </c>
      <c r="C818">
        <v>3</v>
      </c>
      <c r="D818">
        <v>5</v>
      </c>
      <c r="E818">
        <v>19</v>
      </c>
      <c r="F818" s="2">
        <v>143.5</v>
      </c>
      <c r="G818" s="2">
        <v>914</v>
      </c>
      <c r="H818" s="18">
        <f>(G818/F818)</f>
        <v>6.3693379790940767</v>
      </c>
      <c r="I818" s="2">
        <v>32.5</v>
      </c>
      <c r="J818" s="2">
        <v>480</v>
      </c>
      <c r="K818" s="6">
        <f>(J818/G818)</f>
        <v>0.52516411378555794</v>
      </c>
    </row>
    <row r="819" spans="1:12" x14ac:dyDescent="0.2">
      <c r="A819" s="1" t="s">
        <v>7849</v>
      </c>
      <c r="B819" t="s">
        <v>1156</v>
      </c>
      <c r="C819">
        <v>3</v>
      </c>
      <c r="D819">
        <v>5</v>
      </c>
      <c r="E819">
        <v>17</v>
      </c>
      <c r="F819" s="2">
        <v>142</v>
      </c>
      <c r="G819" s="2">
        <v>980.5</v>
      </c>
      <c r="H819" s="18">
        <f>(G819/F819)</f>
        <v>6.904929577464789</v>
      </c>
      <c r="I819" s="2">
        <v>46.5</v>
      </c>
      <c r="J819" s="2">
        <v>972.5</v>
      </c>
      <c r="K819" s="6">
        <f>(J819/G819)</f>
        <v>0.99184089750127491</v>
      </c>
    </row>
    <row r="820" spans="1:12" x14ac:dyDescent="0.2">
      <c r="A820" s="1" t="s">
        <v>1152</v>
      </c>
      <c r="B820" t="s">
        <v>1153</v>
      </c>
      <c r="C820">
        <v>3</v>
      </c>
      <c r="D820">
        <v>5</v>
      </c>
      <c r="E820">
        <v>15</v>
      </c>
      <c r="F820" s="2">
        <v>185.5</v>
      </c>
      <c r="G820" s="2">
        <v>1047.5</v>
      </c>
      <c r="H820" s="18">
        <f>(G820/F820)</f>
        <v>5.6469002695417787</v>
      </c>
      <c r="I820" s="2">
        <v>44</v>
      </c>
      <c r="J820" s="2">
        <v>1042</v>
      </c>
      <c r="K820" s="6">
        <f>(J820/G820)</f>
        <v>0.99474940334128881</v>
      </c>
    </row>
    <row r="821" spans="1:12" x14ac:dyDescent="0.2">
      <c r="A821" s="1" t="s">
        <v>1149</v>
      </c>
      <c r="B821" t="s">
        <v>1150</v>
      </c>
      <c r="C821">
        <v>3</v>
      </c>
      <c r="D821">
        <v>5</v>
      </c>
      <c r="E821">
        <v>13</v>
      </c>
      <c r="F821" s="2">
        <v>62.5</v>
      </c>
      <c r="G821" s="2">
        <v>555</v>
      </c>
      <c r="H821" s="18">
        <f>(G821/F821)</f>
        <v>8.8800000000000008</v>
      </c>
      <c r="I821" s="2">
        <v>17</v>
      </c>
      <c r="J821" s="2">
        <v>1689</v>
      </c>
      <c r="K821" s="6">
        <f>(J821/G821)</f>
        <v>3.0432432432432432</v>
      </c>
    </row>
    <row r="822" spans="1:12" x14ac:dyDescent="0.2">
      <c r="A822" s="1" t="s">
        <v>1145</v>
      </c>
      <c r="B822" t="s">
        <v>1146</v>
      </c>
      <c r="C822">
        <v>3</v>
      </c>
      <c r="D822">
        <v>5</v>
      </c>
      <c r="E822">
        <v>11</v>
      </c>
      <c r="F822" s="2">
        <v>143</v>
      </c>
      <c r="G822" s="2">
        <v>886</v>
      </c>
      <c r="H822" s="18">
        <f>(G822/F822)</f>
        <v>6.1958041958041958</v>
      </c>
      <c r="I822" s="2">
        <v>39.5</v>
      </c>
      <c r="J822" s="2">
        <v>18.5</v>
      </c>
      <c r="K822" s="6">
        <f>(J822/G822)</f>
        <v>2.08803611738149E-2</v>
      </c>
    </row>
    <row r="823" spans="1:12" x14ac:dyDescent="0.2">
      <c r="A823" s="1" t="s">
        <v>1142</v>
      </c>
      <c r="B823" t="s">
        <v>1143</v>
      </c>
      <c r="C823">
        <v>3</v>
      </c>
      <c r="D823">
        <v>5</v>
      </c>
      <c r="E823">
        <v>9</v>
      </c>
      <c r="F823" s="2">
        <v>113.5</v>
      </c>
      <c r="G823" s="2">
        <v>812</v>
      </c>
      <c r="H823" s="18">
        <f>(G823/F823)</f>
        <v>7.1541850220264314</v>
      </c>
      <c r="I823" s="2">
        <v>33</v>
      </c>
      <c r="J823" s="2">
        <v>16</v>
      </c>
      <c r="K823" s="6">
        <f>(J823/G823)</f>
        <v>1.9704433497536946E-2</v>
      </c>
    </row>
    <row r="824" spans="1:12" x14ac:dyDescent="0.2">
      <c r="A824" s="1" t="s">
        <v>1138</v>
      </c>
      <c r="B824" t="s">
        <v>1139</v>
      </c>
      <c r="C824">
        <v>3</v>
      </c>
      <c r="D824">
        <v>5</v>
      </c>
      <c r="E824">
        <v>7</v>
      </c>
      <c r="F824" s="2">
        <v>124.5</v>
      </c>
      <c r="G824" s="2">
        <v>781.5</v>
      </c>
      <c r="H824" s="18">
        <f>(G824/F824)</f>
        <v>6.2771084337349397</v>
      </c>
      <c r="I824" s="2">
        <v>32.5</v>
      </c>
      <c r="J824" s="2">
        <v>61</v>
      </c>
      <c r="K824" s="6">
        <f>(J824/G824)</f>
        <v>7.8055022392834295E-2</v>
      </c>
    </row>
    <row r="825" spans="1:12" x14ac:dyDescent="0.2">
      <c r="A825" s="1" t="s">
        <v>1134</v>
      </c>
      <c r="B825" t="s">
        <v>1135</v>
      </c>
      <c r="C825">
        <v>3</v>
      </c>
      <c r="D825">
        <v>5</v>
      </c>
      <c r="E825">
        <v>5</v>
      </c>
      <c r="F825" s="2">
        <v>79.5</v>
      </c>
      <c r="G825" s="2">
        <v>474.5</v>
      </c>
      <c r="H825" s="18">
        <f>(G825/F825)</f>
        <v>5.9685534591194971</v>
      </c>
      <c r="I825" s="2">
        <v>23.5</v>
      </c>
      <c r="J825" s="2">
        <v>22.5</v>
      </c>
      <c r="K825" s="6">
        <f>(J825/G825)</f>
        <v>4.7418335089567963E-2</v>
      </c>
    </row>
    <row r="826" spans="1:12" x14ac:dyDescent="0.2">
      <c r="A826" s="1" t="s">
        <v>7849</v>
      </c>
      <c r="B826" t="s">
        <v>1131</v>
      </c>
      <c r="C826">
        <v>3</v>
      </c>
      <c r="D826">
        <v>5</v>
      </c>
      <c r="E826">
        <v>3</v>
      </c>
      <c r="F826" s="2">
        <v>126</v>
      </c>
      <c r="G826" s="2">
        <v>774.5</v>
      </c>
      <c r="H826" s="18">
        <f>(G826/F826)</f>
        <v>6.1468253968253972</v>
      </c>
      <c r="I826" s="2">
        <v>42</v>
      </c>
      <c r="J826" s="2">
        <v>907.5</v>
      </c>
      <c r="K826" s="6">
        <f>(J826/G826)</f>
        <v>1.171723692704971</v>
      </c>
    </row>
    <row r="827" spans="1:12" x14ac:dyDescent="0.2">
      <c r="A827" s="1" t="s">
        <v>1221</v>
      </c>
      <c r="B827" t="s">
        <v>1222</v>
      </c>
      <c r="C827">
        <v>3</v>
      </c>
      <c r="D827">
        <v>7</v>
      </c>
      <c r="E827">
        <v>13</v>
      </c>
      <c r="F827" s="2">
        <v>70.5</v>
      </c>
      <c r="G827" s="2">
        <v>642</v>
      </c>
      <c r="H827" s="18">
        <f>(G827/F827)</f>
        <v>9.1063829787234045</v>
      </c>
      <c r="I827" s="2">
        <v>21</v>
      </c>
      <c r="J827" s="2">
        <v>27.5</v>
      </c>
      <c r="K827" s="6">
        <f>(J827/G827)</f>
        <v>4.2834890965732085E-2</v>
      </c>
    </row>
    <row r="828" spans="1:12" x14ac:dyDescent="0.2">
      <c r="A828" s="11" t="s">
        <v>1237</v>
      </c>
      <c r="B828" s="12" t="s">
        <v>1238</v>
      </c>
      <c r="C828" s="12">
        <v>3</v>
      </c>
      <c r="D828" s="12">
        <v>7</v>
      </c>
      <c r="E828" s="12">
        <v>23</v>
      </c>
      <c r="F828" s="13">
        <v>183</v>
      </c>
      <c r="G828" s="13">
        <v>944.5</v>
      </c>
      <c r="H828" s="17">
        <f>(G828/F828)</f>
        <v>5.1612021857923498</v>
      </c>
      <c r="I828" s="13">
        <v>68.5</v>
      </c>
      <c r="J828" s="13">
        <v>1573</v>
      </c>
      <c r="K828" s="14">
        <f>(J828/G828)</f>
        <v>1.6654314452091052</v>
      </c>
      <c r="L828" s="14">
        <f>(K828/1.15)</f>
        <v>1.4482012567035698</v>
      </c>
    </row>
    <row r="829" spans="1:12" x14ac:dyDescent="0.2">
      <c r="A829" s="1" t="s">
        <v>1234</v>
      </c>
      <c r="B829" t="s">
        <v>1235</v>
      </c>
      <c r="C829">
        <v>3</v>
      </c>
      <c r="D829">
        <v>7</v>
      </c>
      <c r="E829">
        <v>21</v>
      </c>
      <c r="F829" s="2">
        <v>154</v>
      </c>
      <c r="G829" s="2">
        <v>908</v>
      </c>
      <c r="H829" s="18">
        <f>(G829/F829)</f>
        <v>5.8961038961038961</v>
      </c>
      <c r="I829" s="2">
        <v>56</v>
      </c>
      <c r="J829" s="2">
        <v>32.5</v>
      </c>
      <c r="K829" s="6">
        <f>(J829/G829)</f>
        <v>3.5792951541850221E-2</v>
      </c>
    </row>
    <row r="830" spans="1:12" x14ac:dyDescent="0.2">
      <c r="A830" s="1" t="s">
        <v>7934</v>
      </c>
      <c r="B830" t="s">
        <v>1231</v>
      </c>
      <c r="C830">
        <v>3</v>
      </c>
      <c r="D830">
        <v>7</v>
      </c>
      <c r="E830">
        <v>19</v>
      </c>
      <c r="F830" s="2">
        <v>142.5</v>
      </c>
      <c r="G830" s="2">
        <v>889.5</v>
      </c>
      <c r="H830" s="18">
        <f>(G830/F830)</f>
        <v>6.242105263157895</v>
      </c>
      <c r="I830" s="2">
        <v>39</v>
      </c>
      <c r="J830" s="2">
        <v>138</v>
      </c>
      <c r="K830" s="6">
        <f>(J830/G830)</f>
        <v>0.1551433389544688</v>
      </c>
    </row>
    <row r="831" spans="1:12" x14ac:dyDescent="0.2">
      <c r="A831" s="1" t="s">
        <v>7964</v>
      </c>
      <c r="B831" t="s">
        <v>1228</v>
      </c>
      <c r="C831">
        <v>3</v>
      </c>
      <c r="D831">
        <v>7</v>
      </c>
      <c r="E831">
        <v>17</v>
      </c>
      <c r="F831" s="2">
        <v>122</v>
      </c>
      <c r="G831" s="2">
        <v>866</v>
      </c>
      <c r="H831" s="18">
        <f>(G831/F831)</f>
        <v>7.0983606557377046</v>
      </c>
      <c r="I831" s="2">
        <v>29</v>
      </c>
      <c r="J831" s="2">
        <v>43</v>
      </c>
      <c r="K831" s="6">
        <f>(J831/G831)</f>
        <v>4.9653579676674366E-2</v>
      </c>
    </row>
    <row r="832" spans="1:12" x14ac:dyDescent="0.2">
      <c r="A832" s="1" t="s">
        <v>7849</v>
      </c>
      <c r="B832" t="s">
        <v>1225</v>
      </c>
      <c r="C832">
        <v>3</v>
      </c>
      <c r="D832">
        <v>7</v>
      </c>
      <c r="E832">
        <v>15</v>
      </c>
      <c r="F832" s="2">
        <v>88.5</v>
      </c>
      <c r="G832" s="2">
        <v>706.5</v>
      </c>
      <c r="H832" s="18">
        <f>(G832/F832)</f>
        <v>7.9830508474576272</v>
      </c>
      <c r="I832" s="2">
        <v>29.5</v>
      </c>
      <c r="J832" s="2">
        <v>240</v>
      </c>
      <c r="K832" s="6">
        <f>(J832/G832)</f>
        <v>0.33970276008492567</v>
      </c>
    </row>
    <row r="833" spans="1:12" x14ac:dyDescent="0.2">
      <c r="A833" s="1" t="s">
        <v>1217</v>
      </c>
      <c r="B833" t="s">
        <v>1218</v>
      </c>
      <c r="C833">
        <v>3</v>
      </c>
      <c r="D833">
        <v>7</v>
      </c>
      <c r="E833">
        <v>11</v>
      </c>
      <c r="F833" s="2">
        <v>121.5</v>
      </c>
      <c r="G833" s="2">
        <v>801</v>
      </c>
      <c r="H833" s="18">
        <f>(G833/F833)</f>
        <v>6.5925925925925926</v>
      </c>
      <c r="I833" s="2">
        <v>26.5</v>
      </c>
      <c r="J833" s="2">
        <v>17</v>
      </c>
      <c r="K833" s="6">
        <f>(J833/G833)</f>
        <v>2.1223470661672909E-2</v>
      </c>
    </row>
    <row r="834" spans="1:12" x14ac:dyDescent="0.2">
      <c r="A834" s="1" t="s">
        <v>1213</v>
      </c>
      <c r="B834" t="s">
        <v>1214</v>
      </c>
      <c r="C834">
        <v>3</v>
      </c>
      <c r="D834">
        <v>7</v>
      </c>
      <c r="E834">
        <v>9</v>
      </c>
      <c r="F834" s="2">
        <v>116</v>
      </c>
      <c r="G834" s="2">
        <v>823.5</v>
      </c>
      <c r="H834" s="18">
        <f>(G834/F834)</f>
        <v>7.0991379310344831</v>
      </c>
      <c r="I834" s="2">
        <v>24</v>
      </c>
      <c r="J834" s="2">
        <v>18</v>
      </c>
      <c r="K834" s="6">
        <f>(J834/G834)</f>
        <v>2.185792349726776E-2</v>
      </c>
    </row>
    <row r="835" spans="1:12" x14ac:dyDescent="0.2">
      <c r="A835" s="1" t="s">
        <v>7935</v>
      </c>
      <c r="B835" t="s">
        <v>1210</v>
      </c>
      <c r="C835">
        <v>3</v>
      </c>
      <c r="D835">
        <v>7</v>
      </c>
      <c r="E835">
        <v>7</v>
      </c>
      <c r="F835" s="2">
        <v>122</v>
      </c>
      <c r="G835" s="2">
        <v>810.5</v>
      </c>
      <c r="H835" s="18">
        <f>(G835/F835)</f>
        <v>6.6434426229508201</v>
      </c>
      <c r="I835" s="2">
        <v>27.5</v>
      </c>
      <c r="J835" s="2">
        <v>414</v>
      </c>
      <c r="K835" s="6">
        <f>(J835/G835)</f>
        <v>0.51079580505860578</v>
      </c>
    </row>
    <row r="836" spans="1:12" x14ac:dyDescent="0.2">
      <c r="A836" s="1" t="s">
        <v>7849</v>
      </c>
      <c r="B836" t="s">
        <v>7674</v>
      </c>
      <c r="C836">
        <v>16</v>
      </c>
      <c r="D836">
        <v>13</v>
      </c>
      <c r="E836">
        <v>15</v>
      </c>
      <c r="F836" s="2">
        <v>34.5</v>
      </c>
      <c r="G836" s="2">
        <v>205</v>
      </c>
      <c r="H836" s="18">
        <f>(G836/F836)</f>
        <v>5.9420289855072461</v>
      </c>
      <c r="I836" s="2">
        <v>35.5</v>
      </c>
      <c r="J836" s="2">
        <v>1176</v>
      </c>
      <c r="K836" s="6">
        <f>(J836/G836)</f>
        <v>5.7365853658536583</v>
      </c>
    </row>
    <row r="837" spans="1:12" x14ac:dyDescent="0.2">
      <c r="A837" s="1" t="s">
        <v>7936</v>
      </c>
      <c r="B837" t="s">
        <v>7672</v>
      </c>
      <c r="C837">
        <v>16</v>
      </c>
      <c r="D837">
        <v>13</v>
      </c>
      <c r="E837">
        <v>13</v>
      </c>
      <c r="F837" s="2">
        <v>40</v>
      </c>
      <c r="G837" s="2">
        <v>323.5</v>
      </c>
      <c r="H837" s="18">
        <f>(G837/F837)</f>
        <v>8.0875000000000004</v>
      </c>
      <c r="I837" s="2">
        <v>42</v>
      </c>
      <c r="J837" s="2">
        <v>1042.5</v>
      </c>
      <c r="K837" s="6">
        <f>(J837/G837)</f>
        <v>3.2225656877897992</v>
      </c>
    </row>
    <row r="838" spans="1:12" x14ac:dyDescent="0.2">
      <c r="A838" s="1" t="s">
        <v>1206</v>
      </c>
      <c r="B838" t="s">
        <v>1207</v>
      </c>
      <c r="C838">
        <v>3</v>
      </c>
      <c r="D838">
        <v>7</v>
      </c>
      <c r="E838">
        <v>5</v>
      </c>
      <c r="F838" s="2">
        <v>138</v>
      </c>
      <c r="G838" s="2">
        <v>806.5</v>
      </c>
      <c r="H838" s="18">
        <f>(G838/F838)</f>
        <v>5.8442028985507246</v>
      </c>
      <c r="I838" s="2">
        <v>33</v>
      </c>
      <c r="J838" s="2">
        <v>1674</v>
      </c>
      <c r="K838" s="6">
        <f>(J838/G838)</f>
        <v>2.0756354618722876</v>
      </c>
    </row>
    <row r="839" spans="1:12" x14ac:dyDescent="0.2">
      <c r="A839" s="1" t="s">
        <v>7965</v>
      </c>
      <c r="B839" t="s">
        <v>1203</v>
      </c>
      <c r="C839">
        <v>3</v>
      </c>
      <c r="D839">
        <v>7</v>
      </c>
      <c r="E839">
        <v>3</v>
      </c>
      <c r="F839" s="2">
        <v>89</v>
      </c>
      <c r="G839" s="2">
        <v>592</v>
      </c>
      <c r="H839" s="18">
        <f>(G839/F839)</f>
        <v>6.6516853932584272</v>
      </c>
      <c r="I839" s="2">
        <v>25</v>
      </c>
      <c r="J839" s="2">
        <v>1037</v>
      </c>
      <c r="K839" s="6">
        <f>(J839/G839)</f>
        <v>1.7516891891891893</v>
      </c>
    </row>
    <row r="840" spans="1:12" x14ac:dyDescent="0.2">
      <c r="A840" s="11" t="s">
        <v>7937</v>
      </c>
      <c r="B840" s="12" t="s">
        <v>1311</v>
      </c>
      <c r="C840" s="12">
        <v>3</v>
      </c>
      <c r="D840" s="12">
        <v>9</v>
      </c>
      <c r="E840" s="12">
        <v>23</v>
      </c>
      <c r="F840" s="13">
        <v>174.5</v>
      </c>
      <c r="G840" s="13">
        <v>934</v>
      </c>
      <c r="H840" s="17">
        <f>(G840/F840)</f>
        <v>5.3524355300859598</v>
      </c>
      <c r="I840" s="13">
        <v>75.5</v>
      </c>
      <c r="J840" s="13">
        <v>787</v>
      </c>
      <c r="K840" s="14">
        <f>(J840/G840)</f>
        <v>0.84261241970021417</v>
      </c>
      <c r="L840" s="14">
        <f>(K840/1.15)</f>
        <v>0.73270645191322981</v>
      </c>
    </row>
    <row r="841" spans="1:12" x14ac:dyDescent="0.2">
      <c r="A841" s="1" t="s">
        <v>1308</v>
      </c>
      <c r="B841" t="s">
        <v>1309</v>
      </c>
      <c r="C841">
        <v>3</v>
      </c>
      <c r="D841">
        <v>9</v>
      </c>
      <c r="E841">
        <v>21</v>
      </c>
      <c r="F841" s="2">
        <v>130</v>
      </c>
      <c r="G841" s="2">
        <v>768.5</v>
      </c>
      <c r="H841" s="18">
        <f>(G841/F841)</f>
        <v>5.9115384615384619</v>
      </c>
      <c r="I841" s="2">
        <v>50.5</v>
      </c>
      <c r="J841" s="2">
        <v>26</v>
      </c>
      <c r="K841" s="6">
        <f>(J841/G841)</f>
        <v>3.3832140533506833E-2</v>
      </c>
    </row>
    <row r="842" spans="1:12" x14ac:dyDescent="0.2">
      <c r="A842" s="1" t="s">
        <v>1304</v>
      </c>
      <c r="B842" t="s">
        <v>1305</v>
      </c>
      <c r="C842">
        <v>3</v>
      </c>
      <c r="D842">
        <v>9</v>
      </c>
      <c r="E842">
        <v>19</v>
      </c>
      <c r="F842" s="2">
        <v>107.5</v>
      </c>
      <c r="G842" s="2">
        <v>644.5</v>
      </c>
      <c r="H842" s="18">
        <f>(G842/F842)</f>
        <v>5.9953488372093027</v>
      </c>
      <c r="I842" s="2">
        <v>26</v>
      </c>
      <c r="J842" s="2">
        <v>1686.5</v>
      </c>
      <c r="K842" s="6">
        <f>(J842/G842)</f>
        <v>2.6167571761055082</v>
      </c>
    </row>
    <row r="843" spans="1:12" x14ac:dyDescent="0.2">
      <c r="A843" s="1" t="s">
        <v>1300</v>
      </c>
      <c r="B843" t="s">
        <v>1301</v>
      </c>
      <c r="C843">
        <v>3</v>
      </c>
      <c r="D843">
        <v>9</v>
      </c>
      <c r="E843">
        <v>17</v>
      </c>
      <c r="F843" s="2">
        <v>148.5</v>
      </c>
      <c r="G843" s="2">
        <v>953</v>
      </c>
      <c r="H843" s="18">
        <f>(G843/F843)</f>
        <v>6.4175084175084178</v>
      </c>
      <c r="I843" s="2">
        <v>36</v>
      </c>
      <c r="J843" s="2">
        <v>145</v>
      </c>
      <c r="K843" s="6">
        <f>(J843/G843)</f>
        <v>0.1521511017838405</v>
      </c>
    </row>
    <row r="844" spans="1:12" x14ac:dyDescent="0.2">
      <c r="A844" s="1" t="s">
        <v>1297</v>
      </c>
      <c r="B844" t="s">
        <v>1298</v>
      </c>
      <c r="C844">
        <v>3</v>
      </c>
      <c r="D844">
        <v>9</v>
      </c>
      <c r="E844">
        <v>15</v>
      </c>
      <c r="F844" s="2">
        <v>76</v>
      </c>
      <c r="G844" s="2">
        <v>350</v>
      </c>
      <c r="H844" s="18">
        <f>(G844/F844)</f>
        <v>4.6052631578947372</v>
      </c>
      <c r="I844" s="2">
        <v>26</v>
      </c>
      <c r="J844" s="2">
        <v>203</v>
      </c>
      <c r="K844" s="6">
        <f>(J844/G844)</f>
        <v>0.57999999999999996</v>
      </c>
    </row>
    <row r="845" spans="1:12" x14ac:dyDescent="0.2">
      <c r="A845" s="1" t="s">
        <v>7849</v>
      </c>
      <c r="B845" t="s">
        <v>1294</v>
      </c>
      <c r="C845">
        <v>3</v>
      </c>
      <c r="D845">
        <v>9</v>
      </c>
      <c r="E845">
        <v>13</v>
      </c>
      <c r="F845" s="2">
        <v>109</v>
      </c>
      <c r="G845" s="2">
        <v>798</v>
      </c>
      <c r="H845" s="18">
        <f>(G845/F845)</f>
        <v>7.3211009174311927</v>
      </c>
      <c r="I845" s="2">
        <v>29</v>
      </c>
      <c r="J845" s="2">
        <v>1628</v>
      </c>
      <c r="K845" s="6">
        <f>(J845/G845)</f>
        <v>2.0401002506265664</v>
      </c>
    </row>
    <row r="846" spans="1:12" x14ac:dyDescent="0.2">
      <c r="A846" s="1" t="s">
        <v>1290</v>
      </c>
      <c r="B846" t="s">
        <v>1291</v>
      </c>
      <c r="C846">
        <v>3</v>
      </c>
      <c r="D846">
        <v>9</v>
      </c>
      <c r="E846">
        <v>11</v>
      </c>
      <c r="F846" s="2">
        <v>134.5</v>
      </c>
      <c r="G846" s="2">
        <v>885</v>
      </c>
      <c r="H846" s="18">
        <f>(G846/F846)</f>
        <v>6.5799256505576205</v>
      </c>
      <c r="I846" s="2">
        <v>34.5</v>
      </c>
      <c r="J846" s="2">
        <v>1720</v>
      </c>
      <c r="K846" s="6">
        <f>(J846/G846)</f>
        <v>1.9435028248587571</v>
      </c>
    </row>
    <row r="847" spans="1:12" x14ac:dyDescent="0.2">
      <c r="A847" s="1" t="s">
        <v>1286</v>
      </c>
      <c r="B847" t="s">
        <v>1287</v>
      </c>
      <c r="C847">
        <v>3</v>
      </c>
      <c r="D847">
        <v>9</v>
      </c>
      <c r="E847">
        <v>9</v>
      </c>
      <c r="F847" s="2">
        <v>85</v>
      </c>
      <c r="G847" s="2">
        <v>509.5</v>
      </c>
      <c r="H847" s="18">
        <f>(G847/F847)</f>
        <v>5.9941176470588236</v>
      </c>
      <c r="I847" s="2">
        <v>22</v>
      </c>
      <c r="J847" s="2">
        <v>15</v>
      </c>
      <c r="K847" s="6">
        <f>(J847/G847)</f>
        <v>2.9440628066732092E-2</v>
      </c>
    </row>
    <row r="848" spans="1:12" x14ac:dyDescent="0.2">
      <c r="A848" s="1" t="s">
        <v>1283</v>
      </c>
      <c r="B848" t="s">
        <v>1284</v>
      </c>
      <c r="C848">
        <v>3</v>
      </c>
      <c r="D848">
        <v>9</v>
      </c>
      <c r="E848">
        <v>7</v>
      </c>
      <c r="F848" s="2">
        <v>110.5</v>
      </c>
      <c r="G848" s="2">
        <v>792.5</v>
      </c>
      <c r="H848" s="18">
        <f>(G848/F848)</f>
        <v>7.1719457013574663</v>
      </c>
      <c r="I848" s="2">
        <v>31.5</v>
      </c>
      <c r="J848" s="2">
        <v>1366</v>
      </c>
      <c r="K848" s="6">
        <f>(J848/G848)</f>
        <v>1.7236593059936909</v>
      </c>
    </row>
    <row r="849" spans="1:13" x14ac:dyDescent="0.2">
      <c r="A849" s="1" t="s">
        <v>7938</v>
      </c>
      <c r="B849" t="s">
        <v>1281</v>
      </c>
      <c r="C849">
        <v>3</v>
      </c>
      <c r="D849">
        <v>9</v>
      </c>
      <c r="E849">
        <v>5</v>
      </c>
      <c r="F849" s="2">
        <v>89.5</v>
      </c>
      <c r="G849" s="2">
        <v>687.5</v>
      </c>
      <c r="H849" s="18">
        <f>(G849/F849)</f>
        <v>7.6815642458100557</v>
      </c>
      <c r="I849" s="2">
        <v>25.5</v>
      </c>
      <c r="J849" s="2">
        <v>635</v>
      </c>
      <c r="K849" s="6">
        <f>(J849/G849)</f>
        <v>0.92363636363636359</v>
      </c>
    </row>
    <row r="850" spans="1:13" x14ac:dyDescent="0.2">
      <c r="A850" s="1" t="s">
        <v>7668</v>
      </c>
      <c r="B850" t="s">
        <v>7669</v>
      </c>
      <c r="C850">
        <v>16</v>
      </c>
      <c r="D850">
        <v>13</v>
      </c>
      <c r="E850">
        <v>11</v>
      </c>
      <c r="F850" s="2">
        <v>28</v>
      </c>
      <c r="G850" s="2">
        <v>93.5</v>
      </c>
      <c r="H850" s="18">
        <f>(G850/F850)</f>
        <v>3.3392857142857144</v>
      </c>
      <c r="I850" s="2">
        <v>30</v>
      </c>
      <c r="J850" s="2">
        <v>28</v>
      </c>
      <c r="K850" s="6">
        <f>(J850/G850)</f>
        <v>0.29946524064171121</v>
      </c>
    </row>
    <row r="851" spans="1:13" x14ac:dyDescent="0.2">
      <c r="A851" s="1" t="s">
        <v>1277</v>
      </c>
      <c r="B851" t="s">
        <v>1278</v>
      </c>
      <c r="C851">
        <v>3</v>
      </c>
      <c r="D851">
        <v>9</v>
      </c>
      <c r="E851">
        <v>3</v>
      </c>
      <c r="F851" s="2">
        <v>138.5</v>
      </c>
      <c r="G851" s="2">
        <v>806</v>
      </c>
      <c r="H851" s="18">
        <f>(G851/F851)</f>
        <v>5.8194945848375452</v>
      </c>
      <c r="I851" s="2">
        <v>42</v>
      </c>
      <c r="J851" s="2">
        <v>873</v>
      </c>
      <c r="K851" s="6">
        <f>(J851/G851)</f>
        <v>1.0831265508684864</v>
      </c>
    </row>
    <row r="852" spans="1:13" x14ac:dyDescent="0.2">
      <c r="A852" s="1" t="s">
        <v>7849</v>
      </c>
      <c r="B852" t="s">
        <v>1388</v>
      </c>
      <c r="C852">
        <v>3</v>
      </c>
      <c r="D852">
        <v>11</v>
      </c>
      <c r="E852">
        <v>23</v>
      </c>
      <c r="F852" s="2">
        <v>167</v>
      </c>
      <c r="G852" s="2">
        <v>956</v>
      </c>
      <c r="H852" s="18">
        <f>(G852/F852)</f>
        <v>5.7245508982035931</v>
      </c>
      <c r="I852" s="2">
        <v>53</v>
      </c>
      <c r="J852" s="2">
        <v>1569</v>
      </c>
      <c r="K852" s="6">
        <f>(J852/G852)</f>
        <v>1.641213389121339</v>
      </c>
    </row>
    <row r="853" spans="1:13" x14ac:dyDescent="0.2">
      <c r="A853" s="1" t="s">
        <v>7939</v>
      </c>
      <c r="B853" t="s">
        <v>1385</v>
      </c>
      <c r="C853">
        <v>3</v>
      </c>
      <c r="D853">
        <v>11</v>
      </c>
      <c r="E853">
        <v>21</v>
      </c>
      <c r="F853" s="2">
        <v>89</v>
      </c>
      <c r="G853" s="2">
        <v>605</v>
      </c>
      <c r="H853" s="18">
        <f>(G853/F853)</f>
        <v>6.797752808988764</v>
      </c>
      <c r="I853" s="2">
        <v>27.5</v>
      </c>
      <c r="J853" s="2">
        <v>23.5</v>
      </c>
      <c r="K853" s="6">
        <f>(J853/G853)</f>
        <v>3.884297520661157E-2</v>
      </c>
    </row>
    <row r="854" spans="1:13" x14ac:dyDescent="0.2">
      <c r="A854" s="1" t="s">
        <v>7849</v>
      </c>
      <c r="B854" t="s">
        <v>1382</v>
      </c>
      <c r="C854">
        <v>3</v>
      </c>
      <c r="D854">
        <v>11</v>
      </c>
      <c r="E854">
        <v>19</v>
      </c>
      <c r="F854" s="2">
        <v>138</v>
      </c>
      <c r="G854" s="2">
        <v>937</v>
      </c>
      <c r="H854" s="18">
        <f>(G854/F854)</f>
        <v>6.7898550724637685</v>
      </c>
      <c r="I854" s="2">
        <v>43</v>
      </c>
      <c r="J854" s="2">
        <v>1513.5</v>
      </c>
      <c r="K854" s="6">
        <f>(J854/G854)</f>
        <v>1.6152614727854855</v>
      </c>
    </row>
    <row r="855" spans="1:13" x14ac:dyDescent="0.2">
      <c r="A855" s="1" t="s">
        <v>7849</v>
      </c>
      <c r="B855" t="s">
        <v>1379</v>
      </c>
      <c r="C855">
        <v>3</v>
      </c>
      <c r="D855">
        <v>11</v>
      </c>
      <c r="E855">
        <v>17</v>
      </c>
      <c r="F855" s="2">
        <v>79</v>
      </c>
      <c r="G855" s="2">
        <v>601.5</v>
      </c>
      <c r="H855" s="18">
        <f>(G855/F855)</f>
        <v>7.6139240506329111</v>
      </c>
      <c r="I855" s="2">
        <v>27</v>
      </c>
      <c r="J855" s="2">
        <v>687.5</v>
      </c>
      <c r="K855" s="6">
        <f>(J855/G855)</f>
        <v>1.142975893599335</v>
      </c>
    </row>
    <row r="856" spans="1:13" x14ac:dyDescent="0.2">
      <c r="A856" s="1" t="s">
        <v>1375</v>
      </c>
      <c r="B856" t="s">
        <v>1376</v>
      </c>
      <c r="C856">
        <v>3</v>
      </c>
      <c r="D856">
        <v>11</v>
      </c>
      <c r="E856">
        <v>15</v>
      </c>
      <c r="F856" s="2">
        <v>83.5</v>
      </c>
      <c r="G856" s="2">
        <v>632.5</v>
      </c>
      <c r="H856" s="18">
        <f>(G856/F856)</f>
        <v>7.5748502994011977</v>
      </c>
      <c r="I856" s="2">
        <v>28.5</v>
      </c>
      <c r="J856" s="2">
        <v>86</v>
      </c>
      <c r="K856" s="6">
        <f>(J856/G856)</f>
        <v>0.13596837944664031</v>
      </c>
    </row>
    <row r="857" spans="1:13" x14ac:dyDescent="0.2">
      <c r="A857" s="1" t="s">
        <v>7665</v>
      </c>
      <c r="B857" t="s">
        <v>7666</v>
      </c>
      <c r="C857">
        <v>16</v>
      </c>
      <c r="D857">
        <v>13</v>
      </c>
      <c r="E857">
        <v>9</v>
      </c>
      <c r="F857" s="2">
        <v>34</v>
      </c>
      <c r="G857" s="2">
        <v>187.5</v>
      </c>
      <c r="H857" s="18">
        <f>(G857/F857)</f>
        <v>5.5147058823529411</v>
      </c>
      <c r="I857" s="2">
        <v>33</v>
      </c>
      <c r="J857" s="2">
        <v>17</v>
      </c>
      <c r="K857" s="6">
        <f>(J857/G857)</f>
        <v>9.0666666666666673E-2</v>
      </c>
    </row>
    <row r="858" spans="1:13" x14ac:dyDescent="0.2">
      <c r="A858" s="1" t="s">
        <v>7661</v>
      </c>
      <c r="B858" t="s">
        <v>7662</v>
      </c>
      <c r="C858">
        <v>16</v>
      </c>
      <c r="D858">
        <v>13</v>
      </c>
      <c r="E858">
        <v>7</v>
      </c>
      <c r="F858" s="2">
        <v>43</v>
      </c>
      <c r="G858" s="2">
        <v>217.5</v>
      </c>
      <c r="H858" s="18">
        <f>(G858/F858)</f>
        <v>5.058139534883721</v>
      </c>
      <c r="I858" s="2">
        <v>53</v>
      </c>
      <c r="J858" s="2">
        <v>36.5</v>
      </c>
      <c r="K858" s="6">
        <f>(J858/G858)</f>
        <v>0.167816091954023</v>
      </c>
    </row>
    <row r="859" spans="1:13" x14ac:dyDescent="0.2">
      <c r="A859" s="1" t="s">
        <v>1371</v>
      </c>
      <c r="B859" t="s">
        <v>1372</v>
      </c>
      <c r="C859">
        <v>3</v>
      </c>
      <c r="D859">
        <v>11</v>
      </c>
      <c r="E859">
        <v>13</v>
      </c>
      <c r="F859" s="2">
        <v>131</v>
      </c>
      <c r="G859" s="2">
        <v>906</v>
      </c>
      <c r="H859" s="18">
        <f>(G859/F859)</f>
        <v>6.9160305343511448</v>
      </c>
      <c r="I859" s="2">
        <v>39.5</v>
      </c>
      <c r="J859" s="2">
        <v>1153</v>
      </c>
      <c r="K859" s="6">
        <f>(J859/G859)</f>
        <v>1.2726269315673289</v>
      </c>
    </row>
    <row r="860" spans="1:13" x14ac:dyDescent="0.2">
      <c r="A860" s="11" t="s">
        <v>7966</v>
      </c>
      <c r="B860" s="12" t="s">
        <v>7659</v>
      </c>
      <c r="C860" s="12">
        <v>16</v>
      </c>
      <c r="D860" s="12">
        <v>13</v>
      </c>
      <c r="E860" s="12">
        <v>5</v>
      </c>
      <c r="F860" s="13">
        <v>67.5</v>
      </c>
      <c r="G860" s="13">
        <v>234.5</v>
      </c>
      <c r="H860" s="17">
        <f>(G860/F860)</f>
        <v>3.4740740740740739</v>
      </c>
      <c r="I860" s="13">
        <v>65.5</v>
      </c>
      <c r="J860" s="13">
        <v>39</v>
      </c>
      <c r="K860" s="14">
        <f>(J860/G860)</f>
        <v>0.16631130063965885</v>
      </c>
      <c r="L860" s="14">
        <f>(K860/2.8)</f>
        <v>5.9396893085592449E-2</v>
      </c>
      <c r="M860" t="s">
        <v>7834</v>
      </c>
    </row>
    <row r="861" spans="1:13" x14ac:dyDescent="0.2">
      <c r="A861" s="1" t="s">
        <v>1368</v>
      </c>
      <c r="B861" t="s">
        <v>1369</v>
      </c>
      <c r="C861">
        <v>3</v>
      </c>
      <c r="D861">
        <v>11</v>
      </c>
      <c r="E861">
        <v>11</v>
      </c>
      <c r="F861" s="2">
        <v>81</v>
      </c>
      <c r="G861" s="2">
        <v>664</v>
      </c>
      <c r="H861" s="18">
        <f>(G861/F861)</f>
        <v>8.1975308641975317</v>
      </c>
      <c r="I861" s="2">
        <v>22.5</v>
      </c>
      <c r="J861" s="2">
        <v>396</v>
      </c>
      <c r="K861" s="6">
        <f>(J861/G861)</f>
        <v>0.59638554216867468</v>
      </c>
    </row>
    <row r="862" spans="1:13" x14ac:dyDescent="0.2">
      <c r="A862" s="1" t="s">
        <v>1364</v>
      </c>
      <c r="B862" t="s">
        <v>1365</v>
      </c>
      <c r="C862">
        <v>3</v>
      </c>
      <c r="D862">
        <v>11</v>
      </c>
      <c r="E862">
        <v>9</v>
      </c>
      <c r="F862" s="2">
        <v>70.5</v>
      </c>
      <c r="G862" s="2">
        <v>553.5</v>
      </c>
      <c r="H862" s="18">
        <f>(G862/F862)</f>
        <v>7.8510638297872344</v>
      </c>
      <c r="I862" s="2">
        <v>24.5</v>
      </c>
      <c r="J862" s="2">
        <v>16</v>
      </c>
      <c r="K862" s="6">
        <f>(J862/G862)</f>
        <v>2.8906955736224028E-2</v>
      </c>
    </row>
    <row r="863" spans="1:13" x14ac:dyDescent="0.2">
      <c r="A863" s="1" t="s">
        <v>1361</v>
      </c>
      <c r="B863" t="s">
        <v>1362</v>
      </c>
      <c r="C863">
        <v>3</v>
      </c>
      <c r="D863">
        <v>11</v>
      </c>
      <c r="E863">
        <v>7</v>
      </c>
      <c r="F863" s="2">
        <v>73.5</v>
      </c>
      <c r="G863" s="2">
        <v>530</v>
      </c>
      <c r="H863" s="18">
        <f>(G863/F863)</f>
        <v>7.2108843537414966</v>
      </c>
      <c r="I863" s="2">
        <v>26.5</v>
      </c>
      <c r="J863" s="2">
        <v>1191.5</v>
      </c>
      <c r="K863" s="6">
        <f>(J863/G863)</f>
        <v>2.2481132075471697</v>
      </c>
    </row>
    <row r="864" spans="1:13" x14ac:dyDescent="0.2">
      <c r="A864" s="1" t="s">
        <v>1357</v>
      </c>
      <c r="B864" t="s">
        <v>1358</v>
      </c>
      <c r="C864">
        <v>3</v>
      </c>
      <c r="D864">
        <v>11</v>
      </c>
      <c r="E864">
        <v>5</v>
      </c>
      <c r="F864" s="2">
        <v>96</v>
      </c>
      <c r="G864" s="2">
        <v>560</v>
      </c>
      <c r="H864" s="18">
        <f>(G864/F864)</f>
        <v>5.833333333333333</v>
      </c>
      <c r="I864" s="2">
        <v>21</v>
      </c>
      <c r="J864" s="2">
        <v>488</v>
      </c>
      <c r="K864" s="6">
        <f>(J864/G864)</f>
        <v>0.87142857142857144</v>
      </c>
    </row>
    <row r="865" spans="1:13" x14ac:dyDescent="0.2">
      <c r="A865" s="1" t="s">
        <v>1353</v>
      </c>
      <c r="B865" t="s">
        <v>1354</v>
      </c>
      <c r="C865">
        <v>3</v>
      </c>
      <c r="D865">
        <v>11</v>
      </c>
      <c r="E865">
        <v>3</v>
      </c>
      <c r="F865" s="2">
        <v>78</v>
      </c>
      <c r="G865" s="2">
        <v>472.5</v>
      </c>
      <c r="H865" s="18">
        <f>(G865/F865)</f>
        <v>6.0576923076923075</v>
      </c>
      <c r="I865" s="2">
        <v>22</v>
      </c>
      <c r="J865" s="2">
        <v>95.5</v>
      </c>
      <c r="K865" s="6">
        <f>(J865/G865)</f>
        <v>0.20211640211640211</v>
      </c>
    </row>
    <row r="866" spans="1:13" x14ac:dyDescent="0.2">
      <c r="A866" s="11" t="s">
        <v>1461</v>
      </c>
      <c r="B866" s="12" t="s">
        <v>1462</v>
      </c>
      <c r="C866" s="12">
        <v>3</v>
      </c>
      <c r="D866" s="12">
        <v>13</v>
      </c>
      <c r="E866" s="12">
        <v>23</v>
      </c>
      <c r="F866" s="13">
        <v>156.5</v>
      </c>
      <c r="G866" s="13">
        <v>951</v>
      </c>
      <c r="H866" s="17">
        <f>(G866/F866)</f>
        <v>6.0766773162939298</v>
      </c>
      <c r="I866" s="13">
        <v>83.5</v>
      </c>
      <c r="J866" s="13">
        <v>1650.5</v>
      </c>
      <c r="K866" s="14">
        <f>(J866/G866)</f>
        <v>1.7355415352260779</v>
      </c>
      <c r="L866" s="14">
        <f>(K866/1.15)</f>
        <v>1.5091665523705027</v>
      </c>
      <c r="M866" t="s">
        <v>7835</v>
      </c>
    </row>
    <row r="867" spans="1:13" x14ac:dyDescent="0.2">
      <c r="A867" t="s">
        <v>7849</v>
      </c>
      <c r="B867" t="s">
        <v>1459</v>
      </c>
      <c r="C867">
        <v>3</v>
      </c>
      <c r="D867">
        <v>13</v>
      </c>
      <c r="E867">
        <v>21</v>
      </c>
      <c r="F867" s="2">
        <v>142</v>
      </c>
      <c r="G867" s="2">
        <v>816</v>
      </c>
      <c r="H867" s="18">
        <f>(G867/F867)</f>
        <v>5.746478873239437</v>
      </c>
      <c r="I867" s="2">
        <v>59.5</v>
      </c>
      <c r="J867" s="2">
        <v>1604.5</v>
      </c>
      <c r="K867" s="6">
        <f>(J867/G867)</f>
        <v>1.9662990196078431</v>
      </c>
    </row>
    <row r="868" spans="1:13" x14ac:dyDescent="0.2">
      <c r="A868" s="1" t="s">
        <v>1455</v>
      </c>
      <c r="B868" t="s">
        <v>1456</v>
      </c>
      <c r="C868">
        <v>3</v>
      </c>
      <c r="D868">
        <v>13</v>
      </c>
      <c r="E868">
        <v>19</v>
      </c>
      <c r="F868" s="2">
        <v>111.5</v>
      </c>
      <c r="G868" s="2">
        <v>833.5</v>
      </c>
      <c r="H868" s="18">
        <f>(G868/F868)</f>
        <v>7.4753363228699552</v>
      </c>
      <c r="I868" s="2">
        <v>48</v>
      </c>
      <c r="J868" s="2">
        <v>938.5</v>
      </c>
      <c r="K868" s="6">
        <f>(J868/G868)</f>
        <v>1.1259748050389922</v>
      </c>
    </row>
    <row r="869" spans="1:13" x14ac:dyDescent="0.2">
      <c r="A869" s="1" t="s">
        <v>1452</v>
      </c>
      <c r="B869" t="s">
        <v>1453</v>
      </c>
      <c r="C869">
        <v>3</v>
      </c>
      <c r="D869">
        <v>13</v>
      </c>
      <c r="E869">
        <v>17</v>
      </c>
      <c r="F869" s="2">
        <v>90</v>
      </c>
      <c r="G869" s="2">
        <v>651.5</v>
      </c>
      <c r="H869" s="18">
        <f>(G869/F869)</f>
        <v>7.2388888888888889</v>
      </c>
      <c r="I869" s="2">
        <v>35.5</v>
      </c>
      <c r="J869" s="2">
        <v>785</v>
      </c>
      <c r="K869" s="6">
        <f>(J869/G869)</f>
        <v>1.204911742133538</v>
      </c>
    </row>
    <row r="870" spans="1:13" x14ac:dyDescent="0.2">
      <c r="A870" s="1" t="s">
        <v>1448</v>
      </c>
      <c r="B870" t="s">
        <v>1449</v>
      </c>
      <c r="C870">
        <v>3</v>
      </c>
      <c r="D870">
        <v>13</v>
      </c>
      <c r="E870">
        <v>15</v>
      </c>
      <c r="F870" s="2">
        <v>137.5</v>
      </c>
      <c r="G870" s="2">
        <v>911.5</v>
      </c>
      <c r="H870" s="18">
        <f>(G870/F870)</f>
        <v>6.6290909090909089</v>
      </c>
      <c r="I870" s="2">
        <v>29.5</v>
      </c>
      <c r="J870" s="2">
        <v>20.5</v>
      </c>
      <c r="K870" s="6">
        <f>(J870/G870)</f>
        <v>2.2490400438837082E-2</v>
      </c>
    </row>
    <row r="871" spans="1:13" x14ac:dyDescent="0.2">
      <c r="A871" s="1" t="s">
        <v>1444</v>
      </c>
      <c r="B871" t="s">
        <v>1445</v>
      </c>
      <c r="C871">
        <v>3</v>
      </c>
      <c r="D871">
        <v>13</v>
      </c>
      <c r="E871">
        <v>13</v>
      </c>
      <c r="F871" s="2">
        <v>72.5</v>
      </c>
      <c r="G871" s="2">
        <v>665</v>
      </c>
      <c r="H871" s="18">
        <f>(G871/F871)</f>
        <v>9.1724137931034484</v>
      </c>
      <c r="I871" s="2">
        <v>20.5</v>
      </c>
      <c r="J871" s="2">
        <v>1333.5</v>
      </c>
      <c r="K871" s="6">
        <f>(J871/G871)</f>
        <v>2.0052631578947366</v>
      </c>
    </row>
    <row r="872" spans="1:13" x14ac:dyDescent="0.2">
      <c r="A872" s="1" t="s">
        <v>7849</v>
      </c>
      <c r="B872" t="s">
        <v>1441</v>
      </c>
      <c r="C872">
        <v>3</v>
      </c>
      <c r="D872">
        <v>13</v>
      </c>
      <c r="E872">
        <v>11</v>
      </c>
      <c r="F872" s="2">
        <v>121.5</v>
      </c>
      <c r="G872" s="2">
        <v>817.5</v>
      </c>
      <c r="H872" s="18">
        <f>(G872/F872)</f>
        <v>6.7283950617283947</v>
      </c>
      <c r="I872" s="2">
        <v>31.5</v>
      </c>
      <c r="J872" s="2">
        <v>25.5</v>
      </c>
      <c r="K872" s="6">
        <f>(J872/G872)</f>
        <v>3.1192660550458717E-2</v>
      </c>
    </row>
    <row r="873" spans="1:13" x14ac:dyDescent="0.2">
      <c r="A873" s="1" t="s">
        <v>1438</v>
      </c>
      <c r="B873" t="s">
        <v>1439</v>
      </c>
      <c r="C873">
        <v>3</v>
      </c>
      <c r="D873">
        <v>13</v>
      </c>
      <c r="E873">
        <v>9</v>
      </c>
      <c r="F873" s="2">
        <v>121.5</v>
      </c>
      <c r="G873" s="2">
        <v>826</v>
      </c>
      <c r="H873" s="18">
        <f>(G873/F873)</f>
        <v>6.7983539094650203</v>
      </c>
      <c r="I873" s="2">
        <v>27.5</v>
      </c>
      <c r="J873" s="2">
        <v>17</v>
      </c>
      <c r="K873" s="6">
        <f>(J873/G873)</f>
        <v>2.0581113801452784E-2</v>
      </c>
    </row>
    <row r="874" spans="1:13" x14ac:dyDescent="0.2">
      <c r="A874" s="1" t="s">
        <v>1435</v>
      </c>
      <c r="B874" t="s">
        <v>1436</v>
      </c>
      <c r="C874">
        <v>3</v>
      </c>
      <c r="D874">
        <v>13</v>
      </c>
      <c r="E874">
        <v>7</v>
      </c>
      <c r="F874" s="2">
        <v>68.5</v>
      </c>
      <c r="G874" s="2">
        <v>440</v>
      </c>
      <c r="H874" s="18">
        <f>(G874/F874)</f>
        <v>6.4233576642335768</v>
      </c>
      <c r="I874" s="2">
        <v>26</v>
      </c>
      <c r="J874" s="2">
        <v>788.5</v>
      </c>
      <c r="K874" s="6">
        <f>(J874/G874)</f>
        <v>1.7920454545454545</v>
      </c>
    </row>
    <row r="875" spans="1:13" x14ac:dyDescent="0.2">
      <c r="A875" s="1" t="s">
        <v>7849</v>
      </c>
      <c r="B875" t="s">
        <v>1433</v>
      </c>
      <c r="C875">
        <v>3</v>
      </c>
      <c r="D875">
        <v>13</v>
      </c>
      <c r="E875">
        <v>5</v>
      </c>
      <c r="F875" s="2">
        <v>111.5</v>
      </c>
      <c r="G875" s="2">
        <v>747</v>
      </c>
      <c r="H875" s="18">
        <f>(G875/F875)</f>
        <v>6.6995515695067267</v>
      </c>
      <c r="I875" s="2">
        <v>29</v>
      </c>
      <c r="J875" s="2">
        <v>1022.5</v>
      </c>
      <c r="K875" s="6">
        <f>(J875/G875)</f>
        <v>1.3688085676037482</v>
      </c>
    </row>
    <row r="876" spans="1:13" x14ac:dyDescent="0.2">
      <c r="A876" s="1" t="s">
        <v>1429</v>
      </c>
      <c r="B876" t="s">
        <v>1430</v>
      </c>
      <c r="C876">
        <v>3</v>
      </c>
      <c r="D876">
        <v>13</v>
      </c>
      <c r="E876">
        <v>3</v>
      </c>
      <c r="F876" s="2">
        <v>91.5</v>
      </c>
      <c r="G876" s="2">
        <v>634</v>
      </c>
      <c r="H876" s="18">
        <f>(G876/F876)</f>
        <v>6.9289617486338795</v>
      </c>
      <c r="I876" s="2">
        <v>28</v>
      </c>
      <c r="J876" s="2">
        <v>516</v>
      </c>
      <c r="K876" s="6">
        <f>(J876/G876)</f>
        <v>0.81388012618296535</v>
      </c>
    </row>
    <row r="877" spans="1:13" x14ac:dyDescent="0.2">
      <c r="A877" s="1" t="s">
        <v>1539</v>
      </c>
      <c r="B877" t="s">
        <v>1540</v>
      </c>
      <c r="C877">
        <v>3</v>
      </c>
      <c r="D877">
        <v>15</v>
      </c>
      <c r="E877">
        <v>23</v>
      </c>
      <c r="F877" s="2">
        <v>104</v>
      </c>
      <c r="G877" s="2">
        <v>352.5</v>
      </c>
      <c r="H877" s="18">
        <f>(G877/F877)</f>
        <v>3.3894230769230771</v>
      </c>
      <c r="I877" s="2">
        <v>49.5</v>
      </c>
      <c r="J877" s="2">
        <v>26</v>
      </c>
      <c r="K877" s="6">
        <f>(J877/G877)</f>
        <v>7.3758865248226946E-2</v>
      </c>
    </row>
    <row r="878" spans="1:13" x14ac:dyDescent="0.2">
      <c r="A878" s="1" t="s">
        <v>7967</v>
      </c>
      <c r="B878" t="s">
        <v>1536</v>
      </c>
      <c r="C878">
        <v>3</v>
      </c>
      <c r="D878">
        <v>15</v>
      </c>
      <c r="E878">
        <v>21</v>
      </c>
      <c r="F878" s="2">
        <v>127</v>
      </c>
      <c r="G878" s="2">
        <v>863.5</v>
      </c>
      <c r="H878" s="18">
        <f>(G878/F878)</f>
        <v>6.7992125984251972</v>
      </c>
      <c r="I878" s="2">
        <v>44</v>
      </c>
      <c r="J878" s="2">
        <v>1115.5</v>
      </c>
      <c r="K878" s="6">
        <f>(J878/G878)</f>
        <v>1.2918355529820498</v>
      </c>
    </row>
    <row r="879" spans="1:13" x14ac:dyDescent="0.2">
      <c r="A879" s="1" t="s">
        <v>1532</v>
      </c>
      <c r="B879" t="s">
        <v>1533</v>
      </c>
      <c r="C879">
        <v>3</v>
      </c>
      <c r="D879">
        <v>15</v>
      </c>
      <c r="E879">
        <v>19</v>
      </c>
      <c r="F879" s="2">
        <v>101.5</v>
      </c>
      <c r="G879" s="2">
        <v>735.5</v>
      </c>
      <c r="H879" s="18">
        <f>(G879/F879)</f>
        <v>7.2463054187192117</v>
      </c>
      <c r="I879" s="2">
        <v>34</v>
      </c>
      <c r="J879" s="2">
        <v>33</v>
      </c>
      <c r="K879" s="6">
        <f>(J879/G879)</f>
        <v>4.4867437117607073E-2</v>
      </c>
    </row>
    <row r="880" spans="1:13" x14ac:dyDescent="0.2">
      <c r="A880" s="1" t="s">
        <v>1528</v>
      </c>
      <c r="B880" t="s">
        <v>1529</v>
      </c>
      <c r="C880">
        <v>3</v>
      </c>
      <c r="D880">
        <v>15</v>
      </c>
      <c r="E880">
        <v>17</v>
      </c>
      <c r="F880" s="2">
        <v>147.5</v>
      </c>
      <c r="G880" s="2">
        <v>1007</v>
      </c>
      <c r="H880" s="18">
        <f>(G880/F880)</f>
        <v>6.8271186440677969</v>
      </c>
      <c r="I880" s="2">
        <v>56.5</v>
      </c>
      <c r="J880" s="2">
        <v>1420.5</v>
      </c>
      <c r="K880" s="6">
        <f>(J880/G880)</f>
        <v>1.4106256206554122</v>
      </c>
    </row>
    <row r="881" spans="1:13" x14ac:dyDescent="0.2">
      <c r="A881" s="1" t="s">
        <v>1525</v>
      </c>
      <c r="B881" t="s">
        <v>1526</v>
      </c>
      <c r="C881">
        <v>3</v>
      </c>
      <c r="D881">
        <v>15</v>
      </c>
      <c r="E881">
        <v>15</v>
      </c>
      <c r="F881" s="2">
        <v>139.5</v>
      </c>
      <c r="G881" s="2">
        <v>963</v>
      </c>
      <c r="H881" s="18">
        <f>(G881/F881)</f>
        <v>6.903225806451613</v>
      </c>
      <c r="I881" s="2">
        <v>39.5</v>
      </c>
      <c r="J881" s="2">
        <v>19.5</v>
      </c>
      <c r="K881" s="6">
        <f>(J881/G881)</f>
        <v>2.0249221183800622E-2</v>
      </c>
    </row>
    <row r="882" spans="1:13" x14ac:dyDescent="0.2">
      <c r="A882" s="1" t="s">
        <v>1522</v>
      </c>
      <c r="B882" t="s">
        <v>1523</v>
      </c>
      <c r="C882">
        <v>3</v>
      </c>
      <c r="D882">
        <v>15</v>
      </c>
      <c r="E882">
        <v>13</v>
      </c>
      <c r="F882" s="2">
        <v>131</v>
      </c>
      <c r="G882" s="2">
        <v>872.5</v>
      </c>
      <c r="H882" s="18">
        <f>(G882/F882)</f>
        <v>6.6603053435114505</v>
      </c>
      <c r="I882" s="2">
        <v>39</v>
      </c>
      <c r="J882" s="2">
        <v>1159</v>
      </c>
      <c r="K882" s="6">
        <f>(J882/G882)</f>
        <v>1.3283667621776505</v>
      </c>
    </row>
    <row r="883" spans="1:13" x14ac:dyDescent="0.2">
      <c r="A883" s="1" t="s">
        <v>1519</v>
      </c>
      <c r="B883" t="s">
        <v>1520</v>
      </c>
      <c r="C883">
        <v>3</v>
      </c>
      <c r="D883">
        <v>15</v>
      </c>
      <c r="E883">
        <v>11</v>
      </c>
      <c r="F883" s="2">
        <v>136</v>
      </c>
      <c r="G883" s="2">
        <v>916.5</v>
      </c>
      <c r="H883" s="18">
        <f>(G883/F883)</f>
        <v>6.7389705882352944</v>
      </c>
      <c r="I883" s="2">
        <v>37</v>
      </c>
      <c r="J883" s="2">
        <v>715</v>
      </c>
      <c r="K883" s="6">
        <f>(J883/G883)</f>
        <v>0.78014184397163122</v>
      </c>
    </row>
    <row r="884" spans="1:13" x14ac:dyDescent="0.2">
      <c r="A884" s="1" t="s">
        <v>1516</v>
      </c>
      <c r="B884" t="s">
        <v>1517</v>
      </c>
      <c r="C884">
        <v>3</v>
      </c>
      <c r="D884">
        <v>15</v>
      </c>
      <c r="E884">
        <v>9</v>
      </c>
      <c r="F884" s="2">
        <v>53</v>
      </c>
      <c r="G884" s="2">
        <v>233.5</v>
      </c>
      <c r="H884" s="18">
        <f>(G884/F884)</f>
        <v>4.4056603773584904</v>
      </c>
      <c r="I884" s="2">
        <v>30</v>
      </c>
      <c r="J884" s="2">
        <v>1571</v>
      </c>
      <c r="K884" s="6">
        <f>(J884/G884)</f>
        <v>6.7280513918629552</v>
      </c>
    </row>
    <row r="885" spans="1:13" x14ac:dyDescent="0.2">
      <c r="A885" s="1" t="s">
        <v>1512</v>
      </c>
      <c r="B885" t="s">
        <v>1513</v>
      </c>
      <c r="C885">
        <v>3</v>
      </c>
      <c r="D885">
        <v>15</v>
      </c>
      <c r="E885">
        <v>7</v>
      </c>
      <c r="F885" s="2">
        <v>59</v>
      </c>
      <c r="G885" s="2">
        <v>296.5</v>
      </c>
      <c r="H885" s="18">
        <f>(G885/F885)</f>
        <v>5.0254237288135597</v>
      </c>
      <c r="I885" s="2">
        <v>21</v>
      </c>
      <c r="J885" s="2">
        <v>16.5</v>
      </c>
      <c r="K885" s="6">
        <f>(J885/G885)</f>
        <v>5.5649241146711638E-2</v>
      </c>
    </row>
    <row r="886" spans="1:13" x14ac:dyDescent="0.2">
      <c r="A886" s="1" t="s">
        <v>7655</v>
      </c>
      <c r="B886" t="s">
        <v>7656</v>
      </c>
      <c r="C886">
        <v>16</v>
      </c>
      <c r="D886">
        <v>13</v>
      </c>
      <c r="E886">
        <v>3</v>
      </c>
      <c r="F886" s="2">
        <v>30</v>
      </c>
      <c r="G886" s="2">
        <v>280</v>
      </c>
      <c r="H886" s="18">
        <f>(G886/F886)</f>
        <v>9.3333333333333339</v>
      </c>
      <c r="I886" s="2">
        <v>33</v>
      </c>
      <c r="J886" s="2">
        <v>1218</v>
      </c>
      <c r="K886" s="6">
        <f>(J886/G886)</f>
        <v>4.3499999999999996</v>
      </c>
    </row>
    <row r="887" spans="1:13" x14ac:dyDescent="0.2">
      <c r="A887" s="1" t="s">
        <v>7652</v>
      </c>
      <c r="B887" t="s">
        <v>7653</v>
      </c>
      <c r="C887">
        <v>16</v>
      </c>
      <c r="D887">
        <v>13</v>
      </c>
      <c r="E887">
        <v>1</v>
      </c>
      <c r="F887" s="2">
        <v>59</v>
      </c>
      <c r="G887" s="2">
        <v>178.5</v>
      </c>
      <c r="H887" s="18">
        <f>(G887/F887)</f>
        <v>3.0254237288135593</v>
      </c>
      <c r="I887" s="2">
        <v>39.5</v>
      </c>
      <c r="J887" s="2">
        <v>15</v>
      </c>
      <c r="K887" s="6">
        <f>(J887/G887)</f>
        <v>8.4033613445378158E-2</v>
      </c>
    </row>
    <row r="888" spans="1:13" x14ac:dyDescent="0.2">
      <c r="A888" s="1" t="s">
        <v>1508</v>
      </c>
      <c r="B888" t="s">
        <v>1509</v>
      </c>
      <c r="C888">
        <v>3</v>
      </c>
      <c r="D888">
        <v>15</v>
      </c>
      <c r="E888">
        <v>5</v>
      </c>
      <c r="F888" s="2">
        <v>108.5</v>
      </c>
      <c r="G888" s="2">
        <v>714</v>
      </c>
      <c r="H888" s="18">
        <f>(G888/F888)</f>
        <v>6.580645161290323</v>
      </c>
      <c r="I888" s="2">
        <v>35</v>
      </c>
      <c r="J888" s="2">
        <v>625</v>
      </c>
      <c r="K888" s="6">
        <f>(J888/G888)</f>
        <v>0.87535014005602241</v>
      </c>
    </row>
    <row r="889" spans="1:13" x14ac:dyDescent="0.2">
      <c r="A889" s="11" t="s">
        <v>1504</v>
      </c>
      <c r="B889" s="12" t="s">
        <v>1505</v>
      </c>
      <c r="C889" s="12">
        <v>3</v>
      </c>
      <c r="D889" s="12">
        <v>15</v>
      </c>
      <c r="E889" s="12">
        <v>3</v>
      </c>
      <c r="F889" s="13">
        <v>167</v>
      </c>
      <c r="G889" s="13">
        <v>837.5</v>
      </c>
      <c r="H889" s="17">
        <f>(G889/F889)</f>
        <v>5.0149700598802394</v>
      </c>
      <c r="I889" s="13">
        <v>64</v>
      </c>
      <c r="J889" s="13">
        <v>1606</v>
      </c>
      <c r="K889" s="14">
        <f>(J889/G889)</f>
        <v>1.9176119402985075</v>
      </c>
      <c r="L889" s="14">
        <f>(K889/1.15)</f>
        <v>1.6674886437378327</v>
      </c>
    </row>
    <row r="890" spans="1:13" x14ac:dyDescent="0.2">
      <c r="A890" s="1" t="s">
        <v>7940</v>
      </c>
      <c r="B890" t="s">
        <v>1052</v>
      </c>
      <c r="C890">
        <v>3</v>
      </c>
      <c r="D890">
        <v>2</v>
      </c>
      <c r="E890">
        <v>22</v>
      </c>
      <c r="F890" s="2">
        <v>127</v>
      </c>
      <c r="G890" s="2">
        <v>727.5</v>
      </c>
      <c r="H890" s="18">
        <f>(G890/F890)</f>
        <v>5.728346456692913</v>
      </c>
      <c r="I890" s="2">
        <v>33.5</v>
      </c>
      <c r="J890" s="2">
        <v>559</v>
      </c>
      <c r="K890" s="6">
        <f>(J890/G890)</f>
        <v>0.76838487972508596</v>
      </c>
    </row>
    <row r="891" spans="1:13" x14ac:dyDescent="0.2">
      <c r="A891" s="1" t="s">
        <v>1048</v>
      </c>
      <c r="B891" t="s">
        <v>1049</v>
      </c>
      <c r="C891">
        <v>3</v>
      </c>
      <c r="D891">
        <v>2</v>
      </c>
      <c r="E891">
        <v>20</v>
      </c>
      <c r="F891" s="2">
        <v>139</v>
      </c>
      <c r="G891" s="2">
        <v>937.5</v>
      </c>
      <c r="H891" s="18">
        <f>(G891/F891)</f>
        <v>6.7446043165467628</v>
      </c>
      <c r="I891" s="2">
        <v>33.5</v>
      </c>
      <c r="J891" s="2">
        <v>300</v>
      </c>
      <c r="K891" s="6">
        <f>(J891/G891)</f>
        <v>0.32</v>
      </c>
    </row>
    <row r="892" spans="1:13" x14ac:dyDescent="0.2">
      <c r="A892" s="1" t="s">
        <v>1045</v>
      </c>
      <c r="B892" t="s">
        <v>1046</v>
      </c>
      <c r="C892">
        <v>3</v>
      </c>
      <c r="D892">
        <v>2</v>
      </c>
      <c r="E892">
        <v>18</v>
      </c>
      <c r="F892" s="2">
        <v>178</v>
      </c>
      <c r="G892" s="2">
        <v>992.5</v>
      </c>
      <c r="H892" s="18">
        <f>(G892/F892)</f>
        <v>5.5758426966292136</v>
      </c>
      <c r="I892" s="2">
        <v>37</v>
      </c>
      <c r="J892" s="2">
        <v>1394.5</v>
      </c>
      <c r="K892" s="6">
        <f>(J892/G892)</f>
        <v>1.4050377833753149</v>
      </c>
    </row>
    <row r="893" spans="1:13" x14ac:dyDescent="0.2">
      <c r="A893" s="1" t="s">
        <v>1042</v>
      </c>
      <c r="B893" t="s">
        <v>1043</v>
      </c>
      <c r="C893">
        <v>3</v>
      </c>
      <c r="D893">
        <v>2</v>
      </c>
      <c r="E893">
        <v>16</v>
      </c>
      <c r="F893" s="2">
        <v>546.5</v>
      </c>
      <c r="G893" s="2">
        <v>1432.5</v>
      </c>
      <c r="H893" s="18">
        <f>(G893/F893)</f>
        <v>2.6212259835315646</v>
      </c>
      <c r="I893" s="2">
        <v>52.5</v>
      </c>
      <c r="J893" s="2">
        <v>283</v>
      </c>
      <c r="K893" s="6">
        <f>(J893/G893)</f>
        <v>0.19755671902268762</v>
      </c>
    </row>
    <row r="894" spans="1:13" x14ac:dyDescent="0.2">
      <c r="A894" s="1" t="s">
        <v>7941</v>
      </c>
      <c r="B894" t="s">
        <v>1039</v>
      </c>
      <c r="C894">
        <v>3</v>
      </c>
      <c r="D894">
        <v>2</v>
      </c>
      <c r="E894">
        <v>14</v>
      </c>
      <c r="F894" s="2">
        <v>501.5</v>
      </c>
      <c r="G894" s="2">
        <v>1402</v>
      </c>
      <c r="H894" s="18">
        <f>(G894/F894)</f>
        <v>2.7956131605184447</v>
      </c>
      <c r="I894" s="2">
        <v>54.5</v>
      </c>
      <c r="J894" s="2">
        <v>1301.5</v>
      </c>
      <c r="K894" s="6">
        <f>(J894/G894)</f>
        <v>0.92831669044222542</v>
      </c>
    </row>
    <row r="895" spans="1:13" x14ac:dyDescent="0.2">
      <c r="A895" s="1" t="s">
        <v>7942</v>
      </c>
      <c r="B895" t="s">
        <v>1036</v>
      </c>
      <c r="C895">
        <v>3</v>
      </c>
      <c r="D895">
        <v>2</v>
      </c>
      <c r="E895">
        <v>12</v>
      </c>
      <c r="F895" s="2">
        <v>397.5</v>
      </c>
      <c r="G895" s="2">
        <v>1326</v>
      </c>
      <c r="H895" s="18">
        <f>(G895/F895)</f>
        <v>3.3358490566037737</v>
      </c>
      <c r="I895" s="2">
        <v>49</v>
      </c>
      <c r="J895" s="2">
        <v>738.5</v>
      </c>
      <c r="K895" s="6">
        <f>(J895/G895)</f>
        <v>0.55693815987933637</v>
      </c>
    </row>
    <row r="896" spans="1:13" x14ac:dyDescent="0.2">
      <c r="A896" s="11" t="s">
        <v>1032</v>
      </c>
      <c r="B896" s="12" t="s">
        <v>1033</v>
      </c>
      <c r="C896" s="12">
        <v>3</v>
      </c>
      <c r="D896" s="12">
        <v>2</v>
      </c>
      <c r="E896" s="12">
        <v>10</v>
      </c>
      <c r="F896" s="13">
        <v>425.5</v>
      </c>
      <c r="G896" s="13">
        <v>1356</v>
      </c>
      <c r="H896" s="17">
        <f>(G896/F896)</f>
        <v>3.1868390129259696</v>
      </c>
      <c r="I896" s="13">
        <v>60.5</v>
      </c>
      <c r="J896" s="13">
        <v>1731.5</v>
      </c>
      <c r="K896" s="14">
        <f>(J896/G896)</f>
        <v>1.2769174041297935</v>
      </c>
      <c r="L896" s="14">
        <f>(K896/1.15)</f>
        <v>1.110362960112864</v>
      </c>
      <c r="M896" t="s">
        <v>7835</v>
      </c>
    </row>
    <row r="897" spans="1:12" x14ac:dyDescent="0.2">
      <c r="A897" s="1" t="s">
        <v>1028</v>
      </c>
      <c r="B897" t="s">
        <v>1029</v>
      </c>
      <c r="C897">
        <v>3</v>
      </c>
      <c r="D897">
        <v>2</v>
      </c>
      <c r="E897">
        <v>8</v>
      </c>
      <c r="F897" s="2">
        <v>306.5</v>
      </c>
      <c r="G897" s="2">
        <v>1204</v>
      </c>
      <c r="H897" s="18">
        <f>(G897/F897)</f>
        <v>3.9282218597063623</v>
      </c>
      <c r="I897" s="2">
        <v>44</v>
      </c>
      <c r="J897" s="2">
        <v>1687</v>
      </c>
      <c r="K897" s="6">
        <f>(J897/G897)</f>
        <v>1.4011627906976745</v>
      </c>
    </row>
    <row r="898" spans="1:12" x14ac:dyDescent="0.2">
      <c r="A898" s="1" t="s">
        <v>7849</v>
      </c>
      <c r="B898" t="s">
        <v>1026</v>
      </c>
      <c r="C898">
        <v>3</v>
      </c>
      <c r="D898">
        <v>2</v>
      </c>
      <c r="E898">
        <v>6</v>
      </c>
      <c r="F898" s="2">
        <v>191.5</v>
      </c>
      <c r="G898" s="2">
        <v>1074.5</v>
      </c>
      <c r="H898" s="18">
        <f>(G898/F898)</f>
        <v>5.610966057441253</v>
      </c>
      <c r="I898" s="2">
        <v>49</v>
      </c>
      <c r="J898" s="2">
        <v>1348.5</v>
      </c>
      <c r="K898" s="6">
        <f>(J898/G898)</f>
        <v>1.2550023266635644</v>
      </c>
    </row>
    <row r="899" spans="1:12" x14ac:dyDescent="0.2">
      <c r="A899" s="11" t="s">
        <v>7777</v>
      </c>
      <c r="B899" s="12" t="s">
        <v>7778</v>
      </c>
      <c r="C899" s="12">
        <v>16</v>
      </c>
      <c r="D899" s="12">
        <v>15</v>
      </c>
      <c r="E899" s="12">
        <v>23</v>
      </c>
      <c r="F899" s="13">
        <v>61</v>
      </c>
      <c r="G899" s="13">
        <v>330</v>
      </c>
      <c r="H899" s="17">
        <f>(G899/F899)</f>
        <v>5.4098360655737707</v>
      </c>
      <c r="I899" s="13">
        <v>79</v>
      </c>
      <c r="J899" s="13">
        <v>1316.5</v>
      </c>
      <c r="K899" s="14">
        <f>(J899/G899)</f>
        <v>3.9893939393939393</v>
      </c>
      <c r="L899" s="14">
        <f>(K899/2.8)</f>
        <v>1.4247835497835499</v>
      </c>
    </row>
    <row r="900" spans="1:12" x14ac:dyDescent="0.2">
      <c r="A900" s="1" t="s">
        <v>7773</v>
      </c>
      <c r="B900" t="s">
        <v>7774</v>
      </c>
      <c r="C900">
        <v>16</v>
      </c>
      <c r="D900">
        <v>15</v>
      </c>
      <c r="E900">
        <v>21</v>
      </c>
      <c r="F900" s="2">
        <v>47.5</v>
      </c>
      <c r="G900" s="2">
        <v>154.5</v>
      </c>
      <c r="H900" s="18">
        <f>(G900/F900)</f>
        <v>3.2526315789473683</v>
      </c>
      <c r="I900" s="2">
        <v>54</v>
      </c>
      <c r="J900" s="2">
        <v>45</v>
      </c>
      <c r="K900" s="6">
        <f>(J900/G900)</f>
        <v>0.29126213592233008</v>
      </c>
    </row>
    <row r="901" spans="1:12" x14ac:dyDescent="0.2">
      <c r="A901" s="1" t="s">
        <v>7769</v>
      </c>
      <c r="B901" t="s">
        <v>7770</v>
      </c>
      <c r="C901">
        <v>16</v>
      </c>
      <c r="D901">
        <v>15</v>
      </c>
      <c r="E901">
        <v>19</v>
      </c>
      <c r="F901" s="2">
        <v>51</v>
      </c>
      <c r="G901" s="2">
        <v>278</v>
      </c>
      <c r="H901" s="18">
        <f>(G901/F901)</f>
        <v>5.4509803921568629</v>
      </c>
      <c r="I901" s="2">
        <v>46</v>
      </c>
      <c r="J901" s="2">
        <v>1302.5</v>
      </c>
      <c r="K901" s="6">
        <f>(J901/G901)</f>
        <v>4.6852517985611515</v>
      </c>
    </row>
    <row r="902" spans="1:12" x14ac:dyDescent="0.2">
      <c r="A902" s="1" t="s">
        <v>7943</v>
      </c>
      <c r="B902" t="s">
        <v>1023</v>
      </c>
      <c r="C902">
        <v>3</v>
      </c>
      <c r="D902">
        <v>2</v>
      </c>
      <c r="E902">
        <v>4</v>
      </c>
      <c r="F902" s="2">
        <v>285.5</v>
      </c>
      <c r="G902" s="2">
        <v>1119</v>
      </c>
      <c r="H902" s="18">
        <f>(G902/F902)</f>
        <v>3.9194395796847634</v>
      </c>
      <c r="I902" s="2">
        <v>60</v>
      </c>
      <c r="J902" s="2">
        <v>1653</v>
      </c>
      <c r="K902" s="6">
        <f>(J902/G902)</f>
        <v>1.4772117962466489</v>
      </c>
    </row>
    <row r="903" spans="1:12" x14ac:dyDescent="0.2">
      <c r="A903" s="11" t="s">
        <v>7849</v>
      </c>
      <c r="B903" s="12" t="s">
        <v>1020</v>
      </c>
      <c r="C903" s="12">
        <v>3</v>
      </c>
      <c r="D903" s="12">
        <v>2</v>
      </c>
      <c r="E903" s="12">
        <v>2</v>
      </c>
      <c r="F903" s="13">
        <v>178</v>
      </c>
      <c r="G903" s="13">
        <v>930.5</v>
      </c>
      <c r="H903" s="17">
        <f>(G903/F903)</f>
        <v>5.2275280898876408</v>
      </c>
      <c r="I903" s="13">
        <v>71</v>
      </c>
      <c r="J903" s="13">
        <v>1580</v>
      </c>
      <c r="K903" s="14">
        <f>(J903/G903)</f>
        <v>1.6980118216012896</v>
      </c>
      <c r="L903" s="14">
        <f>(K903/1.15)</f>
        <v>1.4765320187837303</v>
      </c>
    </row>
    <row r="904" spans="1:12" x14ac:dyDescent="0.2">
      <c r="A904" s="11" t="s">
        <v>7765</v>
      </c>
      <c r="B904" s="12" t="s">
        <v>7766</v>
      </c>
      <c r="C904" s="12">
        <v>16</v>
      </c>
      <c r="D904" s="12">
        <v>15</v>
      </c>
      <c r="E904" s="12">
        <v>17</v>
      </c>
      <c r="F904" s="13">
        <v>59</v>
      </c>
      <c r="G904" s="13">
        <v>205</v>
      </c>
      <c r="H904" s="17">
        <f>(G904/F904)</f>
        <v>3.4745762711864407</v>
      </c>
      <c r="I904" s="13">
        <v>60.5</v>
      </c>
      <c r="J904" s="13">
        <v>1201.5</v>
      </c>
      <c r="K904" s="14">
        <f>(J904/G904)</f>
        <v>5.8609756097560979</v>
      </c>
      <c r="L904" s="14">
        <f>(K904/2.8)</f>
        <v>2.0932055749128922</v>
      </c>
    </row>
    <row r="905" spans="1:12" x14ac:dyDescent="0.2">
      <c r="A905" s="1" t="s">
        <v>1126</v>
      </c>
      <c r="B905" t="s">
        <v>1127</v>
      </c>
      <c r="C905">
        <v>3</v>
      </c>
      <c r="D905">
        <v>4</v>
      </c>
      <c r="E905">
        <v>22</v>
      </c>
      <c r="F905" s="2">
        <v>178</v>
      </c>
      <c r="G905" s="2">
        <v>929</v>
      </c>
      <c r="H905" s="18">
        <f>(G905/F905)</f>
        <v>5.2191011235955056</v>
      </c>
      <c r="I905" s="2">
        <v>30.5</v>
      </c>
      <c r="J905" s="2">
        <v>20.5</v>
      </c>
      <c r="K905" s="6">
        <f>(J905/G905)</f>
        <v>2.2066738428417654E-2</v>
      </c>
    </row>
    <row r="906" spans="1:12" x14ac:dyDescent="0.2">
      <c r="A906" s="1" t="s">
        <v>7849</v>
      </c>
      <c r="B906" t="s">
        <v>1123</v>
      </c>
      <c r="C906">
        <v>3</v>
      </c>
      <c r="D906">
        <v>4</v>
      </c>
      <c r="E906">
        <v>20</v>
      </c>
      <c r="F906" s="2">
        <v>370.5</v>
      </c>
      <c r="G906" s="2">
        <v>1226</v>
      </c>
      <c r="H906" s="18">
        <f>(G906/F906)</f>
        <v>3.309041835357625</v>
      </c>
      <c r="I906" s="2">
        <v>42</v>
      </c>
      <c r="J906" s="2">
        <v>32</v>
      </c>
      <c r="K906" s="6">
        <f>(J906/G906)</f>
        <v>2.6101141924959218E-2</v>
      </c>
    </row>
    <row r="907" spans="1:12" x14ac:dyDescent="0.2">
      <c r="A907" s="1" t="s">
        <v>7761</v>
      </c>
      <c r="B907" t="s">
        <v>7762</v>
      </c>
      <c r="C907">
        <v>16</v>
      </c>
      <c r="D907">
        <v>15</v>
      </c>
      <c r="E907">
        <v>15</v>
      </c>
      <c r="F907" s="2">
        <v>44</v>
      </c>
      <c r="G907" s="2">
        <v>299</v>
      </c>
      <c r="H907" s="18">
        <f>(G907/F907)</f>
        <v>6.7954545454545459</v>
      </c>
      <c r="I907" s="2">
        <v>38</v>
      </c>
      <c r="J907" s="2">
        <v>1173</v>
      </c>
      <c r="K907" s="6">
        <f>(J907/G907)</f>
        <v>3.9230769230769229</v>
      </c>
    </row>
    <row r="908" spans="1:12" x14ac:dyDescent="0.2">
      <c r="A908" s="1" t="s">
        <v>1120</v>
      </c>
      <c r="B908" t="s">
        <v>1121</v>
      </c>
      <c r="C908">
        <v>3</v>
      </c>
      <c r="D908">
        <v>4</v>
      </c>
      <c r="E908">
        <v>18</v>
      </c>
      <c r="F908" s="2">
        <v>169.5</v>
      </c>
      <c r="G908" s="2">
        <v>1019.5</v>
      </c>
      <c r="H908" s="18">
        <f>(G908/F908)</f>
        <v>6.0147492625368733</v>
      </c>
      <c r="I908" s="2">
        <v>31.5</v>
      </c>
      <c r="J908" s="2">
        <v>1081.5</v>
      </c>
      <c r="K908" s="6">
        <f>(J908/G908)</f>
        <v>1.060814124570868</v>
      </c>
    </row>
    <row r="909" spans="1:12" x14ac:dyDescent="0.2">
      <c r="A909" s="1" t="s">
        <v>1116</v>
      </c>
      <c r="B909" t="s">
        <v>1117</v>
      </c>
      <c r="C909">
        <v>3</v>
      </c>
      <c r="D909">
        <v>4</v>
      </c>
      <c r="E909">
        <v>16</v>
      </c>
      <c r="F909" s="2">
        <v>253</v>
      </c>
      <c r="G909" s="2">
        <v>1138</v>
      </c>
      <c r="H909" s="18">
        <f>(G909/F909)</f>
        <v>4.4980237154150196</v>
      </c>
      <c r="I909" s="2">
        <v>41.5</v>
      </c>
      <c r="J909" s="2">
        <v>462.5</v>
      </c>
      <c r="K909" s="6">
        <f>(J909/G909)</f>
        <v>0.406414762741652</v>
      </c>
    </row>
    <row r="910" spans="1:12" x14ac:dyDescent="0.2">
      <c r="A910" s="1" t="s">
        <v>1112</v>
      </c>
      <c r="B910" t="s">
        <v>1113</v>
      </c>
      <c r="C910">
        <v>3</v>
      </c>
      <c r="D910">
        <v>4</v>
      </c>
      <c r="E910">
        <v>14</v>
      </c>
      <c r="F910" s="2">
        <v>256.5</v>
      </c>
      <c r="G910" s="2">
        <v>1067</v>
      </c>
      <c r="H910" s="18">
        <f>(G910/F910)</f>
        <v>4.1598440545808968</v>
      </c>
      <c r="I910" s="2">
        <v>58.5</v>
      </c>
      <c r="J910" s="2">
        <v>1511.5</v>
      </c>
      <c r="K910" s="6">
        <f>(J910/G910)</f>
        <v>1.4165885660731021</v>
      </c>
    </row>
    <row r="911" spans="1:12" x14ac:dyDescent="0.2">
      <c r="A911" s="1" t="s">
        <v>7849</v>
      </c>
      <c r="B911" t="s">
        <v>1109</v>
      </c>
      <c r="C911">
        <v>3</v>
      </c>
      <c r="D911">
        <v>4</v>
      </c>
      <c r="E911">
        <v>12</v>
      </c>
      <c r="F911" s="2">
        <v>236.5</v>
      </c>
      <c r="G911" s="2">
        <v>1073</v>
      </c>
      <c r="H911" s="18">
        <f>(G911/F911)</f>
        <v>4.5369978858350954</v>
      </c>
      <c r="I911" s="2">
        <v>45.5</v>
      </c>
      <c r="J911" s="2">
        <v>1631.5</v>
      </c>
      <c r="K911" s="6">
        <f>(J911/G911)</f>
        <v>1.5205032618825722</v>
      </c>
    </row>
    <row r="912" spans="1:12" x14ac:dyDescent="0.2">
      <c r="A912" s="1" t="s">
        <v>7849</v>
      </c>
      <c r="B912" t="s">
        <v>1106</v>
      </c>
      <c r="C912">
        <v>3</v>
      </c>
      <c r="D912">
        <v>4</v>
      </c>
      <c r="E912">
        <v>10</v>
      </c>
      <c r="F912" s="2">
        <v>355.5</v>
      </c>
      <c r="G912" s="2">
        <v>1237</v>
      </c>
      <c r="H912" s="18">
        <f>(G912/F912)</f>
        <v>3.4796061884669478</v>
      </c>
      <c r="I912" s="2">
        <v>47.5</v>
      </c>
      <c r="J912" s="2">
        <v>229</v>
      </c>
      <c r="K912" s="6">
        <f>(J912/G912)</f>
        <v>0.18512530315278899</v>
      </c>
    </row>
    <row r="913" spans="1:13" x14ac:dyDescent="0.2">
      <c r="A913" s="1" t="s">
        <v>1103</v>
      </c>
      <c r="B913" t="s">
        <v>1104</v>
      </c>
      <c r="C913">
        <v>3</v>
      </c>
      <c r="D913">
        <v>4</v>
      </c>
      <c r="E913">
        <v>8</v>
      </c>
      <c r="F913" s="2">
        <v>342</v>
      </c>
      <c r="G913" s="2">
        <v>1237</v>
      </c>
      <c r="H913" s="18">
        <f>(G913/F913)</f>
        <v>3.6169590643274856</v>
      </c>
      <c r="I913" s="2">
        <v>42.5</v>
      </c>
      <c r="J913" s="2">
        <v>1111.5</v>
      </c>
      <c r="K913" s="6">
        <f>(J913/G913)</f>
        <v>0.89854486661277289</v>
      </c>
    </row>
    <row r="914" spans="1:13" x14ac:dyDescent="0.2">
      <c r="A914" s="1" t="s">
        <v>1100</v>
      </c>
      <c r="B914" t="s">
        <v>1101</v>
      </c>
      <c r="C914">
        <v>3</v>
      </c>
      <c r="D914">
        <v>4</v>
      </c>
      <c r="E914">
        <v>6</v>
      </c>
      <c r="F914" s="2">
        <v>401</v>
      </c>
      <c r="G914" s="2">
        <v>1292</v>
      </c>
      <c r="H914" s="18">
        <f>(G914/F914)</f>
        <v>3.2219451371571073</v>
      </c>
      <c r="I914" s="2">
        <v>57.5</v>
      </c>
      <c r="J914" s="2">
        <v>609</v>
      </c>
      <c r="K914" s="6">
        <f>(J914/G914)</f>
        <v>0.47136222910216719</v>
      </c>
    </row>
    <row r="915" spans="1:13" x14ac:dyDescent="0.2">
      <c r="A915" s="11" t="s">
        <v>7849</v>
      </c>
      <c r="B915" s="12" t="s">
        <v>1097</v>
      </c>
      <c r="C915" s="12">
        <v>3</v>
      </c>
      <c r="D915" s="12">
        <v>4</v>
      </c>
      <c r="E915" s="12">
        <v>4</v>
      </c>
      <c r="F915" s="13">
        <v>233.5</v>
      </c>
      <c r="G915" s="13">
        <v>1043.5</v>
      </c>
      <c r="H915" s="17">
        <f>(G915/F915)</f>
        <v>4.4689507494646685</v>
      </c>
      <c r="I915" s="13">
        <v>62.5</v>
      </c>
      <c r="J915" s="13">
        <v>1266.5</v>
      </c>
      <c r="K915" s="14">
        <f>(J915/G915)</f>
        <v>1.2137038811691423</v>
      </c>
      <c r="L915" s="14">
        <f>(K915/1.15)</f>
        <v>1.0553946792775151</v>
      </c>
    </row>
    <row r="916" spans="1:13" x14ac:dyDescent="0.2">
      <c r="A916" s="11" t="s">
        <v>1093</v>
      </c>
      <c r="B916" s="12" t="s">
        <v>1094</v>
      </c>
      <c r="C916" s="12">
        <v>3</v>
      </c>
      <c r="D916" s="12">
        <v>4</v>
      </c>
      <c r="E916" s="12">
        <v>2</v>
      </c>
      <c r="F916" s="13">
        <v>298</v>
      </c>
      <c r="G916" s="13">
        <v>1169</v>
      </c>
      <c r="H916" s="17">
        <f>(G916/F916)</f>
        <v>3.9228187919463089</v>
      </c>
      <c r="I916" s="13">
        <v>82</v>
      </c>
      <c r="J916" s="13">
        <v>1703.5</v>
      </c>
      <c r="K916" s="14">
        <f>(J916/G916)</f>
        <v>1.4572284003421727</v>
      </c>
      <c r="L916" s="14">
        <f>(K916/1.15)</f>
        <v>1.2671551307323241</v>
      </c>
      <c r="M916" t="s">
        <v>7835</v>
      </c>
    </row>
    <row r="917" spans="1:13" x14ac:dyDescent="0.2">
      <c r="A917" s="1" t="s">
        <v>1198</v>
      </c>
      <c r="B917" t="s">
        <v>1199</v>
      </c>
      <c r="C917">
        <v>3</v>
      </c>
      <c r="D917">
        <v>6</v>
      </c>
      <c r="E917">
        <v>22</v>
      </c>
      <c r="F917" s="2">
        <v>356</v>
      </c>
      <c r="G917" s="2">
        <v>1194.5</v>
      </c>
      <c r="H917" s="18">
        <f>(G917/F917)</f>
        <v>3.3553370786516852</v>
      </c>
      <c r="I917" s="2">
        <v>47</v>
      </c>
      <c r="J917" s="2">
        <v>26</v>
      </c>
      <c r="K917" s="6">
        <f>(J917/G917)</f>
        <v>2.1766429468396818E-2</v>
      </c>
    </row>
    <row r="918" spans="1:13" x14ac:dyDescent="0.2">
      <c r="A918" s="1" t="s">
        <v>1195</v>
      </c>
      <c r="B918" t="s">
        <v>1196</v>
      </c>
      <c r="C918">
        <v>3</v>
      </c>
      <c r="D918">
        <v>6</v>
      </c>
      <c r="E918">
        <v>20</v>
      </c>
      <c r="F918" s="2">
        <v>471</v>
      </c>
      <c r="G918" s="2">
        <v>1377</v>
      </c>
      <c r="H918" s="18">
        <f>(G918/F918)</f>
        <v>2.9235668789808917</v>
      </c>
      <c r="I918" s="2">
        <v>50.5</v>
      </c>
      <c r="J918" s="2">
        <v>164.5</v>
      </c>
      <c r="K918" s="6">
        <f>(J918/G918)</f>
        <v>0.11946259985475671</v>
      </c>
    </row>
    <row r="919" spans="1:13" x14ac:dyDescent="0.2">
      <c r="A919" s="1" t="s">
        <v>7944</v>
      </c>
      <c r="B919" t="s">
        <v>1193</v>
      </c>
      <c r="C919">
        <v>3</v>
      </c>
      <c r="D919">
        <v>6</v>
      </c>
      <c r="E919">
        <v>18</v>
      </c>
      <c r="F919" s="2">
        <v>479.5</v>
      </c>
      <c r="G919" s="2">
        <v>1337.5</v>
      </c>
      <c r="H919" s="18">
        <f>(G919/F919)</f>
        <v>2.7893639207507821</v>
      </c>
      <c r="I919" s="2">
        <v>55.5</v>
      </c>
      <c r="J919" s="2">
        <v>1843.5</v>
      </c>
      <c r="K919" s="6">
        <f>(J919/G919)</f>
        <v>1.3783177570093459</v>
      </c>
    </row>
    <row r="920" spans="1:13" x14ac:dyDescent="0.2">
      <c r="A920" s="1" t="s">
        <v>7849</v>
      </c>
      <c r="B920" t="s">
        <v>1191</v>
      </c>
      <c r="C920">
        <v>3</v>
      </c>
      <c r="D920">
        <v>6</v>
      </c>
      <c r="E920">
        <v>16</v>
      </c>
      <c r="F920" s="2">
        <v>344</v>
      </c>
      <c r="G920" s="2">
        <v>1242.5</v>
      </c>
      <c r="H920" s="18">
        <f>(G920/F920)</f>
        <v>3.6119186046511627</v>
      </c>
      <c r="I920" s="2">
        <v>42</v>
      </c>
      <c r="J920" s="2">
        <v>810</v>
      </c>
      <c r="K920" s="6">
        <f>(J920/G920)</f>
        <v>0.65191146881287731</v>
      </c>
    </row>
    <row r="921" spans="1:13" x14ac:dyDescent="0.2">
      <c r="A921" s="1" t="s">
        <v>7945</v>
      </c>
      <c r="B921" t="s">
        <v>1188</v>
      </c>
      <c r="C921">
        <v>3</v>
      </c>
      <c r="D921">
        <v>6</v>
      </c>
      <c r="E921">
        <v>14</v>
      </c>
      <c r="F921" s="2">
        <v>231.5</v>
      </c>
      <c r="G921" s="2">
        <v>1104</v>
      </c>
      <c r="H921" s="18">
        <f>(G921/F921)</f>
        <v>4.76889848812095</v>
      </c>
      <c r="I921" s="2">
        <v>31</v>
      </c>
      <c r="J921" s="2">
        <v>982</v>
      </c>
      <c r="K921" s="6">
        <f>(J921/G921)</f>
        <v>0.88949275362318836</v>
      </c>
    </row>
    <row r="922" spans="1:13" x14ac:dyDescent="0.2">
      <c r="A922" s="1" t="s">
        <v>7849</v>
      </c>
      <c r="B922" t="s">
        <v>1185</v>
      </c>
      <c r="C922">
        <v>3</v>
      </c>
      <c r="D922">
        <v>6</v>
      </c>
      <c r="E922">
        <v>12</v>
      </c>
      <c r="F922" s="2">
        <v>174.5</v>
      </c>
      <c r="G922" s="2">
        <v>1018.5</v>
      </c>
      <c r="H922" s="18">
        <f>(G922/F922)</f>
        <v>5.8366762177650431</v>
      </c>
      <c r="I922" s="2">
        <v>33</v>
      </c>
      <c r="J922" s="2">
        <v>124.5</v>
      </c>
      <c r="K922" s="6">
        <f>(J922/G922)</f>
        <v>0.12223858615611193</v>
      </c>
    </row>
    <row r="923" spans="1:13" x14ac:dyDescent="0.2">
      <c r="A923" s="1" t="s">
        <v>1182</v>
      </c>
      <c r="B923" t="s">
        <v>1183</v>
      </c>
      <c r="C923">
        <v>3</v>
      </c>
      <c r="D923">
        <v>6</v>
      </c>
      <c r="E923">
        <v>10</v>
      </c>
      <c r="F923" s="2">
        <v>374</v>
      </c>
      <c r="G923" s="2">
        <v>1303</v>
      </c>
      <c r="H923" s="18">
        <f>(G923/F923)</f>
        <v>3.4839572192513368</v>
      </c>
      <c r="I923" s="2">
        <v>44</v>
      </c>
      <c r="J923" s="2">
        <v>27</v>
      </c>
      <c r="K923" s="6">
        <f>(J923/G923)</f>
        <v>2.0721412125863391E-2</v>
      </c>
    </row>
    <row r="924" spans="1:13" x14ac:dyDescent="0.2">
      <c r="A924" s="1" t="s">
        <v>1178</v>
      </c>
      <c r="B924" t="s">
        <v>1179</v>
      </c>
      <c r="C924">
        <v>3</v>
      </c>
      <c r="D924">
        <v>6</v>
      </c>
      <c r="E924">
        <v>8</v>
      </c>
      <c r="F924" s="2">
        <v>348</v>
      </c>
      <c r="G924" s="2">
        <v>1176</v>
      </c>
      <c r="H924" s="18">
        <f>(G924/F924)</f>
        <v>3.3793103448275863</v>
      </c>
      <c r="I924" s="2">
        <v>46.5</v>
      </c>
      <c r="J924" s="2">
        <v>482.5</v>
      </c>
      <c r="K924" s="6">
        <f>(J924/G924)</f>
        <v>0.41028911564625853</v>
      </c>
    </row>
    <row r="925" spans="1:13" x14ac:dyDescent="0.2">
      <c r="A925" s="1" t="s">
        <v>7757</v>
      </c>
      <c r="B925" t="s">
        <v>7758</v>
      </c>
      <c r="C925">
        <v>16</v>
      </c>
      <c r="D925">
        <v>15</v>
      </c>
      <c r="E925">
        <v>13</v>
      </c>
      <c r="F925" s="2">
        <v>39</v>
      </c>
      <c r="G925" s="2">
        <v>167.5</v>
      </c>
      <c r="H925" s="18">
        <f>(G925/F925)</f>
        <v>4.2948717948717947</v>
      </c>
      <c r="I925" s="2">
        <v>34.5</v>
      </c>
      <c r="J925" s="2">
        <v>34.5</v>
      </c>
      <c r="K925" s="6">
        <f>(J925/G925)</f>
        <v>0.20597014925373133</v>
      </c>
    </row>
    <row r="926" spans="1:13" x14ac:dyDescent="0.2">
      <c r="A926" s="11" t="s">
        <v>1174</v>
      </c>
      <c r="B926" s="12" t="s">
        <v>1175</v>
      </c>
      <c r="C926" s="12">
        <v>3</v>
      </c>
      <c r="D926" s="12">
        <v>6</v>
      </c>
      <c r="E926" s="12">
        <v>6</v>
      </c>
      <c r="F926" s="13">
        <v>484.5</v>
      </c>
      <c r="G926" s="13">
        <v>1301.5</v>
      </c>
      <c r="H926" s="17">
        <f>(G926/F926)</f>
        <v>2.6862745098039214</v>
      </c>
      <c r="I926" s="13">
        <v>62.5</v>
      </c>
      <c r="J926" s="13">
        <v>46.5</v>
      </c>
      <c r="K926" s="14">
        <f>(J926/G926)</f>
        <v>3.5728006146753748E-2</v>
      </c>
      <c r="L926" s="14">
        <f>(K926/1.15)</f>
        <v>3.1067831431959785E-2</v>
      </c>
      <c r="M926" t="s">
        <v>7834</v>
      </c>
    </row>
    <row r="927" spans="1:13" x14ac:dyDescent="0.2">
      <c r="A927" s="1" t="s">
        <v>1171</v>
      </c>
      <c r="B927" t="s">
        <v>1172</v>
      </c>
      <c r="C927">
        <v>3</v>
      </c>
      <c r="D927">
        <v>6</v>
      </c>
      <c r="E927">
        <v>4</v>
      </c>
      <c r="F927" s="2">
        <v>403.5</v>
      </c>
      <c r="G927" s="2">
        <v>1248.5</v>
      </c>
      <c r="H927" s="18">
        <f>(G927/F927)</f>
        <v>3.0941759603469641</v>
      </c>
      <c r="I927" s="2">
        <v>58</v>
      </c>
      <c r="J927" s="2">
        <v>1212.5</v>
      </c>
      <c r="K927" s="6">
        <f>(J927/G927)</f>
        <v>0.97116539847817385</v>
      </c>
    </row>
    <row r="928" spans="1:13" x14ac:dyDescent="0.2">
      <c r="A928" s="1" t="s">
        <v>7849</v>
      </c>
      <c r="B928" t="s">
        <v>7755</v>
      </c>
      <c r="C928">
        <v>16</v>
      </c>
      <c r="D928">
        <v>15</v>
      </c>
      <c r="E928">
        <v>11</v>
      </c>
      <c r="F928" s="2">
        <v>23.5</v>
      </c>
      <c r="G928" s="2">
        <v>289.5</v>
      </c>
      <c r="H928" s="18">
        <f>(G928/F928)</f>
        <v>12.319148936170214</v>
      </c>
      <c r="I928" s="2">
        <v>34.5</v>
      </c>
      <c r="J928" s="2">
        <v>1301</v>
      </c>
      <c r="K928" s="6">
        <f>(J928/G928)</f>
        <v>4.4939550949913647</v>
      </c>
    </row>
    <row r="929" spans="1:12" x14ac:dyDescent="0.2">
      <c r="A929" s="1" t="s">
        <v>7751</v>
      </c>
      <c r="B929" t="s">
        <v>7752</v>
      </c>
      <c r="C929">
        <v>16</v>
      </c>
      <c r="D929">
        <v>15</v>
      </c>
      <c r="E929">
        <v>9</v>
      </c>
      <c r="F929" s="2">
        <v>36.5</v>
      </c>
      <c r="G929" s="2">
        <v>282</v>
      </c>
      <c r="H929" s="18">
        <f>(G929/F929)</f>
        <v>7.7260273972602738</v>
      </c>
      <c r="I929" s="2">
        <v>33</v>
      </c>
      <c r="J929" s="2">
        <v>1472</v>
      </c>
      <c r="K929" s="6">
        <f>(J929/G929)</f>
        <v>5.2198581560283692</v>
      </c>
    </row>
    <row r="930" spans="1:12" x14ac:dyDescent="0.2">
      <c r="A930" s="11" t="s">
        <v>1167</v>
      </c>
      <c r="B930" s="12" t="s">
        <v>1168</v>
      </c>
      <c r="C930" s="12">
        <v>3</v>
      </c>
      <c r="D930" s="12">
        <v>6</v>
      </c>
      <c r="E930" s="12">
        <v>2</v>
      </c>
      <c r="F930" s="13">
        <v>352.5</v>
      </c>
      <c r="G930" s="13">
        <v>1192</v>
      </c>
      <c r="H930" s="17">
        <f>(G930/F930)</f>
        <v>3.3815602836879433</v>
      </c>
      <c r="I930" s="13">
        <v>80.5</v>
      </c>
      <c r="J930" s="13">
        <v>1329</v>
      </c>
      <c r="K930" s="14">
        <f>(J930/G930)</f>
        <v>1.1149328859060403</v>
      </c>
      <c r="L930" s="14">
        <f>(K930/1.15)</f>
        <v>0.9695068573096004</v>
      </c>
    </row>
    <row r="931" spans="1:12" x14ac:dyDescent="0.2">
      <c r="A931" s="1" t="s">
        <v>1272</v>
      </c>
      <c r="B931" t="s">
        <v>1273</v>
      </c>
      <c r="C931">
        <v>3</v>
      </c>
      <c r="D931">
        <v>8</v>
      </c>
      <c r="E931">
        <v>22</v>
      </c>
      <c r="F931" s="2">
        <v>235.5</v>
      </c>
      <c r="G931" s="2">
        <v>977</v>
      </c>
      <c r="H931" s="18">
        <f>(G931/F931)</f>
        <v>4.1486199575371554</v>
      </c>
      <c r="I931" s="2">
        <v>30</v>
      </c>
      <c r="J931" s="2">
        <v>312</v>
      </c>
      <c r="K931" s="6">
        <f>(J931/G931)</f>
        <v>0.31934493346980553</v>
      </c>
    </row>
    <row r="932" spans="1:12" x14ac:dyDescent="0.2">
      <c r="A932" s="1" t="s">
        <v>7747</v>
      </c>
      <c r="B932" t="s">
        <v>7748</v>
      </c>
      <c r="C932">
        <v>16</v>
      </c>
      <c r="D932">
        <v>15</v>
      </c>
      <c r="E932">
        <v>7</v>
      </c>
      <c r="F932" s="2">
        <v>34.5</v>
      </c>
      <c r="G932" s="2">
        <v>225</v>
      </c>
      <c r="H932" s="18">
        <f>(G932/F932)</f>
        <v>6.5217391304347823</v>
      </c>
      <c r="I932" s="2">
        <v>35.5</v>
      </c>
      <c r="J932" s="2">
        <v>983.5</v>
      </c>
      <c r="K932" s="6">
        <f>(J932/G932)</f>
        <v>4.3711111111111114</v>
      </c>
    </row>
    <row r="933" spans="1:12" x14ac:dyDescent="0.2">
      <c r="A933" s="1" t="s">
        <v>7849</v>
      </c>
      <c r="B933" t="s">
        <v>1269</v>
      </c>
      <c r="C933">
        <v>3</v>
      </c>
      <c r="D933">
        <v>8</v>
      </c>
      <c r="E933">
        <v>20</v>
      </c>
      <c r="F933" s="2">
        <v>137</v>
      </c>
      <c r="G933" s="2">
        <v>873</v>
      </c>
      <c r="H933" s="18">
        <f>(G933/F933)</f>
        <v>6.3722627737226274</v>
      </c>
      <c r="I933" s="2">
        <v>20</v>
      </c>
      <c r="J933" s="2">
        <v>1106.5</v>
      </c>
      <c r="K933" s="6">
        <f>(J933/G933)</f>
        <v>1.2674684994272623</v>
      </c>
    </row>
    <row r="934" spans="1:12" x14ac:dyDescent="0.2">
      <c r="A934" s="1" t="s">
        <v>1266</v>
      </c>
      <c r="B934" t="s">
        <v>1267</v>
      </c>
      <c r="C934">
        <v>3</v>
      </c>
      <c r="D934">
        <v>8</v>
      </c>
      <c r="E934">
        <v>18</v>
      </c>
      <c r="F934" s="2">
        <v>414</v>
      </c>
      <c r="G934" s="2">
        <v>1256</v>
      </c>
      <c r="H934" s="18">
        <f>(G934/F934)</f>
        <v>3.0338164251207731</v>
      </c>
      <c r="I934" s="2">
        <v>52.5</v>
      </c>
      <c r="J934" s="2">
        <v>31.5</v>
      </c>
      <c r="K934" s="6">
        <f>(J934/G934)</f>
        <v>2.5079617834394906E-2</v>
      </c>
    </row>
    <row r="935" spans="1:12" x14ac:dyDescent="0.2">
      <c r="A935" s="11" t="s">
        <v>6928</v>
      </c>
      <c r="B935" s="12" t="s">
        <v>6929</v>
      </c>
      <c r="C935" s="12">
        <v>14</v>
      </c>
      <c r="D935" s="12">
        <v>12</v>
      </c>
      <c r="E935" s="12">
        <v>10</v>
      </c>
      <c r="F935" s="13">
        <v>63.5</v>
      </c>
      <c r="G935" s="13">
        <v>350</v>
      </c>
      <c r="H935" s="17">
        <f>(G935/F935)</f>
        <v>5.5118110236220472</v>
      </c>
      <c r="I935" s="13">
        <v>78</v>
      </c>
      <c r="J935" s="13">
        <v>1391.5</v>
      </c>
      <c r="K935" s="14">
        <f>(J935/G935)</f>
        <v>3.9757142857142855</v>
      </c>
      <c r="L935" s="14">
        <f>(K935/2.8)</f>
        <v>1.4198979591836736</v>
      </c>
    </row>
    <row r="936" spans="1:12" x14ac:dyDescent="0.2">
      <c r="A936" s="1" t="s">
        <v>1263</v>
      </c>
      <c r="B936" t="s">
        <v>1264</v>
      </c>
      <c r="C936">
        <v>3</v>
      </c>
      <c r="D936">
        <v>8</v>
      </c>
      <c r="E936">
        <v>16</v>
      </c>
      <c r="F936" s="2">
        <v>322</v>
      </c>
      <c r="G936" s="2">
        <v>1136.5</v>
      </c>
      <c r="H936" s="18">
        <f>(G936/F936)</f>
        <v>3.5295031055900621</v>
      </c>
      <c r="I936" s="2">
        <v>46.5</v>
      </c>
      <c r="J936" s="2">
        <v>1613.5</v>
      </c>
      <c r="K936" s="6">
        <f>(J936/G936)</f>
        <v>1.4197096348438187</v>
      </c>
    </row>
    <row r="937" spans="1:12" x14ac:dyDescent="0.2">
      <c r="A937" s="1" t="s">
        <v>1259</v>
      </c>
      <c r="B937" t="s">
        <v>1260</v>
      </c>
      <c r="C937">
        <v>3</v>
      </c>
      <c r="D937">
        <v>8</v>
      </c>
      <c r="E937">
        <v>14</v>
      </c>
      <c r="F937" s="2">
        <v>139</v>
      </c>
      <c r="G937" s="2">
        <v>612.5</v>
      </c>
      <c r="H937" s="18">
        <f>(G937/F937)</f>
        <v>4.4064748201438846</v>
      </c>
      <c r="I937" s="2">
        <v>22</v>
      </c>
      <c r="J937" s="2">
        <v>19</v>
      </c>
      <c r="K937" s="6">
        <f>(J937/G937)</f>
        <v>3.1020408163265307E-2</v>
      </c>
    </row>
    <row r="938" spans="1:12" x14ac:dyDescent="0.2">
      <c r="A938" s="1" t="s">
        <v>1255</v>
      </c>
      <c r="B938" t="s">
        <v>1256</v>
      </c>
      <c r="C938">
        <v>3</v>
      </c>
      <c r="D938">
        <v>8</v>
      </c>
      <c r="E938">
        <v>12</v>
      </c>
      <c r="F938" s="2">
        <v>399</v>
      </c>
      <c r="G938" s="2">
        <v>1248</v>
      </c>
      <c r="H938" s="18">
        <f>(G938/F938)</f>
        <v>3.1278195488721803</v>
      </c>
      <c r="I938" s="2">
        <v>40</v>
      </c>
      <c r="J938" s="2">
        <v>10.5</v>
      </c>
      <c r="K938" s="6">
        <f>(J938/G938)</f>
        <v>8.4134615384615381E-3</v>
      </c>
    </row>
    <row r="939" spans="1:12" x14ac:dyDescent="0.2">
      <c r="A939" s="1" t="s">
        <v>7849</v>
      </c>
      <c r="B939" t="s">
        <v>1252</v>
      </c>
      <c r="C939">
        <v>3</v>
      </c>
      <c r="D939">
        <v>8</v>
      </c>
      <c r="E939">
        <v>10</v>
      </c>
      <c r="F939" s="2">
        <v>243.5</v>
      </c>
      <c r="G939" s="2">
        <v>1111.5</v>
      </c>
      <c r="H939" s="18">
        <f>(G939/F939)</f>
        <v>4.5646817248459959</v>
      </c>
      <c r="I939" s="2">
        <v>39.5</v>
      </c>
      <c r="J939" s="2">
        <v>1083</v>
      </c>
      <c r="K939" s="6">
        <f>(J939/G939)</f>
        <v>0.97435897435897434</v>
      </c>
    </row>
    <row r="940" spans="1:12" x14ac:dyDescent="0.2">
      <c r="A940" s="1" t="s">
        <v>7849</v>
      </c>
      <c r="B940" t="s">
        <v>1249</v>
      </c>
      <c r="C940">
        <v>3</v>
      </c>
      <c r="D940">
        <v>8</v>
      </c>
      <c r="E940">
        <v>8</v>
      </c>
      <c r="F940" s="2">
        <v>354</v>
      </c>
      <c r="G940" s="2">
        <v>1213</v>
      </c>
      <c r="H940" s="18">
        <f>(G940/F940)</f>
        <v>3.4265536723163841</v>
      </c>
      <c r="I940" s="2">
        <v>38.5</v>
      </c>
      <c r="J940" s="2">
        <v>205</v>
      </c>
      <c r="K940" s="6">
        <f>(J940/G940)</f>
        <v>0.16900247320692499</v>
      </c>
    </row>
    <row r="941" spans="1:12" x14ac:dyDescent="0.2">
      <c r="A941" s="1" t="s">
        <v>7849</v>
      </c>
      <c r="B941" t="s">
        <v>1247</v>
      </c>
      <c r="C941">
        <v>3</v>
      </c>
      <c r="D941">
        <v>8</v>
      </c>
      <c r="E941">
        <v>6</v>
      </c>
      <c r="F941" s="2">
        <v>372.5</v>
      </c>
      <c r="G941" s="2">
        <v>1215.5</v>
      </c>
      <c r="H941" s="18">
        <f>(G941/F941)</f>
        <v>3.2630872483221478</v>
      </c>
      <c r="I941" s="2">
        <v>54.5</v>
      </c>
      <c r="J941" s="2">
        <v>557.5</v>
      </c>
      <c r="K941" s="6">
        <f>(J941/G941)</f>
        <v>0.45865898807075278</v>
      </c>
    </row>
    <row r="942" spans="1:12" x14ac:dyDescent="0.2">
      <c r="A942" s="1" t="s">
        <v>1243</v>
      </c>
      <c r="B942" t="s">
        <v>1244</v>
      </c>
      <c r="C942">
        <v>3</v>
      </c>
      <c r="D942">
        <v>8</v>
      </c>
      <c r="E942">
        <v>4</v>
      </c>
      <c r="F942" s="2">
        <v>162.5</v>
      </c>
      <c r="G942" s="2">
        <v>914</v>
      </c>
      <c r="H942" s="18">
        <f>(G942/F942)</f>
        <v>5.6246153846153844</v>
      </c>
      <c r="I942" s="2">
        <v>38.5</v>
      </c>
      <c r="J942" s="2">
        <v>1244</v>
      </c>
      <c r="K942" s="6">
        <f>(J942/G942)</f>
        <v>1.3610503282275712</v>
      </c>
    </row>
    <row r="943" spans="1:12" x14ac:dyDescent="0.2">
      <c r="A943" s="11" t="s">
        <v>1239</v>
      </c>
      <c r="B943" s="12" t="s">
        <v>1240</v>
      </c>
      <c r="C943" s="12">
        <v>3</v>
      </c>
      <c r="D943" s="12">
        <v>8</v>
      </c>
      <c r="E943" s="12">
        <v>2</v>
      </c>
      <c r="F943" s="13">
        <v>319.5</v>
      </c>
      <c r="G943" s="13">
        <v>1093.5</v>
      </c>
      <c r="H943" s="17">
        <f>(G943/F943)</f>
        <v>3.4225352112676055</v>
      </c>
      <c r="I943" s="13">
        <v>74</v>
      </c>
      <c r="J943" s="13">
        <v>929.5</v>
      </c>
      <c r="K943" s="14">
        <f>(J943/G943)</f>
        <v>0.85002286236854141</v>
      </c>
      <c r="L943" s="14">
        <f>(K943/1.15)</f>
        <v>0.73915031510307949</v>
      </c>
    </row>
    <row r="944" spans="1:12" x14ac:dyDescent="0.2">
      <c r="A944" s="1" t="s">
        <v>1349</v>
      </c>
      <c r="B944" t="s">
        <v>1350</v>
      </c>
      <c r="C944">
        <v>3</v>
      </c>
      <c r="D944">
        <v>10</v>
      </c>
      <c r="E944">
        <v>22</v>
      </c>
      <c r="F944" s="2">
        <v>124.5</v>
      </c>
      <c r="G944" s="2">
        <v>730.5</v>
      </c>
      <c r="H944" s="18">
        <f>(G944/F944)</f>
        <v>5.8674698795180724</v>
      </c>
      <c r="I944" s="2">
        <v>27</v>
      </c>
      <c r="J944" s="2">
        <v>1506</v>
      </c>
      <c r="K944" s="6">
        <f>(J944/G944)</f>
        <v>2.0616016427104724</v>
      </c>
    </row>
    <row r="945" spans="1:13" x14ac:dyDescent="0.2">
      <c r="A945" s="1" t="s">
        <v>1345</v>
      </c>
      <c r="B945" t="s">
        <v>1346</v>
      </c>
      <c r="C945">
        <v>3</v>
      </c>
      <c r="D945">
        <v>10</v>
      </c>
      <c r="E945">
        <v>20</v>
      </c>
      <c r="F945" s="2">
        <v>152.5</v>
      </c>
      <c r="G945" s="2">
        <v>961.5</v>
      </c>
      <c r="H945" s="18">
        <f>(G945/F945)</f>
        <v>6.304918032786885</v>
      </c>
      <c r="I945" s="2">
        <v>30.5</v>
      </c>
      <c r="J945" s="2">
        <v>219</v>
      </c>
      <c r="K945" s="6">
        <f>(J945/G945)</f>
        <v>0.22776911076443057</v>
      </c>
    </row>
    <row r="946" spans="1:13" x14ac:dyDescent="0.2">
      <c r="A946" s="11" t="s">
        <v>1341</v>
      </c>
      <c r="B946" s="12" t="s">
        <v>1342</v>
      </c>
      <c r="C946" s="12">
        <v>3</v>
      </c>
      <c r="D946" s="12">
        <v>10</v>
      </c>
      <c r="E946" s="12">
        <v>18</v>
      </c>
      <c r="F946" s="13">
        <v>512</v>
      </c>
      <c r="G946" s="13">
        <v>1357.5</v>
      </c>
      <c r="H946" s="17">
        <f>(G946/F946)</f>
        <v>2.6513671875</v>
      </c>
      <c r="I946" s="13">
        <v>73</v>
      </c>
      <c r="J946" s="13">
        <v>300.5</v>
      </c>
      <c r="K946" s="14">
        <f>(J946/G946)</f>
        <v>0.22136279926335176</v>
      </c>
      <c r="L946" s="14">
        <f>(K946/1.15)</f>
        <v>0.19248939066378415</v>
      </c>
      <c r="M946" t="s">
        <v>7834</v>
      </c>
    </row>
    <row r="947" spans="1:13" x14ac:dyDescent="0.2">
      <c r="A947" s="11" t="s">
        <v>1337</v>
      </c>
      <c r="B947" s="12" t="s">
        <v>1338</v>
      </c>
      <c r="C947" s="12">
        <v>3</v>
      </c>
      <c r="D947" s="12">
        <v>10</v>
      </c>
      <c r="E947" s="12">
        <v>16</v>
      </c>
      <c r="F947" s="13">
        <v>572.5</v>
      </c>
      <c r="G947" s="13">
        <v>1400</v>
      </c>
      <c r="H947" s="17">
        <f>(G947/F947)</f>
        <v>2.445414847161572</v>
      </c>
      <c r="I947" s="13">
        <v>63.5</v>
      </c>
      <c r="J947" s="13">
        <v>1107</v>
      </c>
      <c r="K947" s="14">
        <f>(J947/G947)</f>
        <v>0.7907142857142857</v>
      </c>
      <c r="L947" s="14">
        <f>(K947/1.15)</f>
        <v>0.68757763975155284</v>
      </c>
    </row>
    <row r="948" spans="1:13" x14ac:dyDescent="0.2">
      <c r="A948" s="11" t="s">
        <v>7968</v>
      </c>
      <c r="B948" s="12" t="s">
        <v>1334</v>
      </c>
      <c r="C948" s="12">
        <v>3</v>
      </c>
      <c r="D948" s="12">
        <v>10</v>
      </c>
      <c r="E948" s="12">
        <v>14</v>
      </c>
      <c r="F948" s="13">
        <v>508.5</v>
      </c>
      <c r="G948" s="13">
        <v>1383</v>
      </c>
      <c r="H948" s="17">
        <f>(G948/F948)</f>
        <v>2.71976401179941</v>
      </c>
      <c r="I948" s="13">
        <v>60.5</v>
      </c>
      <c r="J948" s="13">
        <v>1848.5</v>
      </c>
      <c r="K948" s="14">
        <f>(J948/G948)</f>
        <v>1.3365871294287781</v>
      </c>
      <c r="L948" s="14">
        <f>(K948/1.15)</f>
        <v>1.1622496777641549</v>
      </c>
      <c r="M948" t="s">
        <v>7835</v>
      </c>
    </row>
    <row r="949" spans="1:13" x14ac:dyDescent="0.2">
      <c r="A949" s="1" t="s">
        <v>1330</v>
      </c>
      <c r="B949" t="s">
        <v>1331</v>
      </c>
      <c r="C949">
        <v>3</v>
      </c>
      <c r="D949">
        <v>10</v>
      </c>
      <c r="E949">
        <v>12</v>
      </c>
      <c r="F949" s="2">
        <v>334.5</v>
      </c>
      <c r="G949" s="2">
        <v>1203</v>
      </c>
      <c r="H949" s="18">
        <f>(G949/F949)</f>
        <v>3.5964125560538118</v>
      </c>
      <c r="I949" s="2">
        <v>45</v>
      </c>
      <c r="J949" s="2">
        <v>1139.5</v>
      </c>
      <c r="K949" s="6">
        <f>(J949/G949)</f>
        <v>0.94721529509559432</v>
      </c>
    </row>
    <row r="950" spans="1:13" x14ac:dyDescent="0.2">
      <c r="A950" s="1" t="s">
        <v>1326</v>
      </c>
      <c r="B950" t="s">
        <v>1327</v>
      </c>
      <c r="C950">
        <v>3</v>
      </c>
      <c r="D950">
        <v>10</v>
      </c>
      <c r="E950">
        <v>10</v>
      </c>
      <c r="F950" s="2">
        <v>390.5</v>
      </c>
      <c r="G950" s="2">
        <v>1258.5</v>
      </c>
      <c r="H950" s="18">
        <f>(G950/F950)</f>
        <v>3.2227912932138283</v>
      </c>
      <c r="I950" s="2">
        <v>46.5</v>
      </c>
      <c r="J950" s="2">
        <v>1271.5</v>
      </c>
      <c r="K950" s="6">
        <f>(J950/G950)</f>
        <v>1.0103297576479937</v>
      </c>
    </row>
    <row r="951" spans="1:13" x14ac:dyDescent="0.2">
      <c r="A951" s="1" t="s">
        <v>1322</v>
      </c>
      <c r="B951" t="s">
        <v>1323</v>
      </c>
      <c r="C951">
        <v>3</v>
      </c>
      <c r="D951">
        <v>10</v>
      </c>
      <c r="E951">
        <v>8</v>
      </c>
      <c r="F951" s="2">
        <v>450</v>
      </c>
      <c r="G951" s="2">
        <v>1296.5</v>
      </c>
      <c r="H951" s="18">
        <f>(G951/F951)</f>
        <v>2.8811111111111112</v>
      </c>
      <c r="I951" s="2">
        <v>56.5</v>
      </c>
      <c r="J951" s="2">
        <v>936</v>
      </c>
      <c r="K951" s="6">
        <f>(J951/G951)</f>
        <v>0.72194369456228302</v>
      </c>
    </row>
    <row r="952" spans="1:13" x14ac:dyDescent="0.2">
      <c r="A952" s="1" t="s">
        <v>1318</v>
      </c>
      <c r="B952" t="s">
        <v>1319</v>
      </c>
      <c r="C952">
        <v>3</v>
      </c>
      <c r="D952">
        <v>10</v>
      </c>
      <c r="E952">
        <v>6</v>
      </c>
      <c r="F952" s="2">
        <v>366</v>
      </c>
      <c r="G952" s="2">
        <v>1230.5</v>
      </c>
      <c r="H952" s="18">
        <f>(G952/F952)</f>
        <v>3.3620218579234971</v>
      </c>
      <c r="I952" s="2">
        <v>43.5</v>
      </c>
      <c r="J952" s="2">
        <v>901</v>
      </c>
      <c r="K952" s="6">
        <f>(J952/G952)</f>
        <v>0.73222267370987404</v>
      </c>
    </row>
    <row r="953" spans="1:13" x14ac:dyDescent="0.2">
      <c r="A953" s="1" t="s">
        <v>7849</v>
      </c>
      <c r="B953" t="s">
        <v>1315</v>
      </c>
      <c r="C953">
        <v>3</v>
      </c>
      <c r="D953">
        <v>10</v>
      </c>
      <c r="E953">
        <v>4</v>
      </c>
      <c r="F953" s="2">
        <v>337</v>
      </c>
      <c r="G953" s="2">
        <v>1145</v>
      </c>
      <c r="H953" s="18">
        <f>(G953/F953)</f>
        <v>3.3976261127596441</v>
      </c>
      <c r="I953" s="2">
        <v>53</v>
      </c>
      <c r="J953" s="2">
        <v>1289.5</v>
      </c>
      <c r="K953" s="6">
        <f>(J953/G953)</f>
        <v>1.1262008733624453</v>
      </c>
    </row>
    <row r="954" spans="1:13" x14ac:dyDescent="0.2">
      <c r="A954" s="11" t="s">
        <v>1312</v>
      </c>
      <c r="B954" s="12" t="s">
        <v>1313</v>
      </c>
      <c r="C954" s="12">
        <v>3</v>
      </c>
      <c r="D954" s="12">
        <v>10</v>
      </c>
      <c r="E954" s="12">
        <v>2</v>
      </c>
      <c r="F954" s="13">
        <v>407.5</v>
      </c>
      <c r="G954" s="13">
        <v>1153</v>
      </c>
      <c r="H954" s="17">
        <f>(G954/F954)</f>
        <v>2.8294478527607363</v>
      </c>
      <c r="I954" s="13">
        <v>98</v>
      </c>
      <c r="J954" s="13">
        <v>1588</v>
      </c>
      <c r="K954" s="14">
        <f>(J954/G954)</f>
        <v>1.3772766695576757</v>
      </c>
      <c r="L954" s="14">
        <f>(K954/1.15)</f>
        <v>1.197631886571892</v>
      </c>
    </row>
    <row r="955" spans="1:13" x14ac:dyDescent="0.2">
      <c r="A955" s="11" t="s">
        <v>7743</v>
      </c>
      <c r="B955" s="12" t="s">
        <v>7744</v>
      </c>
      <c r="C955" s="12">
        <v>16</v>
      </c>
      <c r="D955" s="12">
        <v>15</v>
      </c>
      <c r="E955" s="12">
        <v>5</v>
      </c>
      <c r="F955" s="13">
        <v>47.5</v>
      </c>
      <c r="G955" s="13">
        <v>184</v>
      </c>
      <c r="H955" s="17">
        <f>(G955/F955)</f>
        <v>3.8736842105263158</v>
      </c>
      <c r="I955" s="13">
        <v>61.5</v>
      </c>
      <c r="J955" s="13">
        <v>977</v>
      </c>
      <c r="K955" s="14">
        <f>(J955/G955)</f>
        <v>5.3097826086956523</v>
      </c>
      <c r="L955" s="14">
        <f>(K955/2.8)</f>
        <v>1.8963509316770188</v>
      </c>
    </row>
    <row r="956" spans="1:13" x14ac:dyDescent="0.2">
      <c r="A956" s="1" t="s">
        <v>1424</v>
      </c>
      <c r="B956" t="s">
        <v>1425</v>
      </c>
      <c r="C956">
        <v>3</v>
      </c>
      <c r="D956">
        <v>12</v>
      </c>
      <c r="E956">
        <v>22</v>
      </c>
      <c r="F956" s="2">
        <v>101</v>
      </c>
      <c r="G956" s="2">
        <v>622.5</v>
      </c>
      <c r="H956" s="18">
        <f>(G956/F956)</f>
        <v>6.1633663366336631</v>
      </c>
      <c r="I956" s="2">
        <v>25.5</v>
      </c>
      <c r="J956" s="2">
        <v>16</v>
      </c>
      <c r="K956" s="6">
        <f>(J956/G956)</f>
        <v>2.5702811244979921E-2</v>
      </c>
    </row>
    <row r="957" spans="1:13" x14ac:dyDescent="0.2">
      <c r="A957" s="1" t="s">
        <v>7969</v>
      </c>
      <c r="B957" t="s">
        <v>1421</v>
      </c>
      <c r="C957">
        <v>3</v>
      </c>
      <c r="D957">
        <v>12</v>
      </c>
      <c r="E957">
        <v>20</v>
      </c>
      <c r="F957" s="2">
        <v>281.5</v>
      </c>
      <c r="G957" s="2">
        <v>1180.5</v>
      </c>
      <c r="H957" s="18">
        <f>(G957/F957)</f>
        <v>4.1936056838365898</v>
      </c>
      <c r="I957" s="2">
        <v>30</v>
      </c>
      <c r="J957" s="2">
        <v>19</v>
      </c>
      <c r="K957" s="6">
        <f>(J957/G957)</f>
        <v>1.6094875052943668E-2</v>
      </c>
    </row>
    <row r="958" spans="1:13" x14ac:dyDescent="0.2">
      <c r="A958" s="1" t="s">
        <v>7739</v>
      </c>
      <c r="B958" t="s">
        <v>7740</v>
      </c>
      <c r="C958">
        <v>16</v>
      </c>
      <c r="D958">
        <v>15</v>
      </c>
      <c r="E958">
        <v>3</v>
      </c>
      <c r="F958" s="2">
        <v>48</v>
      </c>
      <c r="G958" s="2">
        <v>277.5</v>
      </c>
      <c r="H958" s="18">
        <f>(G958/F958)</f>
        <v>5.78125</v>
      </c>
      <c r="I958" s="2">
        <v>48.5</v>
      </c>
      <c r="J958" s="2">
        <v>1151</v>
      </c>
      <c r="K958" s="6">
        <f>(J958/G958)</f>
        <v>4.147747747747748</v>
      </c>
    </row>
    <row r="959" spans="1:13" x14ac:dyDescent="0.2">
      <c r="A959" s="7" t="s">
        <v>7849</v>
      </c>
      <c r="B959" s="8" t="s">
        <v>6926</v>
      </c>
      <c r="C959" s="8">
        <v>14</v>
      </c>
      <c r="D959" s="8">
        <v>12</v>
      </c>
      <c r="E959" s="8">
        <v>8</v>
      </c>
      <c r="F959" s="9">
        <v>56.5</v>
      </c>
      <c r="G959" s="9">
        <v>380</v>
      </c>
      <c r="H959" s="16">
        <f>(G959/F959)</f>
        <v>6.7256637168141591</v>
      </c>
      <c r="I959" s="9">
        <v>294</v>
      </c>
      <c r="J959" s="9">
        <v>1283</v>
      </c>
      <c r="K959" s="10">
        <f>(J959/G959)</f>
        <v>3.3763157894736842</v>
      </c>
      <c r="L959" s="10">
        <f>(K959/1.27)</f>
        <v>2.6585163696643184</v>
      </c>
    </row>
    <row r="960" spans="1:13" x14ac:dyDescent="0.2">
      <c r="A960" s="11" t="s">
        <v>1418</v>
      </c>
      <c r="B960" s="12" t="s">
        <v>1419</v>
      </c>
      <c r="C960" s="12">
        <v>3</v>
      </c>
      <c r="D960" s="12">
        <v>12</v>
      </c>
      <c r="E960" s="12">
        <v>18</v>
      </c>
      <c r="F960" s="13">
        <v>533</v>
      </c>
      <c r="G960" s="13">
        <v>1335</v>
      </c>
      <c r="H960" s="17">
        <f>(G960/F960)</f>
        <v>2.5046904315196996</v>
      </c>
      <c r="I960" s="13">
        <v>74</v>
      </c>
      <c r="J960" s="13">
        <v>1802.5</v>
      </c>
      <c r="K960" s="14">
        <f>(J960/G960)</f>
        <v>1.3501872659176031</v>
      </c>
      <c r="L960" s="14">
        <f>(K960/1.15)</f>
        <v>1.1740758834066114</v>
      </c>
      <c r="M960" t="s">
        <v>7835</v>
      </c>
    </row>
    <row r="961" spans="1:13" x14ac:dyDescent="0.2">
      <c r="A961" s="7" t="s">
        <v>7849</v>
      </c>
      <c r="B961" s="8" t="s">
        <v>6924</v>
      </c>
      <c r="C961" s="8">
        <v>14</v>
      </c>
      <c r="D961" s="8">
        <v>12</v>
      </c>
      <c r="E961" s="8">
        <v>6</v>
      </c>
      <c r="F961" s="9">
        <v>51</v>
      </c>
      <c r="G961" s="9">
        <v>354</v>
      </c>
      <c r="H961" s="16">
        <f>(G961/F961)</f>
        <v>6.9411764705882355</v>
      </c>
      <c r="I961" s="9">
        <v>385.5</v>
      </c>
      <c r="J961" s="9">
        <v>1296</v>
      </c>
      <c r="K961" s="10">
        <f>(J961/G961)</f>
        <v>3.6610169491525424</v>
      </c>
      <c r="L961" s="10">
        <f>(K961/1.27)</f>
        <v>2.8826905111437342</v>
      </c>
    </row>
    <row r="962" spans="1:13" x14ac:dyDescent="0.2">
      <c r="A962" s="1" t="s">
        <v>1414</v>
      </c>
      <c r="B962" t="s">
        <v>1415</v>
      </c>
      <c r="C962">
        <v>3</v>
      </c>
      <c r="D962">
        <v>12</v>
      </c>
      <c r="E962">
        <v>16</v>
      </c>
      <c r="F962" s="2">
        <v>333.5</v>
      </c>
      <c r="G962" s="2">
        <v>1158</v>
      </c>
      <c r="H962" s="18">
        <f>(G962/F962)</f>
        <v>3.472263868065967</v>
      </c>
      <c r="I962" s="2">
        <v>44.5</v>
      </c>
      <c r="J962" s="2">
        <v>1352.5</v>
      </c>
      <c r="K962" s="6">
        <f>(J962/G962)</f>
        <v>1.1679620034542315</v>
      </c>
    </row>
    <row r="963" spans="1:13" x14ac:dyDescent="0.2">
      <c r="A963" s="1" t="s">
        <v>1410</v>
      </c>
      <c r="B963" t="s">
        <v>1411</v>
      </c>
      <c r="C963">
        <v>3</v>
      </c>
      <c r="D963">
        <v>12</v>
      </c>
      <c r="E963">
        <v>14</v>
      </c>
      <c r="F963" s="2">
        <v>342.5</v>
      </c>
      <c r="G963" s="2">
        <v>1191</v>
      </c>
      <c r="H963" s="18">
        <f>(G963/F963)</f>
        <v>3.4773722627737227</v>
      </c>
      <c r="I963" s="2">
        <v>43.5</v>
      </c>
      <c r="J963" s="2">
        <v>1103.5</v>
      </c>
      <c r="K963" s="6">
        <f>(J963/G963)</f>
        <v>0.92653232577665823</v>
      </c>
    </row>
    <row r="964" spans="1:13" x14ac:dyDescent="0.2">
      <c r="A964" s="1" t="s">
        <v>7849</v>
      </c>
      <c r="B964" t="s">
        <v>1407</v>
      </c>
      <c r="C964">
        <v>3</v>
      </c>
      <c r="D964">
        <v>12</v>
      </c>
      <c r="E964">
        <v>12</v>
      </c>
      <c r="F964" s="2">
        <v>349</v>
      </c>
      <c r="G964" s="2">
        <v>1197</v>
      </c>
      <c r="H964" s="18">
        <f>(G964/F964)</f>
        <v>3.4297994269340975</v>
      </c>
      <c r="I964" s="2">
        <v>30.5</v>
      </c>
      <c r="J964" s="2">
        <v>16</v>
      </c>
      <c r="K964" s="6">
        <f>(J964/G964)</f>
        <v>1.3366750208855471E-2</v>
      </c>
    </row>
    <row r="965" spans="1:13" x14ac:dyDescent="0.2">
      <c r="A965" s="1" t="s">
        <v>1403</v>
      </c>
      <c r="B965" t="s">
        <v>1404</v>
      </c>
      <c r="C965">
        <v>3</v>
      </c>
      <c r="D965">
        <v>12</v>
      </c>
      <c r="E965">
        <v>10</v>
      </c>
      <c r="F965" s="2">
        <v>545</v>
      </c>
      <c r="G965" s="2">
        <v>1362.5</v>
      </c>
      <c r="H965" s="18">
        <f>(G965/F965)</f>
        <v>2.5</v>
      </c>
      <c r="I965" s="2">
        <v>53.5</v>
      </c>
      <c r="J965" s="2">
        <v>970.5</v>
      </c>
      <c r="K965" s="6">
        <f>(J965/G965)</f>
        <v>0.71229357798165138</v>
      </c>
    </row>
    <row r="966" spans="1:13" x14ac:dyDescent="0.2">
      <c r="A966" s="1" t="s">
        <v>1399</v>
      </c>
      <c r="B966" t="s">
        <v>1400</v>
      </c>
      <c r="C966">
        <v>3</v>
      </c>
      <c r="D966">
        <v>12</v>
      </c>
      <c r="E966">
        <v>8</v>
      </c>
      <c r="F966" s="2">
        <v>112.5</v>
      </c>
      <c r="G966" s="2">
        <v>375.5</v>
      </c>
      <c r="H966" s="18">
        <f>(G966/F966)</f>
        <v>3.3377777777777777</v>
      </c>
      <c r="I966" s="2">
        <v>32.5</v>
      </c>
      <c r="J966" s="2">
        <v>21</v>
      </c>
      <c r="K966" s="6">
        <f>(J966/G966)</f>
        <v>5.5925432756324903E-2</v>
      </c>
    </row>
    <row r="967" spans="1:13" x14ac:dyDescent="0.2">
      <c r="A967" s="1" t="s">
        <v>1396</v>
      </c>
      <c r="B967" t="s">
        <v>1397</v>
      </c>
      <c r="C967">
        <v>3</v>
      </c>
      <c r="D967">
        <v>12</v>
      </c>
      <c r="E967">
        <v>6</v>
      </c>
      <c r="F967" s="2">
        <v>225.5</v>
      </c>
      <c r="G967" s="2">
        <v>983</v>
      </c>
      <c r="H967" s="18">
        <f>(G967/F967)</f>
        <v>4.3592017738359203</v>
      </c>
      <c r="I967" s="2">
        <v>39</v>
      </c>
      <c r="J967" s="2">
        <v>1287.5</v>
      </c>
      <c r="K967" s="6">
        <f>(J967/G967)</f>
        <v>1.3097660223804679</v>
      </c>
    </row>
    <row r="968" spans="1:13" x14ac:dyDescent="0.2">
      <c r="A968" s="1" t="s">
        <v>7849</v>
      </c>
      <c r="B968" t="s">
        <v>1393</v>
      </c>
      <c r="C968">
        <v>3</v>
      </c>
      <c r="D968">
        <v>12</v>
      </c>
      <c r="E968">
        <v>4</v>
      </c>
      <c r="F968" s="2">
        <v>301</v>
      </c>
      <c r="G968" s="2">
        <v>1047.5</v>
      </c>
      <c r="H968" s="18">
        <f>(G968/F968)</f>
        <v>3.4800664451827243</v>
      </c>
      <c r="I968" s="2">
        <v>46.5</v>
      </c>
      <c r="J968" s="2">
        <v>1308.5</v>
      </c>
      <c r="K968" s="6">
        <f>(J968/G968)</f>
        <v>1.249164677804296</v>
      </c>
    </row>
    <row r="969" spans="1:13" x14ac:dyDescent="0.2">
      <c r="A969" s="11" t="s">
        <v>1389</v>
      </c>
      <c r="B969" s="12" t="s">
        <v>1390</v>
      </c>
      <c r="C969" s="12">
        <v>3</v>
      </c>
      <c r="D969" s="12">
        <v>12</v>
      </c>
      <c r="E969" s="12">
        <v>2</v>
      </c>
      <c r="F969" s="13">
        <v>301</v>
      </c>
      <c r="G969" s="13">
        <v>1090</v>
      </c>
      <c r="H969" s="17">
        <f>(G969/F969)</f>
        <v>3.6212624584717608</v>
      </c>
      <c r="I969" s="13">
        <v>84.5</v>
      </c>
      <c r="J969" s="13">
        <v>1869</v>
      </c>
      <c r="K969" s="14">
        <f>(J969/G969)</f>
        <v>1.7146788990825688</v>
      </c>
      <c r="L969" s="14">
        <f>(K969/1.15)</f>
        <v>1.4910251296370165</v>
      </c>
      <c r="M969" t="s">
        <v>7835</v>
      </c>
    </row>
    <row r="970" spans="1:13" x14ac:dyDescent="0.2">
      <c r="A970" s="1" t="s">
        <v>1498</v>
      </c>
      <c r="B970" t="s">
        <v>1499</v>
      </c>
      <c r="C970">
        <v>3</v>
      </c>
      <c r="D970">
        <v>14</v>
      </c>
      <c r="E970">
        <v>22</v>
      </c>
      <c r="F970" s="2">
        <v>106</v>
      </c>
      <c r="G970" s="2">
        <v>634</v>
      </c>
      <c r="H970" s="18">
        <f>(G970/F970)</f>
        <v>5.9811320754716979</v>
      </c>
      <c r="I970" s="2">
        <v>32</v>
      </c>
      <c r="J970" s="2">
        <v>547.5</v>
      </c>
      <c r="K970" s="6">
        <f>(J970/G970)</f>
        <v>0.86356466876971605</v>
      </c>
    </row>
    <row r="971" spans="1:13" x14ac:dyDescent="0.2">
      <c r="A971" s="1" t="s">
        <v>7970</v>
      </c>
      <c r="B971" t="s">
        <v>1495</v>
      </c>
      <c r="C971">
        <v>3</v>
      </c>
      <c r="D971">
        <v>14</v>
      </c>
      <c r="E971">
        <v>20</v>
      </c>
      <c r="F971" s="2">
        <v>94.5</v>
      </c>
      <c r="G971" s="2">
        <v>661</v>
      </c>
      <c r="H971" s="18">
        <f>(G971/F971)</f>
        <v>6.9947089947089944</v>
      </c>
      <c r="I971" s="2">
        <v>26.5</v>
      </c>
      <c r="J971" s="2">
        <v>363.5</v>
      </c>
      <c r="K971" s="6">
        <f>(J971/G971)</f>
        <v>0.54992435703479581</v>
      </c>
    </row>
    <row r="972" spans="1:13" x14ac:dyDescent="0.2">
      <c r="A972" s="1" t="s">
        <v>7735</v>
      </c>
      <c r="B972" t="s">
        <v>7736</v>
      </c>
      <c r="C972">
        <v>16</v>
      </c>
      <c r="D972">
        <v>15</v>
      </c>
      <c r="E972">
        <v>1</v>
      </c>
      <c r="F972" s="2">
        <v>38</v>
      </c>
      <c r="G972" s="2">
        <v>261</v>
      </c>
      <c r="H972" s="18">
        <f>(G972/F972)</f>
        <v>6.8684210526315788</v>
      </c>
      <c r="I972" s="2">
        <v>59</v>
      </c>
      <c r="J972" s="2">
        <v>1055</v>
      </c>
      <c r="K972" s="6">
        <f>(J972/G972)</f>
        <v>4.0421455938697317</v>
      </c>
    </row>
    <row r="973" spans="1:13" x14ac:dyDescent="0.2">
      <c r="A973" s="1" t="s">
        <v>1491</v>
      </c>
      <c r="B973" t="s">
        <v>1492</v>
      </c>
      <c r="C973">
        <v>3</v>
      </c>
      <c r="D973">
        <v>14</v>
      </c>
      <c r="E973">
        <v>18</v>
      </c>
      <c r="F973" s="2">
        <v>211.5</v>
      </c>
      <c r="G973" s="2">
        <v>1093.5</v>
      </c>
      <c r="H973" s="18">
        <f>(G973/F973)</f>
        <v>5.1702127659574471</v>
      </c>
      <c r="I973" s="2">
        <v>20.5</v>
      </c>
      <c r="J973" s="2">
        <v>318</v>
      </c>
      <c r="K973" s="6">
        <f>(J973/G973)</f>
        <v>0.29080932784636487</v>
      </c>
    </row>
    <row r="974" spans="1:13" x14ac:dyDescent="0.2">
      <c r="A974" s="11" t="s">
        <v>1487</v>
      </c>
      <c r="B974" s="12" t="s">
        <v>1488</v>
      </c>
      <c r="C974" s="12">
        <v>3</v>
      </c>
      <c r="D974" s="12">
        <v>14</v>
      </c>
      <c r="E974" s="12">
        <v>16</v>
      </c>
      <c r="F974" s="13">
        <v>285</v>
      </c>
      <c r="G974" s="13">
        <v>1184.5</v>
      </c>
      <c r="H974" s="17">
        <f>(G974/F974)</f>
        <v>4.1561403508771928</v>
      </c>
      <c r="I974" s="13">
        <v>61.5</v>
      </c>
      <c r="J974" s="13">
        <v>1559</v>
      </c>
      <c r="K974" s="14">
        <f>(J974/G974)</f>
        <v>1.3161671591388773</v>
      </c>
      <c r="L974" s="14">
        <f>(K974/1.15)</f>
        <v>1.1444931818598933</v>
      </c>
    </row>
    <row r="975" spans="1:13" x14ac:dyDescent="0.2">
      <c r="A975" s="1" t="s">
        <v>7971</v>
      </c>
      <c r="B975" t="s">
        <v>1484</v>
      </c>
      <c r="C975">
        <v>3</v>
      </c>
      <c r="D975">
        <v>14</v>
      </c>
      <c r="E975">
        <v>14</v>
      </c>
      <c r="F975" s="2">
        <v>392</v>
      </c>
      <c r="G975" s="2">
        <v>1212</v>
      </c>
      <c r="H975" s="18">
        <f>(G975/F975)</f>
        <v>3.0918367346938775</v>
      </c>
      <c r="I975" s="2">
        <v>46</v>
      </c>
      <c r="J975" s="2">
        <v>358</v>
      </c>
      <c r="K975" s="6">
        <f>(J975/G975)</f>
        <v>0.2953795379537954</v>
      </c>
    </row>
    <row r="976" spans="1:13" x14ac:dyDescent="0.2">
      <c r="A976" s="1" t="s">
        <v>7972</v>
      </c>
      <c r="B976" t="s">
        <v>1481</v>
      </c>
      <c r="C976">
        <v>3</v>
      </c>
      <c r="D976">
        <v>14</v>
      </c>
      <c r="E976">
        <v>12</v>
      </c>
      <c r="F976" s="2">
        <v>355</v>
      </c>
      <c r="G976" s="2">
        <v>1203</v>
      </c>
      <c r="H976" s="18">
        <f>(G976/F976)</f>
        <v>3.3887323943661971</v>
      </c>
      <c r="I976" s="2">
        <v>42.5</v>
      </c>
      <c r="J976" s="2">
        <v>937</v>
      </c>
      <c r="K976" s="6">
        <f>(J976/G976)</f>
        <v>0.77888611803823771</v>
      </c>
    </row>
    <row r="977" spans="1:13" x14ac:dyDescent="0.2">
      <c r="A977" s="1" t="s">
        <v>1478</v>
      </c>
      <c r="B977" t="s">
        <v>1479</v>
      </c>
      <c r="C977">
        <v>3</v>
      </c>
      <c r="D977">
        <v>14</v>
      </c>
      <c r="E977">
        <v>10</v>
      </c>
      <c r="F977" s="2">
        <v>359.5</v>
      </c>
      <c r="G977" s="2">
        <v>1111</v>
      </c>
      <c r="H977" s="18">
        <f>(G977/F977)</f>
        <v>3.090403337969402</v>
      </c>
      <c r="I977" s="2">
        <v>52</v>
      </c>
      <c r="J977" s="2">
        <v>1111</v>
      </c>
      <c r="K977" s="6">
        <f>(J977/G977)</f>
        <v>1</v>
      </c>
    </row>
    <row r="978" spans="1:13" x14ac:dyDescent="0.2">
      <c r="A978" s="11" t="s">
        <v>7849</v>
      </c>
      <c r="B978" s="12" t="s">
        <v>7001</v>
      </c>
      <c r="C978" s="12">
        <v>14</v>
      </c>
      <c r="D978" s="12">
        <v>14</v>
      </c>
      <c r="E978" s="12">
        <v>18</v>
      </c>
      <c r="F978" s="13">
        <v>48.5</v>
      </c>
      <c r="G978" s="13">
        <v>275.5</v>
      </c>
      <c r="H978" s="17">
        <f>(G978/F978)</f>
        <v>5.6804123711340209</v>
      </c>
      <c r="I978" s="13">
        <v>76</v>
      </c>
      <c r="J978" s="13">
        <v>1318</v>
      </c>
      <c r="K978" s="14">
        <f>(J978/G978)</f>
        <v>4.7840290381125223</v>
      </c>
      <c r="L978" s="14">
        <f>(K978/2.8)</f>
        <v>1.7085817993259009</v>
      </c>
    </row>
    <row r="979" spans="1:13" x14ac:dyDescent="0.2">
      <c r="A979" s="1" t="s">
        <v>7973</v>
      </c>
      <c r="B979" t="s">
        <v>1475</v>
      </c>
      <c r="C979">
        <v>3</v>
      </c>
      <c r="D979">
        <v>14</v>
      </c>
      <c r="E979">
        <v>8</v>
      </c>
      <c r="F979" s="2">
        <v>347.5</v>
      </c>
      <c r="G979" s="2">
        <v>1166.5</v>
      </c>
      <c r="H979" s="18">
        <f>(G979/F979)</f>
        <v>3.3568345323741009</v>
      </c>
      <c r="I979" s="2">
        <v>39.5</v>
      </c>
      <c r="J979" s="2">
        <v>621.5</v>
      </c>
      <c r="K979" s="6">
        <f>(J979/G979)</f>
        <v>0.53279039862837552</v>
      </c>
    </row>
    <row r="980" spans="1:13" x14ac:dyDescent="0.2">
      <c r="A980" s="1" t="s">
        <v>1471</v>
      </c>
      <c r="B980" t="s">
        <v>1472</v>
      </c>
      <c r="C980">
        <v>3</v>
      </c>
      <c r="D980">
        <v>14</v>
      </c>
      <c r="E980">
        <v>6</v>
      </c>
      <c r="F980" s="2">
        <v>141</v>
      </c>
      <c r="G980" s="2">
        <v>861.5</v>
      </c>
      <c r="H980" s="18">
        <f>(G980/F980)</f>
        <v>6.1099290780141846</v>
      </c>
      <c r="I980" s="2">
        <v>35.5</v>
      </c>
      <c r="J980" s="2">
        <v>29</v>
      </c>
      <c r="K980" s="6">
        <f>(J980/G980)</f>
        <v>3.3662217063261751E-2</v>
      </c>
    </row>
    <row r="981" spans="1:13" x14ac:dyDescent="0.2">
      <c r="A981" s="1" t="s">
        <v>1467</v>
      </c>
      <c r="B981" t="s">
        <v>1468</v>
      </c>
      <c r="C981">
        <v>3</v>
      </c>
      <c r="D981">
        <v>14</v>
      </c>
      <c r="E981">
        <v>4</v>
      </c>
      <c r="F981" s="2">
        <v>114.5</v>
      </c>
      <c r="G981" s="2">
        <v>731</v>
      </c>
      <c r="H981" s="18">
        <f>(G981/F981)</f>
        <v>6.3842794759825328</v>
      </c>
      <c r="I981" s="2">
        <v>40.5</v>
      </c>
      <c r="J981" s="2">
        <v>258</v>
      </c>
      <c r="K981" s="6">
        <f>(J981/G981)</f>
        <v>0.35294117647058826</v>
      </c>
    </row>
    <row r="982" spans="1:13" x14ac:dyDescent="0.2">
      <c r="A982" s="11" t="s">
        <v>7171</v>
      </c>
      <c r="B982" s="12" t="s">
        <v>7172</v>
      </c>
      <c r="C982" s="12">
        <v>16</v>
      </c>
      <c r="D982" s="12">
        <v>1</v>
      </c>
      <c r="E982" s="12">
        <v>24</v>
      </c>
      <c r="F982" s="13">
        <v>91.5</v>
      </c>
      <c r="G982" s="13">
        <v>333.5</v>
      </c>
      <c r="H982" s="17">
        <f>(G982/F982)</f>
        <v>3.6448087431693987</v>
      </c>
      <c r="I982" s="13">
        <v>75.5</v>
      </c>
      <c r="J982" s="13">
        <v>1503</v>
      </c>
      <c r="K982" s="14">
        <f>(J982/G982)</f>
        <v>4.5067466266866569</v>
      </c>
      <c r="L982" s="14">
        <f>(K982/2.8)</f>
        <v>1.6095523666738061</v>
      </c>
    </row>
    <row r="983" spans="1:13" x14ac:dyDescent="0.2">
      <c r="A983" s="11" t="s">
        <v>7167</v>
      </c>
      <c r="B983" s="12" t="s">
        <v>7168</v>
      </c>
      <c r="C983" s="12">
        <v>16</v>
      </c>
      <c r="D983" s="12">
        <v>1</v>
      </c>
      <c r="E983" s="12">
        <v>22</v>
      </c>
      <c r="F983" s="13">
        <v>75</v>
      </c>
      <c r="G983" s="13">
        <v>336</v>
      </c>
      <c r="H983" s="17">
        <f>(G983/F983)</f>
        <v>4.4800000000000004</v>
      </c>
      <c r="I983" s="13">
        <v>70.5</v>
      </c>
      <c r="J983" s="13">
        <v>1429.5</v>
      </c>
      <c r="K983" s="14">
        <f>(J983/G983)</f>
        <v>4.2544642857142856</v>
      </c>
      <c r="L983" s="14">
        <f>(K983/2.8)</f>
        <v>1.5194515306122449</v>
      </c>
    </row>
    <row r="984" spans="1:13" x14ac:dyDescent="0.2">
      <c r="A984" s="1" t="s">
        <v>1463</v>
      </c>
      <c r="B984" t="s">
        <v>1464</v>
      </c>
      <c r="C984">
        <v>3</v>
      </c>
      <c r="D984">
        <v>14</v>
      </c>
      <c r="E984">
        <v>2</v>
      </c>
      <c r="F984" s="2">
        <v>164.5</v>
      </c>
      <c r="G984" s="2">
        <v>866.5</v>
      </c>
      <c r="H984" s="18">
        <f>(G984/F984)</f>
        <v>5.2674772036474167</v>
      </c>
      <c r="I984" s="2">
        <v>42</v>
      </c>
      <c r="J984" s="2">
        <v>535</v>
      </c>
      <c r="K984" s="6">
        <f>(J984/G984)</f>
        <v>0.61742642815926141</v>
      </c>
    </row>
    <row r="985" spans="1:13" x14ac:dyDescent="0.2">
      <c r="A985" s="1" t="s">
        <v>7163</v>
      </c>
      <c r="B985" t="s">
        <v>7164</v>
      </c>
      <c r="C985">
        <v>16</v>
      </c>
      <c r="D985">
        <v>1</v>
      </c>
      <c r="E985">
        <v>20</v>
      </c>
      <c r="F985" s="2">
        <v>56</v>
      </c>
      <c r="G985" s="2">
        <v>285</v>
      </c>
      <c r="H985" s="18">
        <f>(G985/F985)</f>
        <v>5.0892857142857144</v>
      </c>
      <c r="I985" s="2">
        <v>50.5</v>
      </c>
      <c r="J985" s="2">
        <v>1405.5</v>
      </c>
      <c r="K985" s="6">
        <f>(J985/G985)</f>
        <v>4.9315789473684211</v>
      </c>
    </row>
    <row r="986" spans="1:13" x14ac:dyDescent="0.2">
      <c r="A986" s="1" t="s">
        <v>7159</v>
      </c>
      <c r="B986" t="s">
        <v>7160</v>
      </c>
      <c r="C986">
        <v>16</v>
      </c>
      <c r="D986">
        <v>1</v>
      </c>
      <c r="E986">
        <v>18</v>
      </c>
      <c r="F986" s="2">
        <v>41.5</v>
      </c>
      <c r="G986" s="2">
        <v>65.5</v>
      </c>
      <c r="H986" s="18">
        <f>(G986/F986)</f>
        <v>1.5783132530120483</v>
      </c>
      <c r="I986" s="2">
        <v>54</v>
      </c>
      <c r="J986" s="2">
        <v>29</v>
      </c>
      <c r="K986" s="6">
        <f>(J986/G986)</f>
        <v>0.44274809160305345</v>
      </c>
    </row>
    <row r="987" spans="1:13" x14ac:dyDescent="0.2">
      <c r="A987" s="11" t="s">
        <v>1053</v>
      </c>
      <c r="B987" s="12" t="s">
        <v>1054</v>
      </c>
      <c r="C987" s="12">
        <v>3</v>
      </c>
      <c r="D987" s="12">
        <v>2</v>
      </c>
      <c r="E987" s="12">
        <v>23</v>
      </c>
      <c r="F987" s="13">
        <v>235</v>
      </c>
      <c r="G987" s="13">
        <v>1127.5</v>
      </c>
      <c r="H987" s="17">
        <f>(G987/F987)</f>
        <v>4.7978723404255321</v>
      </c>
      <c r="I987" s="13">
        <v>91</v>
      </c>
      <c r="J987" s="13">
        <v>1557.5</v>
      </c>
      <c r="K987" s="14">
        <f>(J987/G987)</f>
        <v>1.3813747228381374</v>
      </c>
      <c r="L987" s="14">
        <f>(K987/1.15)</f>
        <v>1.2011954111635978</v>
      </c>
    </row>
    <row r="988" spans="1:13" x14ac:dyDescent="0.2">
      <c r="A988" s="11" t="s">
        <v>1050</v>
      </c>
      <c r="B988" s="12" t="s">
        <v>1051</v>
      </c>
      <c r="C988" s="12">
        <v>3</v>
      </c>
      <c r="D988" s="12">
        <v>2</v>
      </c>
      <c r="E988" s="12">
        <v>21</v>
      </c>
      <c r="F988" s="13">
        <v>161</v>
      </c>
      <c r="G988" s="13">
        <v>996.5</v>
      </c>
      <c r="H988" s="17">
        <f>(G988/F988)</f>
        <v>6.1894409937888195</v>
      </c>
      <c r="I988" s="13">
        <v>71</v>
      </c>
      <c r="J988" s="13">
        <v>1657.5</v>
      </c>
      <c r="K988" s="14">
        <f>(J988/G988)</f>
        <v>1.6633216256899146</v>
      </c>
      <c r="L988" s="14">
        <f>(K988/1.15)</f>
        <v>1.4463666310347085</v>
      </c>
      <c r="M988" t="s">
        <v>7835</v>
      </c>
    </row>
    <row r="989" spans="1:13" x14ac:dyDescent="0.2">
      <c r="A989" s="11" t="s">
        <v>7974</v>
      </c>
      <c r="B989" s="12" t="s">
        <v>1047</v>
      </c>
      <c r="C989" s="12">
        <v>3</v>
      </c>
      <c r="D989" s="12">
        <v>2</v>
      </c>
      <c r="E989" s="12">
        <v>19</v>
      </c>
      <c r="F989" s="13">
        <v>426.5</v>
      </c>
      <c r="G989" s="13">
        <v>1373.5</v>
      </c>
      <c r="H989" s="17">
        <f>(G989/F989)</f>
        <v>3.2203985932004691</v>
      </c>
      <c r="I989" s="13">
        <v>85.5</v>
      </c>
      <c r="J989" s="13">
        <v>1927</v>
      </c>
      <c r="K989" s="14">
        <f>(J989/G989)</f>
        <v>1.4029850746268657</v>
      </c>
      <c r="L989" s="14">
        <f>(K989/1.15)</f>
        <v>1.219987021414666</v>
      </c>
      <c r="M989" t="s">
        <v>7835</v>
      </c>
    </row>
    <row r="990" spans="1:13" x14ac:dyDescent="0.2">
      <c r="A990" s="11" t="s">
        <v>7975</v>
      </c>
      <c r="B990" s="12" t="s">
        <v>1044</v>
      </c>
      <c r="C990" s="12">
        <v>3</v>
      </c>
      <c r="D990" s="12">
        <v>2</v>
      </c>
      <c r="E990" s="12">
        <v>17</v>
      </c>
      <c r="F990" s="13">
        <v>295</v>
      </c>
      <c r="G990" s="13">
        <v>1199</v>
      </c>
      <c r="H990" s="17">
        <f>(G990/F990)</f>
        <v>4.0644067796610166</v>
      </c>
      <c r="I990" s="13">
        <v>63.5</v>
      </c>
      <c r="J990" s="13">
        <v>1698</v>
      </c>
      <c r="K990" s="14">
        <f>(J990/G990)</f>
        <v>1.4161801501251043</v>
      </c>
      <c r="L990" s="14">
        <f>(K990/1.15)</f>
        <v>1.2314610001087865</v>
      </c>
      <c r="M990" t="s">
        <v>7835</v>
      </c>
    </row>
    <row r="991" spans="1:13" x14ac:dyDescent="0.2">
      <c r="A991" s="11" t="s">
        <v>1040</v>
      </c>
      <c r="B991" s="12" t="s">
        <v>1041</v>
      </c>
      <c r="C991" s="12">
        <v>3</v>
      </c>
      <c r="D991" s="12">
        <v>2</v>
      </c>
      <c r="E991" s="12">
        <v>15</v>
      </c>
      <c r="F991" s="13">
        <v>534</v>
      </c>
      <c r="G991" s="13">
        <v>1401.5</v>
      </c>
      <c r="H991" s="17">
        <f>(G991/F991)</f>
        <v>2.6245318352059925</v>
      </c>
      <c r="I991" s="13">
        <v>66</v>
      </c>
      <c r="J991" s="13">
        <v>1228.5</v>
      </c>
      <c r="K991" s="14">
        <f>(J991/G991)</f>
        <v>0.87656082768462362</v>
      </c>
      <c r="L991" s="14">
        <f>(K991/1.15)</f>
        <v>0.76222680668228149</v>
      </c>
    </row>
    <row r="992" spans="1:13" x14ac:dyDescent="0.2">
      <c r="A992" s="7" t="s">
        <v>1037</v>
      </c>
      <c r="B992" s="8" t="s">
        <v>1038</v>
      </c>
      <c r="C992" s="8">
        <v>3</v>
      </c>
      <c r="D992" s="8">
        <v>2</v>
      </c>
      <c r="E992" s="8">
        <v>13</v>
      </c>
      <c r="F992" s="9">
        <v>396.5</v>
      </c>
      <c r="G992" s="9">
        <v>1330</v>
      </c>
      <c r="H992" s="16">
        <f>(G992/F992)</f>
        <v>3.3543505674653216</v>
      </c>
      <c r="I992" s="9">
        <v>156</v>
      </c>
      <c r="J992" s="9">
        <v>1885</v>
      </c>
      <c r="K992" s="10">
        <f>(J992/G992)</f>
        <v>1.4172932330827068</v>
      </c>
      <c r="L992" s="10">
        <f>(K992/1.22)</f>
        <v>1.1617157648218908</v>
      </c>
      <c r="M992" t="s">
        <v>7835</v>
      </c>
    </row>
    <row r="993" spans="1:13" x14ac:dyDescent="0.2">
      <c r="A993" s="1" t="s">
        <v>1034</v>
      </c>
      <c r="B993" t="s">
        <v>1035</v>
      </c>
      <c r="C993">
        <v>3</v>
      </c>
      <c r="D993">
        <v>2</v>
      </c>
      <c r="E993">
        <v>11</v>
      </c>
      <c r="F993" s="2">
        <v>251</v>
      </c>
      <c r="G993" s="2">
        <v>1137.5</v>
      </c>
      <c r="H993" s="18">
        <f>(G993/F993)</f>
        <v>4.5318725099601593</v>
      </c>
      <c r="I993" s="2">
        <v>55</v>
      </c>
      <c r="J993" s="2">
        <v>1520.5</v>
      </c>
      <c r="K993" s="6">
        <f>(J993/G993)</f>
        <v>1.3367032967032968</v>
      </c>
    </row>
    <row r="994" spans="1:13" x14ac:dyDescent="0.2">
      <c r="A994" s="11" t="s">
        <v>1030</v>
      </c>
      <c r="B994" s="12" t="s">
        <v>1031</v>
      </c>
      <c r="C994" s="12">
        <v>3</v>
      </c>
      <c r="D994" s="12">
        <v>2</v>
      </c>
      <c r="E994" s="12">
        <v>9</v>
      </c>
      <c r="F994" s="13">
        <v>172</v>
      </c>
      <c r="G994" s="13">
        <v>1012</v>
      </c>
      <c r="H994" s="17">
        <f>(G994/F994)</f>
        <v>5.8837209302325579</v>
      </c>
      <c r="I994" s="13">
        <v>64.5</v>
      </c>
      <c r="J994" s="13">
        <v>1386.5</v>
      </c>
      <c r="K994" s="14">
        <f>(J994/G994)</f>
        <v>1.3700592885375493</v>
      </c>
      <c r="L994" s="14">
        <f>(K994/1.15)</f>
        <v>1.19135590307613</v>
      </c>
    </row>
    <row r="995" spans="1:13" x14ac:dyDescent="0.2">
      <c r="A995" s="11" t="s">
        <v>7976</v>
      </c>
      <c r="B995" s="12" t="s">
        <v>1027</v>
      </c>
      <c r="C995" s="12">
        <v>3</v>
      </c>
      <c r="D995" s="12">
        <v>2</v>
      </c>
      <c r="E995" s="12">
        <v>7</v>
      </c>
      <c r="F995" s="13">
        <v>132.5</v>
      </c>
      <c r="G995" s="13">
        <v>912</v>
      </c>
      <c r="H995" s="17">
        <f>(G995/F995)</f>
        <v>6.8830188679245285</v>
      </c>
      <c r="I995" s="13">
        <v>62</v>
      </c>
      <c r="J995" s="13">
        <v>1630</v>
      </c>
      <c r="K995" s="14">
        <f>(J995/G995)</f>
        <v>1.7872807017543859</v>
      </c>
      <c r="L995" s="14">
        <f>(K995/1.15)</f>
        <v>1.5541571319603358</v>
      </c>
    </row>
    <row r="996" spans="1:13" x14ac:dyDescent="0.2">
      <c r="A996" s="11" t="s">
        <v>1024</v>
      </c>
      <c r="B996" s="12" t="s">
        <v>1025</v>
      </c>
      <c r="C996" s="12">
        <v>3</v>
      </c>
      <c r="D996" s="12">
        <v>2</v>
      </c>
      <c r="E996" s="12">
        <v>5</v>
      </c>
      <c r="F996" s="13">
        <v>121</v>
      </c>
      <c r="G996" s="13">
        <v>632.5</v>
      </c>
      <c r="H996" s="17">
        <f>(G996/F996)</f>
        <v>5.2272727272727275</v>
      </c>
      <c r="I996" s="13">
        <v>71</v>
      </c>
      <c r="J996" s="13">
        <v>1751.5</v>
      </c>
      <c r="K996" s="14">
        <f>(J996/G996)</f>
        <v>2.7691699604743083</v>
      </c>
      <c r="L996" s="14">
        <f>(K996/1.15)</f>
        <v>2.4079738786733116</v>
      </c>
      <c r="M996" t="s">
        <v>7835</v>
      </c>
    </row>
    <row r="997" spans="1:13" x14ac:dyDescent="0.2">
      <c r="A997" s="1" t="s">
        <v>1021</v>
      </c>
      <c r="B997" t="s">
        <v>1022</v>
      </c>
      <c r="C997">
        <v>3</v>
      </c>
      <c r="D997">
        <v>2</v>
      </c>
      <c r="E997">
        <v>3</v>
      </c>
      <c r="F997" s="2">
        <v>132</v>
      </c>
      <c r="G997" s="2">
        <v>741.5</v>
      </c>
      <c r="H997" s="18">
        <f>(G997/F997)</f>
        <v>5.6174242424242422</v>
      </c>
      <c r="I997" s="2">
        <v>46</v>
      </c>
      <c r="J997" s="2">
        <v>1475</v>
      </c>
      <c r="K997" s="6">
        <f>(J997/G997)</f>
        <v>1.9892110586648686</v>
      </c>
    </row>
    <row r="998" spans="1:13" x14ac:dyDescent="0.2">
      <c r="A998" s="7" t="s">
        <v>7977</v>
      </c>
      <c r="B998" s="8" t="s">
        <v>1128</v>
      </c>
      <c r="C998" s="8">
        <v>3</v>
      </c>
      <c r="D998" s="8">
        <v>4</v>
      </c>
      <c r="E998" s="8">
        <v>23</v>
      </c>
      <c r="F998" s="9">
        <v>559</v>
      </c>
      <c r="G998" s="9">
        <v>1372.5</v>
      </c>
      <c r="H998" s="16">
        <f>(G998/F998)</f>
        <v>2.455277280858676</v>
      </c>
      <c r="I998" s="9">
        <v>125</v>
      </c>
      <c r="J998" s="9">
        <v>1782.5</v>
      </c>
      <c r="K998" s="10">
        <f>(J998/G998)</f>
        <v>1.2987249544626593</v>
      </c>
      <c r="L998" s="10">
        <f>(K998/1.22)</f>
        <v>1.0645286511989012</v>
      </c>
      <c r="M998" t="s">
        <v>7835</v>
      </c>
    </row>
    <row r="999" spans="1:13" x14ac:dyDescent="0.2">
      <c r="A999" s="11" t="s">
        <v>1124</v>
      </c>
      <c r="B999" s="12" t="s">
        <v>1125</v>
      </c>
      <c r="C999" s="12">
        <v>3</v>
      </c>
      <c r="D999" s="12">
        <v>4</v>
      </c>
      <c r="E999" s="12">
        <v>21</v>
      </c>
      <c r="F999" s="13">
        <v>400.5</v>
      </c>
      <c r="G999" s="13">
        <v>1257.5</v>
      </c>
      <c r="H999" s="17">
        <f>(G999/F999)</f>
        <v>3.1398252184769038</v>
      </c>
      <c r="I999" s="13">
        <v>88</v>
      </c>
      <c r="J999" s="13">
        <v>1792.5</v>
      </c>
      <c r="K999" s="14">
        <f>(J999/G999)</f>
        <v>1.4254473161033798</v>
      </c>
      <c r="L999" s="14">
        <f>(K999/1.15)</f>
        <v>1.2395194053072869</v>
      </c>
      <c r="M999" t="s">
        <v>7835</v>
      </c>
    </row>
    <row r="1000" spans="1:13" x14ac:dyDescent="0.2">
      <c r="A1000" s="1" t="s">
        <v>7978</v>
      </c>
      <c r="B1000" t="s">
        <v>1122</v>
      </c>
      <c r="C1000">
        <v>3</v>
      </c>
      <c r="D1000">
        <v>4</v>
      </c>
      <c r="E1000">
        <v>19</v>
      </c>
      <c r="F1000" s="2">
        <v>314</v>
      </c>
      <c r="G1000" s="2">
        <v>1200</v>
      </c>
      <c r="H1000" s="18">
        <f>(G1000/F1000)</f>
        <v>3.8216560509554141</v>
      </c>
      <c r="I1000" s="2">
        <v>60</v>
      </c>
      <c r="J1000" s="2">
        <v>1546</v>
      </c>
      <c r="K1000" s="6">
        <f>(J1000/G1000)</f>
        <v>1.2883333333333333</v>
      </c>
    </row>
    <row r="1001" spans="1:13" x14ac:dyDescent="0.2">
      <c r="A1001" s="1" t="s">
        <v>1118</v>
      </c>
      <c r="B1001" t="s">
        <v>1119</v>
      </c>
      <c r="C1001">
        <v>3</v>
      </c>
      <c r="D1001">
        <v>4</v>
      </c>
      <c r="E1001">
        <v>17</v>
      </c>
      <c r="F1001" s="2">
        <v>183</v>
      </c>
      <c r="G1001" s="2">
        <v>992</v>
      </c>
      <c r="H1001" s="18">
        <f>(G1001/F1001)</f>
        <v>5.4207650273224042</v>
      </c>
      <c r="I1001" s="2">
        <v>54.5</v>
      </c>
      <c r="J1001" s="2">
        <v>1418.5</v>
      </c>
      <c r="K1001" s="6">
        <f>(J1001/G1001)</f>
        <v>1.4299395161290323</v>
      </c>
    </row>
    <row r="1002" spans="1:13" x14ac:dyDescent="0.2">
      <c r="A1002" s="1" t="s">
        <v>1114</v>
      </c>
      <c r="B1002" t="s">
        <v>1115</v>
      </c>
      <c r="C1002">
        <v>3</v>
      </c>
      <c r="D1002">
        <v>4</v>
      </c>
      <c r="E1002">
        <v>15</v>
      </c>
      <c r="F1002" s="2">
        <v>306.5</v>
      </c>
      <c r="G1002" s="2">
        <v>1206.5</v>
      </c>
      <c r="H1002" s="18">
        <f>(G1002/F1002)</f>
        <v>3.9363784665579118</v>
      </c>
      <c r="I1002" s="2">
        <v>57.5</v>
      </c>
      <c r="J1002" s="2">
        <v>1496</v>
      </c>
      <c r="K1002" s="6">
        <f>(J1002/G1002)</f>
        <v>1.239950269374223</v>
      </c>
    </row>
    <row r="1003" spans="1:13" x14ac:dyDescent="0.2">
      <c r="A1003" s="1" t="s">
        <v>7155</v>
      </c>
      <c r="B1003" t="s">
        <v>7156</v>
      </c>
      <c r="C1003">
        <v>16</v>
      </c>
      <c r="D1003">
        <v>1</v>
      </c>
      <c r="E1003">
        <v>16</v>
      </c>
      <c r="F1003" s="2">
        <v>47.5</v>
      </c>
      <c r="G1003" s="2">
        <v>235.5</v>
      </c>
      <c r="H1003" s="18">
        <f>(G1003/F1003)</f>
        <v>4.9578947368421051</v>
      </c>
      <c r="I1003" s="2">
        <v>42.5</v>
      </c>
      <c r="J1003" s="2">
        <v>1421.5</v>
      </c>
      <c r="K1003" s="6">
        <f>(J1003/G1003)</f>
        <v>6.0360934182590231</v>
      </c>
    </row>
    <row r="1004" spans="1:13" x14ac:dyDescent="0.2">
      <c r="A1004" s="1" t="s">
        <v>7151</v>
      </c>
      <c r="B1004" t="s">
        <v>7152</v>
      </c>
      <c r="C1004">
        <v>16</v>
      </c>
      <c r="D1004">
        <v>1</v>
      </c>
      <c r="E1004">
        <v>14</v>
      </c>
      <c r="F1004" s="2">
        <v>67</v>
      </c>
      <c r="G1004" s="2">
        <v>267</v>
      </c>
      <c r="H1004" s="18">
        <f>(G1004/F1004)</f>
        <v>3.9850746268656718</v>
      </c>
      <c r="I1004" s="2">
        <v>55.5</v>
      </c>
      <c r="J1004" s="2">
        <v>32</v>
      </c>
      <c r="K1004" s="6">
        <f>(J1004/G1004)</f>
        <v>0.1198501872659176</v>
      </c>
    </row>
    <row r="1005" spans="1:13" x14ac:dyDescent="0.2">
      <c r="A1005" s="11" t="s">
        <v>7979</v>
      </c>
      <c r="B1005" s="12" t="s">
        <v>6999</v>
      </c>
      <c r="C1005" s="12">
        <v>14</v>
      </c>
      <c r="D1005" s="12">
        <v>14</v>
      </c>
      <c r="E1005" s="12">
        <v>16</v>
      </c>
      <c r="F1005" s="13">
        <v>38</v>
      </c>
      <c r="G1005" s="13">
        <v>286</v>
      </c>
      <c r="H1005" s="17">
        <f>(G1005/F1005)</f>
        <v>7.5263157894736841</v>
      </c>
      <c r="I1005" s="13">
        <v>61</v>
      </c>
      <c r="J1005" s="13">
        <v>1125</v>
      </c>
      <c r="K1005" s="14">
        <f>(J1005/G1005)</f>
        <v>3.9335664335664338</v>
      </c>
      <c r="L1005" s="14">
        <f>(K1005/2.8)</f>
        <v>1.404845154845155</v>
      </c>
    </row>
    <row r="1006" spans="1:13" x14ac:dyDescent="0.2">
      <c r="A1006" s="11" t="s">
        <v>1110</v>
      </c>
      <c r="B1006" s="12" t="s">
        <v>1111</v>
      </c>
      <c r="C1006" s="12">
        <v>3</v>
      </c>
      <c r="D1006" s="12">
        <v>4</v>
      </c>
      <c r="E1006" s="12">
        <v>13</v>
      </c>
      <c r="F1006" s="13">
        <v>505.5</v>
      </c>
      <c r="G1006" s="13">
        <v>1366.5</v>
      </c>
      <c r="H1006" s="17">
        <f>(G1006/F1006)</f>
        <v>2.7032640949554896</v>
      </c>
      <c r="I1006" s="13">
        <v>67.5</v>
      </c>
      <c r="J1006" s="13">
        <v>1761.5</v>
      </c>
      <c r="K1006" s="14">
        <f>(J1006/G1006)</f>
        <v>1.2890596414196853</v>
      </c>
      <c r="L1006" s="14">
        <f>(K1006/1.15)</f>
        <v>1.1209214273214656</v>
      </c>
      <c r="M1006" t="s">
        <v>7835</v>
      </c>
    </row>
    <row r="1007" spans="1:13" x14ac:dyDescent="0.2">
      <c r="A1007" s="1" t="s">
        <v>1107</v>
      </c>
      <c r="B1007" t="s">
        <v>1108</v>
      </c>
      <c r="C1007">
        <v>3</v>
      </c>
      <c r="D1007">
        <v>4</v>
      </c>
      <c r="E1007">
        <v>11</v>
      </c>
      <c r="F1007" s="2">
        <v>417</v>
      </c>
      <c r="G1007" s="2">
        <v>1265</v>
      </c>
      <c r="H1007" s="18">
        <f>(G1007/F1007)</f>
        <v>3.0335731414868103</v>
      </c>
      <c r="I1007" s="2">
        <v>50</v>
      </c>
      <c r="J1007" s="2">
        <v>1180.5</v>
      </c>
      <c r="K1007" s="6">
        <f>(J1007/G1007)</f>
        <v>0.93320158102766804</v>
      </c>
    </row>
    <row r="1008" spans="1:13" x14ac:dyDescent="0.2">
      <c r="A1008" s="11" t="s">
        <v>7980</v>
      </c>
      <c r="B1008" s="12" t="s">
        <v>1105</v>
      </c>
      <c r="C1008" s="12">
        <v>3</v>
      </c>
      <c r="D1008" s="12">
        <v>4</v>
      </c>
      <c r="E1008" s="12">
        <v>9</v>
      </c>
      <c r="F1008" s="13">
        <v>377.5</v>
      </c>
      <c r="G1008" s="13">
        <v>1159.5</v>
      </c>
      <c r="H1008" s="17">
        <f>(G1008/F1008)</f>
        <v>3.0715231788079471</v>
      </c>
      <c r="I1008" s="13">
        <v>88.5</v>
      </c>
      <c r="J1008" s="13">
        <v>1941.5</v>
      </c>
      <c r="K1008" s="14">
        <f>(J1008/G1008)</f>
        <v>1.674428633031479</v>
      </c>
      <c r="L1008" s="14">
        <f>(K1008/1.15)</f>
        <v>1.4560248982882427</v>
      </c>
      <c r="M1008" t="s">
        <v>7835</v>
      </c>
    </row>
    <row r="1009" spans="1:13" x14ac:dyDescent="0.2">
      <c r="A1009" s="1" t="s">
        <v>7981</v>
      </c>
      <c r="B1009" t="s">
        <v>1102</v>
      </c>
      <c r="C1009">
        <v>3</v>
      </c>
      <c r="D1009">
        <v>4</v>
      </c>
      <c r="E1009">
        <v>7</v>
      </c>
      <c r="F1009" s="2">
        <v>231.5</v>
      </c>
      <c r="G1009" s="2">
        <v>1123.5</v>
      </c>
      <c r="H1009" s="18">
        <f>(G1009/F1009)</f>
        <v>4.8531317494600428</v>
      </c>
      <c r="I1009" s="2">
        <v>45</v>
      </c>
      <c r="J1009" s="2">
        <v>475.5</v>
      </c>
      <c r="K1009" s="6">
        <f>(J1009/G1009)</f>
        <v>0.42323097463284381</v>
      </c>
    </row>
    <row r="1010" spans="1:13" x14ac:dyDescent="0.2">
      <c r="A1010" s="11" t="s">
        <v>1098</v>
      </c>
      <c r="B1010" s="12" t="s">
        <v>1099</v>
      </c>
      <c r="C1010" s="12">
        <v>3</v>
      </c>
      <c r="D1010" s="12">
        <v>4</v>
      </c>
      <c r="E1010" s="12">
        <v>5</v>
      </c>
      <c r="F1010" s="13">
        <v>234.5</v>
      </c>
      <c r="G1010" s="13">
        <v>1031</v>
      </c>
      <c r="H1010" s="17">
        <f>(G1010/F1010)</f>
        <v>4.3965884861407245</v>
      </c>
      <c r="I1010" s="13">
        <v>64.5</v>
      </c>
      <c r="J1010" s="13">
        <v>1461.5</v>
      </c>
      <c r="K1010" s="14">
        <f>(J1010/G1010)</f>
        <v>1.4175557710960234</v>
      </c>
      <c r="L1010" s="14">
        <f>(K1010/1.15)</f>
        <v>1.2326571922574117</v>
      </c>
    </row>
    <row r="1011" spans="1:13" x14ac:dyDescent="0.2">
      <c r="A1011" s="11" t="s">
        <v>1095</v>
      </c>
      <c r="B1011" s="12" t="s">
        <v>1096</v>
      </c>
      <c r="C1011" s="12">
        <v>3</v>
      </c>
      <c r="D1011" s="12">
        <v>4</v>
      </c>
      <c r="E1011" s="12">
        <v>3</v>
      </c>
      <c r="F1011" s="13">
        <v>150</v>
      </c>
      <c r="G1011" s="13">
        <v>840</v>
      </c>
      <c r="H1011" s="17">
        <f>(G1011/F1011)</f>
        <v>5.6</v>
      </c>
      <c r="I1011" s="13">
        <v>96.5</v>
      </c>
      <c r="J1011" s="13">
        <v>1469.5</v>
      </c>
      <c r="K1011" s="14">
        <f>(J1011/G1011)</f>
        <v>1.7494047619047619</v>
      </c>
      <c r="L1011" s="14">
        <f>(K1011/1.15)</f>
        <v>1.5212215320910973</v>
      </c>
    </row>
    <row r="1012" spans="1:13" x14ac:dyDescent="0.2">
      <c r="A1012" s="11" t="s">
        <v>7982</v>
      </c>
      <c r="B1012" s="12" t="s">
        <v>1200</v>
      </c>
      <c r="C1012" s="12">
        <v>3</v>
      </c>
      <c r="D1012" s="12">
        <v>6</v>
      </c>
      <c r="E1012" s="12">
        <v>23</v>
      </c>
      <c r="F1012" s="13">
        <v>477.5</v>
      </c>
      <c r="G1012" s="13">
        <v>1328</v>
      </c>
      <c r="H1012" s="17">
        <f>(G1012/F1012)</f>
        <v>2.7811518324607332</v>
      </c>
      <c r="I1012" s="13">
        <v>120</v>
      </c>
      <c r="J1012" s="13">
        <v>1518.5</v>
      </c>
      <c r="K1012" s="14">
        <f>(J1012/G1012)</f>
        <v>1.1434487951807228</v>
      </c>
      <c r="L1012" s="14">
        <f>(K1012/1.15)</f>
        <v>0.9943033001571504</v>
      </c>
    </row>
    <row r="1013" spans="1:13" x14ac:dyDescent="0.2">
      <c r="A1013" s="1" t="s">
        <v>7147</v>
      </c>
      <c r="B1013" t="s">
        <v>7148</v>
      </c>
      <c r="C1013">
        <v>16</v>
      </c>
      <c r="D1013">
        <v>1</v>
      </c>
      <c r="E1013">
        <v>12</v>
      </c>
      <c r="F1013" s="2">
        <v>60.5</v>
      </c>
      <c r="G1013" s="2">
        <v>344</v>
      </c>
      <c r="H1013" s="18">
        <f>(G1013/F1013)</f>
        <v>5.6859504132231402</v>
      </c>
      <c r="I1013" s="2">
        <v>54.5</v>
      </c>
      <c r="J1013" s="2">
        <v>1399.5</v>
      </c>
      <c r="K1013" s="6">
        <f>(J1013/G1013)</f>
        <v>4.0683139534883717</v>
      </c>
    </row>
    <row r="1014" spans="1:13" x14ac:dyDescent="0.2">
      <c r="A1014" s="11" t="s">
        <v>7849</v>
      </c>
      <c r="B1014" s="12" t="s">
        <v>1197</v>
      </c>
      <c r="C1014" s="12">
        <v>3</v>
      </c>
      <c r="D1014" s="12">
        <v>6</v>
      </c>
      <c r="E1014" s="12">
        <v>21</v>
      </c>
      <c r="F1014" s="13">
        <v>291</v>
      </c>
      <c r="G1014" s="13">
        <v>1199</v>
      </c>
      <c r="H1014" s="17">
        <f>(G1014/F1014)</f>
        <v>4.1202749140893467</v>
      </c>
      <c r="I1014" s="13">
        <v>71</v>
      </c>
      <c r="J1014" s="13">
        <v>1571</v>
      </c>
      <c r="K1014" s="14">
        <f>(J1014/G1014)</f>
        <v>1.3102585487906588</v>
      </c>
      <c r="L1014" s="14">
        <f>(K1014/1.15)</f>
        <v>1.1393552598179644</v>
      </c>
    </row>
    <row r="1015" spans="1:13" x14ac:dyDescent="0.2">
      <c r="A1015" s="11" t="s">
        <v>7849</v>
      </c>
      <c r="B1015" s="12" t="s">
        <v>1194</v>
      </c>
      <c r="C1015" s="12">
        <v>3</v>
      </c>
      <c r="D1015" s="12">
        <v>6</v>
      </c>
      <c r="E1015" s="12">
        <v>19</v>
      </c>
      <c r="F1015" s="13">
        <v>528.5</v>
      </c>
      <c r="G1015" s="13">
        <v>1393.5</v>
      </c>
      <c r="H1015" s="17">
        <f>(G1015/F1015)</f>
        <v>2.6367076631977295</v>
      </c>
      <c r="I1015" s="13">
        <v>64.5</v>
      </c>
      <c r="J1015" s="13">
        <v>360</v>
      </c>
      <c r="K1015" s="14">
        <f>(J1015/G1015)</f>
        <v>0.25834230355220666</v>
      </c>
      <c r="L1015" s="14">
        <f>(K1015/1.15)</f>
        <v>0.22464548134974494</v>
      </c>
      <c r="M1015" t="s">
        <v>7834</v>
      </c>
    </row>
    <row r="1016" spans="1:13" x14ac:dyDescent="0.2">
      <c r="A1016" s="11" t="s">
        <v>7849</v>
      </c>
      <c r="B1016" s="12" t="s">
        <v>1192</v>
      </c>
      <c r="C1016" s="12">
        <v>3</v>
      </c>
      <c r="D1016" s="12">
        <v>6</v>
      </c>
      <c r="E1016" s="12">
        <v>17</v>
      </c>
      <c r="F1016" s="13">
        <v>458.5</v>
      </c>
      <c r="G1016" s="13">
        <v>1351.5</v>
      </c>
      <c r="H1016" s="17">
        <f>(G1016/F1016)</f>
        <v>2.9476553980370772</v>
      </c>
      <c r="I1016" s="13">
        <v>69.5</v>
      </c>
      <c r="J1016" s="13">
        <v>741</v>
      </c>
      <c r="K1016" s="14">
        <f>(J1016/G1016)</f>
        <v>0.54827968923418424</v>
      </c>
      <c r="L1016" s="14">
        <f>(K1016/1.15)</f>
        <v>0.47676494716016027</v>
      </c>
    </row>
    <row r="1017" spans="1:13" x14ac:dyDescent="0.2">
      <c r="A1017" s="1" t="s">
        <v>1189</v>
      </c>
      <c r="B1017" t="s">
        <v>1190</v>
      </c>
      <c r="C1017">
        <v>3</v>
      </c>
      <c r="D1017">
        <v>6</v>
      </c>
      <c r="E1017">
        <v>15</v>
      </c>
      <c r="F1017" s="2">
        <v>275.5</v>
      </c>
      <c r="G1017" s="2">
        <v>1145.5</v>
      </c>
      <c r="H1017" s="18">
        <f>(G1017/F1017)</f>
        <v>4.1578947368421053</v>
      </c>
      <c r="I1017" s="2">
        <v>41.5</v>
      </c>
      <c r="J1017" s="2">
        <v>1310.5</v>
      </c>
      <c r="K1017" s="6">
        <f>(J1017/G1017)</f>
        <v>1.1440419030990834</v>
      </c>
    </row>
    <row r="1018" spans="1:13" x14ac:dyDescent="0.2">
      <c r="A1018" s="1" t="s">
        <v>1186</v>
      </c>
      <c r="B1018" t="s">
        <v>1187</v>
      </c>
      <c r="C1018">
        <v>3</v>
      </c>
      <c r="D1018">
        <v>6</v>
      </c>
      <c r="E1018">
        <v>13</v>
      </c>
      <c r="F1018" s="2">
        <v>341</v>
      </c>
      <c r="G1018" s="2">
        <v>1251.5</v>
      </c>
      <c r="H1018" s="18">
        <f>(G1018/F1018)</f>
        <v>3.6700879765395893</v>
      </c>
      <c r="I1018" s="2">
        <v>46</v>
      </c>
      <c r="J1018" s="2">
        <v>1119</v>
      </c>
      <c r="K1018" s="6">
        <f>(J1018/G1018)</f>
        <v>0.89412704754294847</v>
      </c>
    </row>
    <row r="1019" spans="1:13" x14ac:dyDescent="0.2">
      <c r="A1019" s="1" t="s">
        <v>7143</v>
      </c>
      <c r="B1019" t="s">
        <v>7144</v>
      </c>
      <c r="C1019">
        <v>16</v>
      </c>
      <c r="D1019">
        <v>1</v>
      </c>
      <c r="E1019">
        <v>10</v>
      </c>
      <c r="F1019" s="2">
        <v>52</v>
      </c>
      <c r="G1019" s="2">
        <v>159.5</v>
      </c>
      <c r="H1019" s="18">
        <f>(G1019/F1019)</f>
        <v>3.0673076923076925</v>
      </c>
      <c r="I1019" s="2">
        <v>49</v>
      </c>
      <c r="J1019" s="2">
        <v>1503</v>
      </c>
      <c r="K1019" s="6">
        <f>(J1019/G1019)</f>
        <v>9.4231974921630091</v>
      </c>
    </row>
    <row r="1020" spans="1:13" x14ac:dyDescent="0.2">
      <c r="A1020" s="1" t="s">
        <v>7983</v>
      </c>
      <c r="B1020" t="s">
        <v>1184</v>
      </c>
      <c r="C1020">
        <v>3</v>
      </c>
      <c r="D1020">
        <v>6</v>
      </c>
      <c r="E1020">
        <v>11</v>
      </c>
      <c r="F1020" s="2">
        <v>475.5</v>
      </c>
      <c r="G1020" s="2">
        <v>1332</v>
      </c>
      <c r="H1020" s="18">
        <f>(G1020/F1020)</f>
        <v>2.8012618296529967</v>
      </c>
      <c r="I1020" s="2">
        <v>51</v>
      </c>
      <c r="J1020" s="2">
        <v>28.5</v>
      </c>
      <c r="K1020" s="6">
        <f>(J1020/G1020)</f>
        <v>2.1396396396396396E-2</v>
      </c>
    </row>
    <row r="1021" spans="1:13" x14ac:dyDescent="0.2">
      <c r="A1021" s="1" t="s">
        <v>1180</v>
      </c>
      <c r="B1021" t="s">
        <v>1181</v>
      </c>
      <c r="C1021">
        <v>3</v>
      </c>
      <c r="D1021">
        <v>6</v>
      </c>
      <c r="E1021">
        <v>9</v>
      </c>
      <c r="F1021" s="2">
        <v>328.5</v>
      </c>
      <c r="G1021" s="2">
        <v>1187</v>
      </c>
      <c r="H1021" s="18">
        <f>(G1021/F1021)</f>
        <v>3.6133942161339423</v>
      </c>
      <c r="I1021" s="2">
        <v>49</v>
      </c>
      <c r="J1021" s="2">
        <v>1849.5</v>
      </c>
      <c r="K1021" s="6">
        <f>(J1021/G1021)</f>
        <v>1.5581297388374051</v>
      </c>
    </row>
    <row r="1022" spans="1:13" x14ac:dyDescent="0.2">
      <c r="A1022" s="1" t="s">
        <v>7984</v>
      </c>
      <c r="B1022" t="s">
        <v>7140</v>
      </c>
      <c r="C1022">
        <v>16</v>
      </c>
      <c r="D1022">
        <v>1</v>
      </c>
      <c r="E1022">
        <v>8</v>
      </c>
      <c r="F1022" s="2">
        <v>43</v>
      </c>
      <c r="G1022" s="2">
        <v>124.5</v>
      </c>
      <c r="H1022" s="18">
        <f>(G1022/F1022)</f>
        <v>2.8953488372093021</v>
      </c>
      <c r="I1022" s="2">
        <v>42</v>
      </c>
      <c r="J1022" s="2">
        <v>1573</v>
      </c>
      <c r="K1022" s="6">
        <f>(J1022/G1022)</f>
        <v>12.634538152610443</v>
      </c>
    </row>
    <row r="1023" spans="1:13" x14ac:dyDescent="0.2">
      <c r="A1023" s="1" t="s">
        <v>1176</v>
      </c>
      <c r="B1023" t="s">
        <v>1177</v>
      </c>
      <c r="C1023">
        <v>3</v>
      </c>
      <c r="D1023">
        <v>6</v>
      </c>
      <c r="E1023">
        <v>7</v>
      </c>
      <c r="F1023" s="2">
        <v>344</v>
      </c>
      <c r="G1023" s="2">
        <v>1182.5</v>
      </c>
      <c r="H1023" s="18">
        <f>(G1023/F1023)</f>
        <v>3.4375</v>
      </c>
      <c r="I1023" s="2">
        <v>48</v>
      </c>
      <c r="J1023" s="2">
        <v>1012</v>
      </c>
      <c r="K1023" s="6">
        <f>(J1023/G1023)</f>
        <v>0.85581395348837208</v>
      </c>
    </row>
    <row r="1024" spans="1:13" x14ac:dyDescent="0.2">
      <c r="A1024" s="1" t="s">
        <v>7985</v>
      </c>
      <c r="B1024" t="s">
        <v>1173</v>
      </c>
      <c r="C1024">
        <v>3</v>
      </c>
      <c r="D1024">
        <v>6</v>
      </c>
      <c r="E1024">
        <v>5</v>
      </c>
      <c r="F1024" s="2">
        <v>285</v>
      </c>
      <c r="G1024" s="2">
        <v>1119.5</v>
      </c>
      <c r="H1024" s="18">
        <f>(G1024/F1024)</f>
        <v>3.9280701754385965</v>
      </c>
      <c r="I1024" s="2">
        <v>49</v>
      </c>
      <c r="J1024" s="2">
        <v>224</v>
      </c>
      <c r="K1024" s="6">
        <f>(J1024/G1024)</f>
        <v>0.20008932559178205</v>
      </c>
    </row>
    <row r="1025" spans="1:13" x14ac:dyDescent="0.2">
      <c r="A1025" s="11" t="s">
        <v>1169</v>
      </c>
      <c r="B1025" s="12" t="s">
        <v>1170</v>
      </c>
      <c r="C1025" s="12">
        <v>3</v>
      </c>
      <c r="D1025" s="12">
        <v>6</v>
      </c>
      <c r="E1025" s="12">
        <v>3</v>
      </c>
      <c r="F1025" s="13">
        <v>272</v>
      </c>
      <c r="G1025" s="13">
        <v>1085.5</v>
      </c>
      <c r="H1025" s="17">
        <f>(G1025/F1025)</f>
        <v>3.9908088235294117</v>
      </c>
      <c r="I1025" s="13">
        <v>73</v>
      </c>
      <c r="J1025" s="13">
        <v>1542</v>
      </c>
      <c r="K1025" s="14">
        <f>(J1025/G1025)</f>
        <v>1.4205435283279595</v>
      </c>
      <c r="L1025" s="14">
        <f>(K1025/1.15)</f>
        <v>1.2352552420243128</v>
      </c>
    </row>
    <row r="1026" spans="1:13" x14ac:dyDescent="0.2">
      <c r="A1026" s="11" t="s">
        <v>7986</v>
      </c>
      <c r="B1026" s="12" t="s">
        <v>1274</v>
      </c>
      <c r="C1026" s="12">
        <v>3</v>
      </c>
      <c r="D1026" s="12">
        <v>8</v>
      </c>
      <c r="E1026" s="12">
        <v>23</v>
      </c>
      <c r="F1026" s="13">
        <v>211</v>
      </c>
      <c r="G1026" s="13">
        <v>1062.5</v>
      </c>
      <c r="H1026" s="17">
        <f>(G1026/F1026)</f>
        <v>5.0355450236966828</v>
      </c>
      <c r="I1026" s="13">
        <v>64</v>
      </c>
      <c r="J1026" s="13">
        <v>1447</v>
      </c>
      <c r="K1026" s="14">
        <f>(J1026/G1026)</f>
        <v>1.3618823529411765</v>
      </c>
      <c r="L1026" s="14">
        <f>(K1026/1.15)</f>
        <v>1.1842455242966754</v>
      </c>
    </row>
    <row r="1027" spans="1:13" x14ac:dyDescent="0.2">
      <c r="A1027" s="11" t="s">
        <v>1270</v>
      </c>
      <c r="B1027" s="12" t="s">
        <v>1271</v>
      </c>
      <c r="C1027" s="12">
        <v>3</v>
      </c>
      <c r="D1027" s="12">
        <v>8</v>
      </c>
      <c r="E1027" s="12">
        <v>21</v>
      </c>
      <c r="F1027" s="13">
        <v>506</v>
      </c>
      <c r="G1027" s="13">
        <v>1365.5</v>
      </c>
      <c r="H1027" s="17">
        <f>(G1027/F1027)</f>
        <v>2.6986166007905137</v>
      </c>
      <c r="I1027" s="13">
        <v>89</v>
      </c>
      <c r="J1027" s="13">
        <v>1281</v>
      </c>
      <c r="K1027" s="14">
        <f>(J1027/G1027)</f>
        <v>0.93811790552911023</v>
      </c>
      <c r="L1027" s="14">
        <f>(K1027/1.15)</f>
        <v>0.81575470046009591</v>
      </c>
    </row>
    <row r="1028" spans="1:13" x14ac:dyDescent="0.2">
      <c r="A1028" s="1" t="s">
        <v>7987</v>
      </c>
      <c r="B1028" t="s">
        <v>1268</v>
      </c>
      <c r="C1028">
        <v>3</v>
      </c>
      <c r="D1028">
        <v>8</v>
      </c>
      <c r="E1028">
        <v>19</v>
      </c>
      <c r="F1028" s="2">
        <v>98.5</v>
      </c>
      <c r="G1028" s="2">
        <v>436</v>
      </c>
      <c r="H1028" s="18">
        <f>(G1028/F1028)</f>
        <v>4.4263959390862944</v>
      </c>
      <c r="I1028" s="2">
        <v>39.5</v>
      </c>
      <c r="J1028" s="2">
        <v>18.5</v>
      </c>
      <c r="K1028" s="6">
        <f>(J1028/G1028)</f>
        <v>4.2431192660550461E-2</v>
      </c>
    </row>
    <row r="1029" spans="1:13" x14ac:dyDescent="0.2">
      <c r="A1029" s="1" t="s">
        <v>7988</v>
      </c>
      <c r="B1029" t="s">
        <v>1265</v>
      </c>
      <c r="C1029">
        <v>3</v>
      </c>
      <c r="D1029">
        <v>8</v>
      </c>
      <c r="E1029">
        <v>17</v>
      </c>
      <c r="F1029" s="2">
        <v>278</v>
      </c>
      <c r="G1029" s="2">
        <v>1094.5</v>
      </c>
      <c r="H1029" s="18">
        <f>(G1029/F1029)</f>
        <v>3.9370503597122304</v>
      </c>
      <c r="I1029" s="2">
        <v>58</v>
      </c>
      <c r="J1029" s="2">
        <v>1555</v>
      </c>
      <c r="K1029" s="6">
        <f>(J1029/G1029)</f>
        <v>1.4207400639561443</v>
      </c>
    </row>
    <row r="1030" spans="1:13" x14ac:dyDescent="0.2">
      <c r="A1030" s="1" t="s">
        <v>1261</v>
      </c>
      <c r="B1030" t="s">
        <v>1262</v>
      </c>
      <c r="C1030">
        <v>3</v>
      </c>
      <c r="D1030">
        <v>8</v>
      </c>
      <c r="E1030">
        <v>15</v>
      </c>
      <c r="F1030" s="2">
        <v>179.5</v>
      </c>
      <c r="G1030" s="2">
        <v>890</v>
      </c>
      <c r="H1030" s="18">
        <f>(G1030/F1030)</f>
        <v>4.9582172701949858</v>
      </c>
      <c r="I1030" s="2">
        <v>42.5</v>
      </c>
      <c r="J1030" s="2">
        <v>1537.5</v>
      </c>
      <c r="K1030" s="6">
        <f>(J1030/G1030)</f>
        <v>1.7275280898876404</v>
      </c>
    </row>
    <row r="1031" spans="1:13" x14ac:dyDescent="0.2">
      <c r="A1031" s="1" t="s">
        <v>1257</v>
      </c>
      <c r="B1031" t="s">
        <v>1258</v>
      </c>
      <c r="C1031">
        <v>3</v>
      </c>
      <c r="D1031">
        <v>8</v>
      </c>
      <c r="E1031">
        <v>13</v>
      </c>
      <c r="F1031" s="2">
        <v>383</v>
      </c>
      <c r="G1031" s="2">
        <v>1253.5</v>
      </c>
      <c r="H1031" s="18">
        <f>(G1031/F1031)</f>
        <v>3.2728459530026108</v>
      </c>
      <c r="I1031" s="2">
        <v>49.5</v>
      </c>
      <c r="J1031" s="2">
        <v>779.5</v>
      </c>
      <c r="K1031" s="6">
        <f>(J1031/G1031)</f>
        <v>0.62185879537295574</v>
      </c>
    </row>
    <row r="1032" spans="1:13" x14ac:dyDescent="0.2">
      <c r="A1032" s="11" t="s">
        <v>7136</v>
      </c>
      <c r="B1032" s="12" t="s">
        <v>7137</v>
      </c>
      <c r="C1032" s="12">
        <v>16</v>
      </c>
      <c r="D1032" s="12">
        <v>1</v>
      </c>
      <c r="E1032" s="12">
        <v>6</v>
      </c>
      <c r="F1032" s="13">
        <v>57.5</v>
      </c>
      <c r="G1032" s="13">
        <v>130</v>
      </c>
      <c r="H1032" s="17">
        <f>(G1032/F1032)</f>
        <v>2.2608695652173911</v>
      </c>
      <c r="I1032" s="13">
        <v>72</v>
      </c>
      <c r="J1032" s="13">
        <v>45</v>
      </c>
      <c r="K1032" s="14">
        <f>(J1032/G1032)</f>
        <v>0.34615384615384615</v>
      </c>
      <c r="L1032" s="14">
        <f>(K1032/2.8)</f>
        <v>0.12362637362637363</v>
      </c>
      <c r="M1032" t="s">
        <v>7834</v>
      </c>
    </row>
    <row r="1033" spans="1:13" x14ac:dyDescent="0.2">
      <c r="A1033" s="1" t="s">
        <v>1253</v>
      </c>
      <c r="B1033" t="s">
        <v>1254</v>
      </c>
      <c r="C1033">
        <v>3</v>
      </c>
      <c r="D1033">
        <v>8</v>
      </c>
      <c r="E1033">
        <v>11</v>
      </c>
      <c r="F1033" s="2">
        <v>339.5</v>
      </c>
      <c r="G1033" s="2">
        <v>1254.5</v>
      </c>
      <c r="H1033" s="18">
        <f>(G1033/F1033)</f>
        <v>3.6951399116347572</v>
      </c>
      <c r="I1033" s="2">
        <v>47</v>
      </c>
      <c r="J1033" s="2">
        <v>56</v>
      </c>
      <c r="K1033" s="6">
        <f>(J1033/G1033)</f>
        <v>4.4639298525308888E-2</v>
      </c>
    </row>
    <row r="1034" spans="1:13" x14ac:dyDescent="0.2">
      <c r="A1034" s="1" t="s">
        <v>1250</v>
      </c>
      <c r="B1034" t="s">
        <v>1251</v>
      </c>
      <c r="C1034">
        <v>3</v>
      </c>
      <c r="D1034">
        <v>8</v>
      </c>
      <c r="E1034">
        <v>9</v>
      </c>
      <c r="F1034" s="2">
        <v>206</v>
      </c>
      <c r="G1034" s="2">
        <v>848</v>
      </c>
      <c r="H1034" s="18">
        <f>(G1034/F1034)</f>
        <v>4.116504854368932</v>
      </c>
      <c r="I1034" s="2">
        <v>52.5</v>
      </c>
      <c r="J1034" s="2">
        <v>612.5</v>
      </c>
      <c r="K1034" s="6">
        <f>(J1034/G1034)</f>
        <v>0.72228773584905659</v>
      </c>
    </row>
    <row r="1035" spans="1:13" x14ac:dyDescent="0.2">
      <c r="A1035" s="1" t="s">
        <v>7989</v>
      </c>
      <c r="B1035" t="s">
        <v>1248</v>
      </c>
      <c r="C1035">
        <v>3</v>
      </c>
      <c r="D1035">
        <v>8</v>
      </c>
      <c r="E1035">
        <v>7</v>
      </c>
      <c r="F1035" s="2">
        <v>240.5</v>
      </c>
      <c r="G1035" s="2">
        <v>1066.5</v>
      </c>
      <c r="H1035" s="18">
        <f>(G1035/F1035)</f>
        <v>4.4345114345114345</v>
      </c>
      <c r="I1035" s="2">
        <v>48.5</v>
      </c>
      <c r="J1035" s="2">
        <v>553</v>
      </c>
      <c r="K1035" s="6">
        <f>(J1035/G1035)</f>
        <v>0.51851851851851849</v>
      </c>
    </row>
    <row r="1036" spans="1:13" x14ac:dyDescent="0.2">
      <c r="A1036" s="1" t="s">
        <v>1245</v>
      </c>
      <c r="B1036" t="s">
        <v>1246</v>
      </c>
      <c r="C1036">
        <v>3</v>
      </c>
      <c r="D1036">
        <v>8</v>
      </c>
      <c r="E1036">
        <v>5</v>
      </c>
      <c r="F1036" s="2">
        <v>282.5</v>
      </c>
      <c r="G1036" s="2">
        <v>1127</v>
      </c>
      <c r="H1036" s="18">
        <f>(G1036/F1036)</f>
        <v>3.9893805309734511</v>
      </c>
      <c r="I1036" s="2">
        <v>48.5</v>
      </c>
      <c r="J1036" s="2">
        <v>1122.5</v>
      </c>
      <c r="K1036" s="6">
        <f>(J1036/G1036)</f>
        <v>0.99600709849157054</v>
      </c>
    </row>
    <row r="1037" spans="1:13" x14ac:dyDescent="0.2">
      <c r="A1037" s="11" t="s">
        <v>1241</v>
      </c>
      <c r="B1037" s="12" t="s">
        <v>1242</v>
      </c>
      <c r="C1037" s="12">
        <v>3</v>
      </c>
      <c r="D1037" s="12">
        <v>8</v>
      </c>
      <c r="E1037" s="12">
        <v>3</v>
      </c>
      <c r="F1037" s="13">
        <v>326.5</v>
      </c>
      <c r="G1037" s="13">
        <v>1154.5</v>
      </c>
      <c r="H1037" s="17">
        <f>(G1037/F1037)</f>
        <v>3.5359877488514546</v>
      </c>
      <c r="I1037" s="13">
        <v>77.5</v>
      </c>
      <c r="J1037" s="13">
        <v>1533.5</v>
      </c>
      <c r="K1037" s="14">
        <f>(J1037/G1037)</f>
        <v>1.3282806409701169</v>
      </c>
      <c r="L1037" s="14">
        <f>(K1037/1.15)</f>
        <v>1.1550266443218409</v>
      </c>
    </row>
    <row r="1038" spans="1:13" x14ac:dyDescent="0.2">
      <c r="A1038" s="11" t="s">
        <v>7990</v>
      </c>
      <c r="B1038" s="12" t="s">
        <v>1351</v>
      </c>
      <c r="C1038" s="12">
        <v>3</v>
      </c>
      <c r="D1038" s="12">
        <v>10</v>
      </c>
      <c r="E1038" s="12">
        <v>23</v>
      </c>
      <c r="F1038" s="13">
        <v>434</v>
      </c>
      <c r="G1038" s="13">
        <v>1297.5</v>
      </c>
      <c r="H1038" s="17">
        <f>(G1038/F1038)</f>
        <v>2.9896313364055298</v>
      </c>
      <c r="I1038" s="13">
        <v>108.5</v>
      </c>
      <c r="J1038" s="13">
        <v>1548.5</v>
      </c>
      <c r="K1038" s="14">
        <f>(J1038/G1038)</f>
        <v>1.1934489402697495</v>
      </c>
      <c r="L1038" s="14">
        <f>(K1038/1.15)</f>
        <v>1.0377816871910865</v>
      </c>
    </row>
    <row r="1039" spans="1:13" x14ac:dyDescent="0.2">
      <c r="A1039" s="11" t="s">
        <v>1347</v>
      </c>
      <c r="B1039" s="12" t="s">
        <v>1348</v>
      </c>
      <c r="C1039" s="12">
        <v>3</v>
      </c>
      <c r="D1039" s="12">
        <v>10</v>
      </c>
      <c r="E1039" s="12">
        <v>21</v>
      </c>
      <c r="F1039" s="13">
        <v>444</v>
      </c>
      <c r="G1039" s="13">
        <v>1346</v>
      </c>
      <c r="H1039" s="17">
        <f>(G1039/F1039)</f>
        <v>3.0315315315315314</v>
      </c>
      <c r="I1039" s="13">
        <v>90.5</v>
      </c>
      <c r="J1039" s="13">
        <v>1914.5</v>
      </c>
      <c r="K1039" s="14">
        <f>(J1039/G1039)</f>
        <v>1.4223625557206538</v>
      </c>
      <c r="L1039" s="14">
        <f>(K1039/1.15)</f>
        <v>1.2368370049744817</v>
      </c>
      <c r="M1039" t="s">
        <v>7835</v>
      </c>
    </row>
    <row r="1040" spans="1:13" x14ac:dyDescent="0.2">
      <c r="A1040" s="1" t="s">
        <v>7133</v>
      </c>
      <c r="B1040" t="s">
        <v>7134</v>
      </c>
      <c r="C1040">
        <v>16</v>
      </c>
      <c r="D1040">
        <v>1</v>
      </c>
      <c r="E1040">
        <v>4</v>
      </c>
      <c r="F1040" s="2">
        <v>12.5</v>
      </c>
      <c r="G1040" s="2">
        <v>15</v>
      </c>
      <c r="H1040" s="18">
        <f>(G1040/F1040)</f>
        <v>1.2</v>
      </c>
      <c r="I1040" s="2">
        <v>11</v>
      </c>
      <c r="J1040" s="2">
        <v>22.5</v>
      </c>
      <c r="K1040" s="6">
        <f>(J1040/G1040)</f>
        <v>1.5</v>
      </c>
    </row>
    <row r="1041" spans="1:13" x14ac:dyDescent="0.2">
      <c r="A1041" s="11" t="s">
        <v>1343</v>
      </c>
      <c r="B1041" s="12" t="s">
        <v>1344</v>
      </c>
      <c r="C1041" s="12">
        <v>3</v>
      </c>
      <c r="D1041" s="12">
        <v>10</v>
      </c>
      <c r="E1041" s="12">
        <v>19</v>
      </c>
      <c r="F1041" s="13">
        <v>150.5</v>
      </c>
      <c r="G1041" s="13">
        <v>679.5</v>
      </c>
      <c r="H1041" s="17">
        <f>(G1041/F1041)</f>
        <v>4.514950166112957</v>
      </c>
      <c r="I1041" s="13">
        <v>62.5</v>
      </c>
      <c r="J1041" s="13">
        <v>20</v>
      </c>
      <c r="K1041" s="14">
        <f>(J1041/G1041)</f>
        <v>2.9433406916850625E-2</v>
      </c>
      <c r="L1041" s="14">
        <f>(K1041/1.15)</f>
        <v>2.5594266884217936E-2</v>
      </c>
      <c r="M1041" t="s">
        <v>7834</v>
      </c>
    </row>
    <row r="1042" spans="1:13" x14ac:dyDescent="0.2">
      <c r="A1042" s="1" t="s">
        <v>1339</v>
      </c>
      <c r="B1042" t="s">
        <v>1340</v>
      </c>
      <c r="C1042">
        <v>3</v>
      </c>
      <c r="D1042">
        <v>10</v>
      </c>
      <c r="E1042">
        <v>17</v>
      </c>
      <c r="F1042" s="2">
        <v>435</v>
      </c>
      <c r="G1042" s="2">
        <v>1300.5</v>
      </c>
      <c r="H1042" s="18">
        <f>(G1042/F1042)</f>
        <v>2.989655172413793</v>
      </c>
      <c r="I1042" s="2">
        <v>55.5</v>
      </c>
      <c r="J1042" s="2">
        <v>531.5</v>
      </c>
      <c r="K1042" s="6">
        <f>(J1042/G1042)</f>
        <v>0.40868896578239139</v>
      </c>
    </row>
    <row r="1043" spans="1:13" x14ac:dyDescent="0.2">
      <c r="A1043" s="1" t="s">
        <v>1335</v>
      </c>
      <c r="B1043" t="s">
        <v>1336</v>
      </c>
      <c r="C1043">
        <v>3</v>
      </c>
      <c r="D1043">
        <v>10</v>
      </c>
      <c r="E1043">
        <v>15</v>
      </c>
      <c r="F1043" s="2">
        <v>374</v>
      </c>
      <c r="G1043" s="2">
        <v>1289</v>
      </c>
      <c r="H1043" s="18">
        <f>(G1043/F1043)</f>
        <v>3.4465240641711228</v>
      </c>
      <c r="I1043" s="2">
        <v>51.5</v>
      </c>
      <c r="J1043" s="2">
        <v>1630.5</v>
      </c>
      <c r="K1043" s="6">
        <f>(J1043/G1043)</f>
        <v>1.2649340574088441</v>
      </c>
    </row>
    <row r="1044" spans="1:13" x14ac:dyDescent="0.2">
      <c r="A1044" s="1" t="s">
        <v>1332</v>
      </c>
      <c r="B1044" t="s">
        <v>1333</v>
      </c>
      <c r="C1044">
        <v>3</v>
      </c>
      <c r="D1044">
        <v>10</v>
      </c>
      <c r="E1044">
        <v>13</v>
      </c>
      <c r="F1044" s="2">
        <v>154</v>
      </c>
      <c r="G1044" s="2">
        <v>677.5</v>
      </c>
      <c r="H1044" s="18">
        <f>(G1044/F1044)</f>
        <v>4.3993506493506498</v>
      </c>
      <c r="I1044" s="2">
        <v>27.5</v>
      </c>
      <c r="J1044" s="2">
        <v>28.5</v>
      </c>
      <c r="K1044" s="6">
        <f>(J1044/G1044)</f>
        <v>4.2066420664206641E-2</v>
      </c>
    </row>
    <row r="1045" spans="1:13" x14ac:dyDescent="0.2">
      <c r="A1045" s="1" t="s">
        <v>1328</v>
      </c>
      <c r="B1045" t="s">
        <v>1329</v>
      </c>
      <c r="C1045">
        <v>3</v>
      </c>
      <c r="D1045">
        <v>10</v>
      </c>
      <c r="E1045">
        <v>11</v>
      </c>
      <c r="F1045" s="2">
        <v>380.5</v>
      </c>
      <c r="G1045" s="2">
        <v>1239</v>
      </c>
      <c r="H1045" s="18">
        <f>(G1045/F1045)</f>
        <v>3.2562417871222076</v>
      </c>
      <c r="I1045" s="2">
        <v>53.5</v>
      </c>
      <c r="J1045" s="2">
        <v>656.5</v>
      </c>
      <c r="K1045" s="6">
        <f>(J1045/G1045)</f>
        <v>0.52986279257465696</v>
      </c>
    </row>
    <row r="1046" spans="1:13" x14ac:dyDescent="0.2">
      <c r="A1046" s="1" t="s">
        <v>1324</v>
      </c>
      <c r="B1046" t="s">
        <v>1325</v>
      </c>
      <c r="C1046">
        <v>3</v>
      </c>
      <c r="D1046">
        <v>10</v>
      </c>
      <c r="E1046">
        <v>9</v>
      </c>
      <c r="F1046" s="2">
        <v>182.5</v>
      </c>
      <c r="G1046" s="2">
        <v>969</v>
      </c>
      <c r="H1046" s="18">
        <f>(G1046/F1046)</f>
        <v>5.3095890410958901</v>
      </c>
      <c r="I1046" s="2">
        <v>31</v>
      </c>
      <c r="J1046" s="2">
        <v>1239</v>
      </c>
      <c r="K1046" s="6">
        <f>(J1046/G1046)</f>
        <v>1.2786377708978329</v>
      </c>
    </row>
    <row r="1047" spans="1:13" x14ac:dyDescent="0.2">
      <c r="A1047" s="1" t="s">
        <v>1320</v>
      </c>
      <c r="B1047" t="s">
        <v>1321</v>
      </c>
      <c r="C1047">
        <v>3</v>
      </c>
      <c r="D1047">
        <v>10</v>
      </c>
      <c r="E1047">
        <v>7</v>
      </c>
      <c r="F1047" s="2">
        <v>201.5</v>
      </c>
      <c r="G1047" s="2">
        <v>969</v>
      </c>
      <c r="H1047" s="18">
        <f>(G1047/F1047)</f>
        <v>4.8089330024813899</v>
      </c>
      <c r="I1047" s="2">
        <v>43.5</v>
      </c>
      <c r="J1047" s="2">
        <v>1373</v>
      </c>
      <c r="K1047" s="6">
        <f>(J1047/G1047)</f>
        <v>1.4169246646026832</v>
      </c>
    </row>
    <row r="1048" spans="1:13" x14ac:dyDescent="0.2">
      <c r="A1048" s="1" t="s">
        <v>1316</v>
      </c>
      <c r="B1048" t="s">
        <v>1317</v>
      </c>
      <c r="C1048">
        <v>3</v>
      </c>
      <c r="D1048">
        <v>10</v>
      </c>
      <c r="E1048">
        <v>5</v>
      </c>
      <c r="F1048" s="2">
        <v>120</v>
      </c>
      <c r="G1048" s="2">
        <v>721.5</v>
      </c>
      <c r="H1048" s="18">
        <f>(G1048/F1048)</f>
        <v>6.0125000000000002</v>
      </c>
      <c r="I1048" s="2">
        <v>52.5</v>
      </c>
      <c r="J1048" s="2">
        <v>761.5</v>
      </c>
      <c r="K1048" s="6">
        <f>(J1048/G1048)</f>
        <v>1.0554400554400554</v>
      </c>
    </row>
    <row r="1049" spans="1:13" x14ac:dyDescent="0.2">
      <c r="A1049" s="1" t="s">
        <v>7991</v>
      </c>
      <c r="B1049" t="s">
        <v>1314</v>
      </c>
      <c r="C1049">
        <v>3</v>
      </c>
      <c r="D1049">
        <v>10</v>
      </c>
      <c r="E1049">
        <v>3</v>
      </c>
      <c r="F1049" s="2">
        <v>132</v>
      </c>
      <c r="G1049" s="2">
        <v>834.5</v>
      </c>
      <c r="H1049" s="18">
        <f>(G1049/F1049)</f>
        <v>6.3219696969696972</v>
      </c>
      <c r="I1049" s="2">
        <v>47.5</v>
      </c>
      <c r="J1049" s="2">
        <v>1410.5</v>
      </c>
      <c r="K1049" s="6">
        <f>(J1049/G1049)</f>
        <v>1.6902336728579987</v>
      </c>
    </row>
    <row r="1050" spans="1:13" x14ac:dyDescent="0.2">
      <c r="A1050" s="1" t="s">
        <v>1426</v>
      </c>
      <c r="B1050" t="s">
        <v>1427</v>
      </c>
      <c r="C1050">
        <v>3</v>
      </c>
      <c r="D1050">
        <v>12</v>
      </c>
      <c r="E1050">
        <v>23</v>
      </c>
      <c r="F1050" s="2">
        <v>152</v>
      </c>
      <c r="G1050" s="2">
        <v>838.5</v>
      </c>
      <c r="H1050" s="18">
        <f>(G1050/F1050)</f>
        <v>5.5164473684210522</v>
      </c>
      <c r="I1050" s="2">
        <v>46</v>
      </c>
      <c r="J1050" s="2">
        <v>31.5</v>
      </c>
      <c r="K1050" s="6">
        <f>(J1050/G1050)</f>
        <v>3.7567084078711989E-2</v>
      </c>
    </row>
    <row r="1051" spans="1:13" x14ac:dyDescent="0.2">
      <c r="A1051" s="11" t="s">
        <v>1422</v>
      </c>
      <c r="B1051" s="12" t="s">
        <v>1423</v>
      </c>
      <c r="C1051" s="12">
        <v>3</v>
      </c>
      <c r="D1051" s="12">
        <v>12</v>
      </c>
      <c r="E1051" s="12">
        <v>21</v>
      </c>
      <c r="F1051" s="13">
        <v>451.5</v>
      </c>
      <c r="G1051" s="13">
        <v>1366</v>
      </c>
      <c r="H1051" s="17">
        <f>(G1051/F1051)</f>
        <v>3.0254706533776301</v>
      </c>
      <c r="I1051" s="13">
        <v>86.5</v>
      </c>
      <c r="J1051" s="13">
        <v>1023.5</v>
      </c>
      <c r="K1051" s="14">
        <f>(J1051/G1051)</f>
        <v>0.74926793557833093</v>
      </c>
      <c r="L1051" s="14">
        <f>(K1051/1.15)</f>
        <v>0.65153733528550517</v>
      </c>
    </row>
    <row r="1052" spans="1:13" x14ac:dyDescent="0.2">
      <c r="A1052" s="11" t="s">
        <v>7849</v>
      </c>
      <c r="B1052" s="12" t="s">
        <v>1420</v>
      </c>
      <c r="C1052" s="12">
        <v>3</v>
      </c>
      <c r="D1052" s="12">
        <v>12</v>
      </c>
      <c r="E1052" s="12">
        <v>19</v>
      </c>
      <c r="F1052" s="13">
        <v>368</v>
      </c>
      <c r="G1052" s="13">
        <v>1223</v>
      </c>
      <c r="H1052" s="17">
        <f>(G1052/F1052)</f>
        <v>3.3233695652173911</v>
      </c>
      <c r="I1052" s="13">
        <v>74.5</v>
      </c>
      <c r="J1052" s="13">
        <v>1656.5</v>
      </c>
      <c r="K1052" s="14">
        <f>(J1052/G1052)</f>
        <v>1.3544562551103843</v>
      </c>
      <c r="L1052" s="14">
        <f>(K1052/1.15)</f>
        <v>1.1777880479220733</v>
      </c>
      <c r="M1052" t="s">
        <v>7835</v>
      </c>
    </row>
    <row r="1053" spans="1:13" x14ac:dyDescent="0.2">
      <c r="A1053" s="1" t="s">
        <v>1416</v>
      </c>
      <c r="B1053" t="s">
        <v>1417</v>
      </c>
      <c r="C1053">
        <v>3</v>
      </c>
      <c r="D1053">
        <v>12</v>
      </c>
      <c r="E1053">
        <v>17</v>
      </c>
      <c r="F1053" s="2">
        <v>134.5</v>
      </c>
      <c r="G1053" s="2">
        <v>627.5</v>
      </c>
      <c r="H1053" s="18">
        <f>(G1053/F1053)</f>
        <v>4.6654275092936803</v>
      </c>
      <c r="I1053" s="2">
        <v>47.5</v>
      </c>
      <c r="J1053" s="2">
        <v>1611.5</v>
      </c>
      <c r="K1053" s="6">
        <f>(J1053/G1053)</f>
        <v>2.5681274900398408</v>
      </c>
    </row>
    <row r="1054" spans="1:13" x14ac:dyDescent="0.2">
      <c r="A1054" s="1" t="s">
        <v>1412</v>
      </c>
      <c r="B1054" t="s">
        <v>1413</v>
      </c>
      <c r="C1054">
        <v>3</v>
      </c>
      <c r="D1054">
        <v>12</v>
      </c>
      <c r="E1054">
        <v>15</v>
      </c>
      <c r="F1054" s="2">
        <v>394.5</v>
      </c>
      <c r="G1054" s="2">
        <v>1262</v>
      </c>
      <c r="H1054" s="18">
        <f>(G1054/F1054)</f>
        <v>3.1989860583016476</v>
      </c>
      <c r="I1054" s="2">
        <v>53.5</v>
      </c>
      <c r="J1054" s="2">
        <v>1627.5</v>
      </c>
      <c r="K1054" s="6">
        <f>(J1054/G1054)</f>
        <v>1.2896196513470681</v>
      </c>
    </row>
    <row r="1055" spans="1:13" x14ac:dyDescent="0.2">
      <c r="A1055" s="1" t="s">
        <v>1408</v>
      </c>
      <c r="B1055" t="s">
        <v>1409</v>
      </c>
      <c r="C1055">
        <v>3</v>
      </c>
      <c r="D1055">
        <v>12</v>
      </c>
      <c r="E1055">
        <v>13</v>
      </c>
      <c r="F1055" s="2">
        <v>351</v>
      </c>
      <c r="G1055" s="2">
        <v>1260</v>
      </c>
      <c r="H1055" s="18">
        <f>(G1055/F1055)</f>
        <v>3.5897435897435899</v>
      </c>
      <c r="I1055" s="2">
        <v>43.5</v>
      </c>
      <c r="J1055" s="2">
        <v>85.5</v>
      </c>
      <c r="K1055" s="6">
        <f>(J1055/G1055)</f>
        <v>6.7857142857142852E-2</v>
      </c>
    </row>
    <row r="1056" spans="1:13" x14ac:dyDescent="0.2">
      <c r="A1056" s="1" t="s">
        <v>1405</v>
      </c>
      <c r="B1056" t="s">
        <v>1406</v>
      </c>
      <c r="C1056">
        <v>3</v>
      </c>
      <c r="D1056">
        <v>12</v>
      </c>
      <c r="E1056">
        <v>11</v>
      </c>
      <c r="F1056" s="2">
        <v>361</v>
      </c>
      <c r="G1056" s="2">
        <v>1218.5</v>
      </c>
      <c r="H1056" s="18">
        <f>(G1056/F1056)</f>
        <v>3.3753462603878117</v>
      </c>
      <c r="I1056" s="2">
        <v>52</v>
      </c>
      <c r="J1056" s="2">
        <v>429</v>
      </c>
      <c r="K1056" s="6">
        <f>(J1056/G1056)</f>
        <v>0.35207221994255233</v>
      </c>
    </row>
    <row r="1057" spans="1:13" x14ac:dyDescent="0.2">
      <c r="A1057" s="1" t="s">
        <v>1401</v>
      </c>
      <c r="B1057" t="s">
        <v>1402</v>
      </c>
      <c r="C1057">
        <v>3</v>
      </c>
      <c r="D1057">
        <v>12</v>
      </c>
      <c r="E1057">
        <v>9</v>
      </c>
      <c r="F1057" s="2">
        <v>400.5</v>
      </c>
      <c r="G1057" s="2">
        <v>1268</v>
      </c>
      <c r="H1057" s="18">
        <f>(G1057/F1057)</f>
        <v>3.1660424469413235</v>
      </c>
      <c r="I1057" s="2">
        <v>54</v>
      </c>
      <c r="J1057" s="2">
        <v>541</v>
      </c>
      <c r="K1057" s="6">
        <f>(J1057/G1057)</f>
        <v>0.42665615141955837</v>
      </c>
    </row>
    <row r="1058" spans="1:13" x14ac:dyDescent="0.2">
      <c r="A1058" s="1" t="s">
        <v>7849</v>
      </c>
      <c r="B1058" t="s">
        <v>1398</v>
      </c>
      <c r="C1058">
        <v>3</v>
      </c>
      <c r="D1058">
        <v>12</v>
      </c>
      <c r="E1058">
        <v>7</v>
      </c>
      <c r="F1058" s="2">
        <v>330</v>
      </c>
      <c r="G1058" s="2">
        <v>1172.5</v>
      </c>
      <c r="H1058" s="18">
        <f>(G1058/F1058)</f>
        <v>3.5530303030303032</v>
      </c>
      <c r="I1058" s="2">
        <v>40.5</v>
      </c>
      <c r="J1058" s="2">
        <v>1138.5</v>
      </c>
      <c r="K1058" s="6">
        <f>(J1058/G1058)</f>
        <v>0.97100213219616205</v>
      </c>
    </row>
    <row r="1059" spans="1:13" x14ac:dyDescent="0.2">
      <c r="A1059" s="1" t="s">
        <v>1394</v>
      </c>
      <c r="B1059" t="s">
        <v>1395</v>
      </c>
      <c r="C1059">
        <v>3</v>
      </c>
      <c r="D1059">
        <v>12</v>
      </c>
      <c r="E1059">
        <v>5</v>
      </c>
      <c r="F1059" s="2">
        <v>276</v>
      </c>
      <c r="G1059" s="2">
        <v>1076.5</v>
      </c>
      <c r="H1059" s="18">
        <f>(G1059/F1059)</f>
        <v>3.9003623188405796</v>
      </c>
      <c r="I1059" s="2">
        <v>56</v>
      </c>
      <c r="J1059" s="2">
        <v>962</v>
      </c>
      <c r="K1059" s="6">
        <f>(J1059/G1059)</f>
        <v>0.89363678588016726</v>
      </c>
    </row>
    <row r="1060" spans="1:13" x14ac:dyDescent="0.2">
      <c r="A1060" s="1" t="s">
        <v>1391</v>
      </c>
      <c r="B1060" t="s">
        <v>1392</v>
      </c>
      <c r="C1060">
        <v>3</v>
      </c>
      <c r="D1060">
        <v>12</v>
      </c>
      <c r="E1060">
        <v>3</v>
      </c>
      <c r="F1060" s="2">
        <v>105</v>
      </c>
      <c r="G1060" s="2">
        <v>665.5</v>
      </c>
      <c r="H1060" s="18">
        <f>(G1060/F1060)</f>
        <v>6.3380952380952378</v>
      </c>
      <c r="I1060" s="2">
        <v>40</v>
      </c>
      <c r="J1060" s="2">
        <v>713</v>
      </c>
      <c r="K1060" s="6">
        <f>(J1060/G1060)</f>
        <v>1.0713749060856499</v>
      </c>
    </row>
    <row r="1061" spans="1:13" x14ac:dyDescent="0.2">
      <c r="A1061" s="11" t="s">
        <v>7129</v>
      </c>
      <c r="B1061" s="12" t="s">
        <v>7130</v>
      </c>
      <c r="C1061" s="12">
        <v>16</v>
      </c>
      <c r="D1061" s="12">
        <v>1</v>
      </c>
      <c r="E1061" s="12">
        <v>2</v>
      </c>
      <c r="F1061" s="13">
        <v>72.5</v>
      </c>
      <c r="G1061" s="13">
        <v>344</v>
      </c>
      <c r="H1061" s="17">
        <f>(G1061/F1061)</f>
        <v>4.7448275862068963</v>
      </c>
      <c r="I1061" s="13">
        <v>65</v>
      </c>
      <c r="J1061" s="13">
        <v>1229</v>
      </c>
      <c r="K1061" s="14">
        <f>(J1061/G1061)</f>
        <v>3.5726744186046511</v>
      </c>
      <c r="L1061" s="14">
        <f>(K1061/2.8)</f>
        <v>1.2759551495016612</v>
      </c>
    </row>
    <row r="1062" spans="1:13" x14ac:dyDescent="0.2">
      <c r="A1062" s="1" t="s">
        <v>1500</v>
      </c>
      <c r="B1062" t="s">
        <v>1501</v>
      </c>
      <c r="C1062">
        <v>3</v>
      </c>
      <c r="D1062">
        <v>14</v>
      </c>
      <c r="E1062">
        <v>23</v>
      </c>
      <c r="F1062" s="2">
        <v>158.5</v>
      </c>
      <c r="G1062" s="2">
        <v>872</v>
      </c>
      <c r="H1062" s="18">
        <f>(G1062/F1062)</f>
        <v>5.5015772870662465</v>
      </c>
      <c r="I1062" s="2">
        <v>55.5</v>
      </c>
      <c r="J1062" s="2">
        <v>661</v>
      </c>
      <c r="K1062" s="6">
        <f>(J1062/G1062)</f>
        <v>0.7580275229357798</v>
      </c>
    </row>
    <row r="1063" spans="1:13" x14ac:dyDescent="0.2">
      <c r="A1063" s="11" t="s">
        <v>1496</v>
      </c>
      <c r="B1063" s="12" t="s">
        <v>1497</v>
      </c>
      <c r="C1063" s="12">
        <v>3</v>
      </c>
      <c r="D1063" s="12">
        <v>14</v>
      </c>
      <c r="E1063" s="12">
        <v>21</v>
      </c>
      <c r="F1063" s="13">
        <v>154</v>
      </c>
      <c r="G1063" s="13">
        <v>747.5</v>
      </c>
      <c r="H1063" s="17">
        <f>(G1063/F1063)</f>
        <v>4.8538961038961039</v>
      </c>
      <c r="I1063" s="13">
        <v>84.5</v>
      </c>
      <c r="J1063" s="13">
        <v>1613.5</v>
      </c>
      <c r="K1063" s="14">
        <f>(J1063/G1063)</f>
        <v>2.1585284280936454</v>
      </c>
      <c r="L1063" s="14">
        <f>(K1063/1.15)</f>
        <v>1.8769812418205614</v>
      </c>
    </row>
    <row r="1064" spans="1:13" x14ac:dyDescent="0.2">
      <c r="A1064" s="11" t="s">
        <v>1493</v>
      </c>
      <c r="B1064" s="12" t="s">
        <v>1494</v>
      </c>
      <c r="C1064" s="12">
        <v>3</v>
      </c>
      <c r="D1064" s="12">
        <v>14</v>
      </c>
      <c r="E1064" s="12">
        <v>19</v>
      </c>
      <c r="F1064" s="13">
        <v>373.5</v>
      </c>
      <c r="G1064" s="13">
        <v>1231.5</v>
      </c>
      <c r="H1064" s="17">
        <f>(G1064/F1064)</f>
        <v>3.2971887550200805</v>
      </c>
      <c r="I1064" s="13">
        <v>64.5</v>
      </c>
      <c r="J1064" s="13">
        <v>1496</v>
      </c>
      <c r="K1064" s="14">
        <f>(J1064/G1064)</f>
        <v>1.2147787251319528</v>
      </c>
      <c r="L1064" s="14">
        <f>(K1064/1.15)</f>
        <v>1.0563293262016982</v>
      </c>
    </row>
    <row r="1065" spans="1:13" x14ac:dyDescent="0.2">
      <c r="A1065" s="1" t="s">
        <v>1489</v>
      </c>
      <c r="B1065" t="s">
        <v>1490</v>
      </c>
      <c r="C1065">
        <v>3</v>
      </c>
      <c r="D1065">
        <v>14</v>
      </c>
      <c r="E1065">
        <v>17</v>
      </c>
      <c r="F1065" s="2">
        <v>195.5</v>
      </c>
      <c r="G1065" s="2">
        <v>1021.5</v>
      </c>
      <c r="H1065" s="18">
        <f>(G1065/F1065)</f>
        <v>5.2250639386189262</v>
      </c>
      <c r="I1065" s="2">
        <v>45.5</v>
      </c>
      <c r="J1065" s="2">
        <v>1144.5</v>
      </c>
      <c r="K1065" s="6">
        <f>(J1065/G1065)</f>
        <v>1.1204111600587372</v>
      </c>
    </row>
    <row r="1066" spans="1:13" x14ac:dyDescent="0.2">
      <c r="A1066" s="1" t="s">
        <v>1485</v>
      </c>
      <c r="B1066" t="s">
        <v>1486</v>
      </c>
      <c r="C1066">
        <v>3</v>
      </c>
      <c r="D1066">
        <v>14</v>
      </c>
      <c r="E1066">
        <v>15</v>
      </c>
      <c r="F1066" s="2">
        <v>347.5</v>
      </c>
      <c r="G1066" s="2">
        <v>1219.5</v>
      </c>
      <c r="H1066" s="18">
        <f>(G1066/F1066)</f>
        <v>3.5093525179856115</v>
      </c>
      <c r="I1066" s="2">
        <v>53.5</v>
      </c>
      <c r="J1066" s="2">
        <v>1574.5</v>
      </c>
      <c r="K1066" s="6">
        <f>(J1066/G1066)</f>
        <v>1.2911029110291103</v>
      </c>
    </row>
    <row r="1067" spans="1:13" x14ac:dyDescent="0.2">
      <c r="A1067" s="1" t="s">
        <v>1482</v>
      </c>
      <c r="B1067" t="s">
        <v>1483</v>
      </c>
      <c r="C1067">
        <v>3</v>
      </c>
      <c r="D1067">
        <v>14</v>
      </c>
      <c r="E1067">
        <v>13</v>
      </c>
      <c r="F1067" s="2">
        <v>227.5</v>
      </c>
      <c r="G1067" s="2">
        <v>1017.5</v>
      </c>
      <c r="H1067" s="18">
        <f>(G1067/F1067)</f>
        <v>4.4725274725274726</v>
      </c>
      <c r="I1067" s="2">
        <v>59</v>
      </c>
      <c r="J1067" s="2">
        <v>774</v>
      </c>
      <c r="K1067" s="6">
        <f>(J1067/G1067)</f>
        <v>0.76068796068796074</v>
      </c>
    </row>
    <row r="1068" spans="1:13" x14ac:dyDescent="0.2">
      <c r="A1068" s="1" t="s">
        <v>7849</v>
      </c>
      <c r="B1068" t="s">
        <v>1480</v>
      </c>
      <c r="C1068">
        <v>3</v>
      </c>
      <c r="D1068">
        <v>14</v>
      </c>
      <c r="E1068">
        <v>11</v>
      </c>
      <c r="F1068" s="2">
        <v>228</v>
      </c>
      <c r="G1068" s="2">
        <v>1057</v>
      </c>
      <c r="H1068" s="18">
        <f>(G1068/F1068)</f>
        <v>4.6359649122807021</v>
      </c>
      <c r="I1068" s="2">
        <v>46</v>
      </c>
      <c r="J1068" s="2">
        <v>1878.5</v>
      </c>
      <c r="K1068" s="6">
        <f>(J1068/G1068)</f>
        <v>1.7771996215704824</v>
      </c>
    </row>
    <row r="1069" spans="1:13" x14ac:dyDescent="0.2">
      <c r="A1069" s="11" t="s">
        <v>7261</v>
      </c>
      <c r="B1069" s="12" t="s">
        <v>7262</v>
      </c>
      <c r="C1069" s="12">
        <v>16</v>
      </c>
      <c r="D1069" s="12">
        <v>3</v>
      </c>
      <c r="E1069" s="12">
        <v>24</v>
      </c>
      <c r="F1069" s="13">
        <v>71.5</v>
      </c>
      <c r="G1069" s="13">
        <v>176</v>
      </c>
      <c r="H1069" s="17">
        <f>(G1069/F1069)</f>
        <v>2.4615384615384617</v>
      </c>
      <c r="I1069" s="13">
        <v>69.5</v>
      </c>
      <c r="J1069" s="13">
        <v>24</v>
      </c>
      <c r="K1069" s="14">
        <f>(J1069/G1069)</f>
        <v>0.13636363636363635</v>
      </c>
      <c r="L1069" s="14">
        <f>(K1069/2.8)</f>
        <v>4.8701298701298704E-2</v>
      </c>
      <c r="M1069" t="s">
        <v>7834</v>
      </c>
    </row>
    <row r="1070" spans="1:13" x14ac:dyDescent="0.2">
      <c r="A1070" s="1" t="s">
        <v>1476</v>
      </c>
      <c r="B1070" t="s">
        <v>1477</v>
      </c>
      <c r="C1070">
        <v>3</v>
      </c>
      <c r="D1070">
        <v>14</v>
      </c>
      <c r="E1070">
        <v>9</v>
      </c>
      <c r="F1070" s="2">
        <v>287.5</v>
      </c>
      <c r="G1070" s="2">
        <v>1138.5</v>
      </c>
      <c r="H1070" s="18">
        <f>(G1070/F1070)</f>
        <v>3.96</v>
      </c>
      <c r="I1070" s="2">
        <v>47.5</v>
      </c>
      <c r="J1070" s="2">
        <v>920.5</v>
      </c>
      <c r="K1070" s="6">
        <f>(J1070/G1070)</f>
        <v>0.80851998243302592</v>
      </c>
    </row>
    <row r="1071" spans="1:13" x14ac:dyDescent="0.2">
      <c r="A1071" s="1" t="s">
        <v>1473</v>
      </c>
      <c r="B1071" t="s">
        <v>1474</v>
      </c>
      <c r="C1071">
        <v>3</v>
      </c>
      <c r="D1071">
        <v>14</v>
      </c>
      <c r="E1071">
        <v>7</v>
      </c>
      <c r="F1071" s="2">
        <v>104.5</v>
      </c>
      <c r="G1071" s="2">
        <v>833.5</v>
      </c>
      <c r="H1071" s="18">
        <f>(G1071/F1071)</f>
        <v>7.9760765550239237</v>
      </c>
      <c r="I1071" s="2">
        <v>34.5</v>
      </c>
      <c r="J1071" s="2">
        <v>1305</v>
      </c>
      <c r="K1071" s="6">
        <f>(J1071/G1071)</f>
        <v>1.5656868626274745</v>
      </c>
    </row>
    <row r="1072" spans="1:13" x14ac:dyDescent="0.2">
      <c r="A1072" s="1" t="s">
        <v>1469</v>
      </c>
      <c r="B1072" t="s">
        <v>1470</v>
      </c>
      <c r="C1072">
        <v>3</v>
      </c>
      <c r="D1072">
        <v>14</v>
      </c>
      <c r="E1072">
        <v>5</v>
      </c>
      <c r="F1072" s="2">
        <v>85.5</v>
      </c>
      <c r="G1072" s="2">
        <v>655.5</v>
      </c>
      <c r="H1072" s="18">
        <f>(G1072/F1072)</f>
        <v>7.666666666666667</v>
      </c>
      <c r="I1072" s="2">
        <v>29.5</v>
      </c>
      <c r="J1072" s="2">
        <v>817.5</v>
      </c>
      <c r="K1072" s="6">
        <f>(J1072/G1072)</f>
        <v>1.2471395881006866</v>
      </c>
    </row>
    <row r="1073" spans="1:13" x14ac:dyDescent="0.2">
      <c r="A1073" s="1" t="s">
        <v>1465</v>
      </c>
      <c r="B1073" t="s">
        <v>1466</v>
      </c>
      <c r="C1073">
        <v>3</v>
      </c>
      <c r="D1073">
        <v>14</v>
      </c>
      <c r="E1073">
        <v>3</v>
      </c>
      <c r="F1073" s="2">
        <v>94.5</v>
      </c>
      <c r="G1073" s="2">
        <v>619</v>
      </c>
      <c r="H1073" s="18">
        <f>(G1073/F1073)</f>
        <v>6.5502645502645507</v>
      </c>
      <c r="I1073" s="2">
        <v>35</v>
      </c>
      <c r="J1073" s="2">
        <v>498</v>
      </c>
      <c r="K1073" s="6">
        <f>(J1073/G1073)</f>
        <v>0.80452342487883688</v>
      </c>
    </row>
    <row r="1074" spans="1:13" x14ac:dyDescent="0.2">
      <c r="A1074" s="1" t="s">
        <v>1611</v>
      </c>
      <c r="B1074" t="s">
        <v>1612</v>
      </c>
      <c r="C1074">
        <v>4</v>
      </c>
      <c r="D1074">
        <v>3</v>
      </c>
      <c r="E1074">
        <v>22</v>
      </c>
      <c r="F1074" s="2">
        <v>629.5</v>
      </c>
      <c r="G1074" s="2">
        <v>1154</v>
      </c>
      <c r="H1074" s="18">
        <f>(G1074/F1074)</f>
        <v>1.8332009531374107</v>
      </c>
      <c r="I1074" s="2">
        <v>60</v>
      </c>
      <c r="J1074" s="2">
        <v>1168.5</v>
      </c>
      <c r="K1074" s="6">
        <f>(J1074/G1074)</f>
        <v>1.0125649913344887</v>
      </c>
    </row>
    <row r="1075" spans="1:13" x14ac:dyDescent="0.2">
      <c r="A1075" s="11" t="s">
        <v>1607</v>
      </c>
      <c r="B1075" s="12" t="s">
        <v>1608</v>
      </c>
      <c r="C1075" s="12">
        <v>4</v>
      </c>
      <c r="D1075" s="12">
        <v>3</v>
      </c>
      <c r="E1075" s="12">
        <v>20</v>
      </c>
      <c r="F1075" s="13">
        <v>678</v>
      </c>
      <c r="G1075" s="13">
        <v>1207</v>
      </c>
      <c r="H1075" s="17">
        <f>(G1075/F1075)</f>
        <v>1.78023598820059</v>
      </c>
      <c r="I1075" s="13">
        <v>63</v>
      </c>
      <c r="J1075" s="13">
        <v>1296.5</v>
      </c>
      <c r="K1075" s="14">
        <f>(J1075/G1075)</f>
        <v>1.0741507870753935</v>
      </c>
      <c r="L1075" s="14">
        <f>(K1075/1.46)</f>
        <v>0.73571971717492701</v>
      </c>
    </row>
    <row r="1076" spans="1:13" x14ac:dyDescent="0.2">
      <c r="A1076" s="11" t="s">
        <v>1603</v>
      </c>
      <c r="B1076" s="12" t="s">
        <v>1604</v>
      </c>
      <c r="C1076" s="12">
        <v>4</v>
      </c>
      <c r="D1076" s="12">
        <v>3</v>
      </c>
      <c r="E1076" s="12">
        <v>18</v>
      </c>
      <c r="F1076" s="13">
        <v>702</v>
      </c>
      <c r="G1076" s="13">
        <v>1223</v>
      </c>
      <c r="H1076" s="17">
        <f>(G1076/F1076)</f>
        <v>1.7421652421652423</v>
      </c>
      <c r="I1076" s="13">
        <v>82</v>
      </c>
      <c r="J1076" s="13">
        <v>1198.5</v>
      </c>
      <c r="K1076" s="14">
        <f>(J1076/G1076)</f>
        <v>0.97996729354047429</v>
      </c>
      <c r="L1076" s="14">
        <f>(K1076/1.46)</f>
        <v>0.67121047502772213</v>
      </c>
    </row>
    <row r="1077" spans="1:13" x14ac:dyDescent="0.2">
      <c r="A1077" s="11" t="s">
        <v>7849</v>
      </c>
      <c r="B1077" s="12" t="s">
        <v>1600</v>
      </c>
      <c r="C1077" s="12">
        <v>4</v>
      </c>
      <c r="D1077" s="12">
        <v>3</v>
      </c>
      <c r="E1077" s="12">
        <v>16</v>
      </c>
      <c r="F1077" s="13">
        <v>684.5</v>
      </c>
      <c r="G1077" s="13">
        <v>1224</v>
      </c>
      <c r="H1077" s="17">
        <f>(G1077/F1077)</f>
        <v>1.7881665449233017</v>
      </c>
      <c r="I1077" s="13">
        <v>67.5</v>
      </c>
      <c r="J1077" s="13">
        <v>1286.5</v>
      </c>
      <c r="K1077" s="14">
        <f>(J1077/G1077)</f>
        <v>1.051062091503268</v>
      </c>
      <c r="L1077" s="14">
        <f>(K1077/1.46)</f>
        <v>0.71990554212552604</v>
      </c>
    </row>
    <row r="1078" spans="1:13" x14ac:dyDescent="0.2">
      <c r="A1078" s="1" t="s">
        <v>7992</v>
      </c>
      <c r="B1078" t="s">
        <v>1598</v>
      </c>
      <c r="C1078">
        <v>4</v>
      </c>
      <c r="D1078">
        <v>3</v>
      </c>
      <c r="E1078">
        <v>14</v>
      </c>
      <c r="F1078" s="2">
        <v>484.5</v>
      </c>
      <c r="G1078" s="2">
        <v>1098</v>
      </c>
      <c r="H1078" s="18">
        <f>(G1078/F1078)</f>
        <v>2.2662538699690402</v>
      </c>
      <c r="I1078" s="2">
        <v>48.5</v>
      </c>
      <c r="J1078" s="2">
        <v>920</v>
      </c>
      <c r="K1078" s="6">
        <f>(J1078/G1078)</f>
        <v>0.83788706739526408</v>
      </c>
    </row>
    <row r="1079" spans="1:13" x14ac:dyDescent="0.2">
      <c r="A1079" s="7" t="s">
        <v>1595</v>
      </c>
      <c r="B1079" s="8" t="s">
        <v>1596</v>
      </c>
      <c r="C1079" s="8">
        <v>4</v>
      </c>
      <c r="D1079" s="8">
        <v>3</v>
      </c>
      <c r="E1079" s="8">
        <v>12</v>
      </c>
      <c r="F1079" s="9">
        <v>745</v>
      </c>
      <c r="G1079" s="9">
        <v>1247.5</v>
      </c>
      <c r="H1079" s="16">
        <f>(G1079/F1079)</f>
        <v>1.674496644295302</v>
      </c>
      <c r="I1079" s="9">
        <v>126.5</v>
      </c>
      <c r="J1079" s="9">
        <v>1171</v>
      </c>
      <c r="K1079" s="10">
        <f>(J1079/G1079)</f>
        <v>0.93867735470941882</v>
      </c>
      <c r="L1079" s="10">
        <f>(K1079/1.22)</f>
        <v>0.76940766779460557</v>
      </c>
    </row>
    <row r="1080" spans="1:13" x14ac:dyDescent="0.2">
      <c r="A1080" s="11" t="s">
        <v>7849</v>
      </c>
      <c r="B1080" s="12" t="s">
        <v>1593</v>
      </c>
      <c r="C1080" s="12">
        <v>4</v>
      </c>
      <c r="D1080" s="12">
        <v>3</v>
      </c>
      <c r="E1080" s="12">
        <v>10</v>
      </c>
      <c r="F1080" s="13">
        <v>561.5</v>
      </c>
      <c r="G1080" s="13">
        <v>1096.5</v>
      </c>
      <c r="H1080" s="17">
        <f>(G1080/F1080)</f>
        <v>1.9528049866429207</v>
      </c>
      <c r="I1080" s="13">
        <v>82</v>
      </c>
      <c r="J1080" s="13">
        <v>1030</v>
      </c>
      <c r="K1080" s="14">
        <f>(J1080/G1080)</f>
        <v>0.9393524851801186</v>
      </c>
      <c r="L1080" s="14">
        <f>(K1080/1.46)</f>
        <v>0.64339211313706757</v>
      </c>
    </row>
    <row r="1081" spans="1:13" x14ac:dyDescent="0.2">
      <c r="A1081" s="1" t="s">
        <v>7258</v>
      </c>
      <c r="B1081" t="s">
        <v>7259</v>
      </c>
      <c r="C1081">
        <v>16</v>
      </c>
      <c r="D1081">
        <v>3</v>
      </c>
      <c r="E1081">
        <v>22</v>
      </c>
      <c r="F1081" s="2">
        <v>118</v>
      </c>
      <c r="G1081" s="2">
        <v>446</v>
      </c>
      <c r="H1081" s="18">
        <f>(G1081/F1081)</f>
        <v>3.7796610169491527</v>
      </c>
      <c r="I1081" s="2">
        <v>57.5</v>
      </c>
      <c r="J1081" s="2">
        <v>140.5</v>
      </c>
      <c r="K1081" s="6">
        <f>(J1081/G1081)</f>
        <v>0.3150224215246637</v>
      </c>
    </row>
    <row r="1082" spans="1:13" x14ac:dyDescent="0.2">
      <c r="A1082" s="11" t="s">
        <v>7849</v>
      </c>
      <c r="B1082" s="12" t="s">
        <v>7126</v>
      </c>
      <c r="C1082" s="12">
        <v>15</v>
      </c>
      <c r="D1082" s="12">
        <v>7</v>
      </c>
      <c r="E1082" s="12">
        <v>23</v>
      </c>
      <c r="F1082" s="13">
        <v>114.5</v>
      </c>
      <c r="G1082" s="13">
        <v>309</v>
      </c>
      <c r="H1082" s="17">
        <f>(G1082/F1082)</f>
        <v>2.6986899563318776</v>
      </c>
      <c r="I1082" s="13">
        <v>68.5</v>
      </c>
      <c r="J1082" s="13">
        <v>41.5</v>
      </c>
      <c r="K1082" s="14">
        <f>(J1082/G1082)</f>
        <v>0.13430420711974109</v>
      </c>
      <c r="L1082" s="14">
        <f>(K1082/2.8)</f>
        <v>4.796578825705039E-2</v>
      </c>
      <c r="M1082" t="s">
        <v>7834</v>
      </c>
    </row>
    <row r="1083" spans="1:13" x14ac:dyDescent="0.2">
      <c r="A1083" s="1" t="s">
        <v>7849</v>
      </c>
      <c r="B1083" t="s">
        <v>7126</v>
      </c>
      <c r="C1083">
        <v>15</v>
      </c>
      <c r="D1083">
        <v>8</v>
      </c>
      <c r="E1083">
        <v>23</v>
      </c>
      <c r="F1083" s="2">
        <v>106.5</v>
      </c>
      <c r="G1083" s="2">
        <v>215.5</v>
      </c>
      <c r="H1083" s="18">
        <f>(G1083/F1083)</f>
        <v>2.023474178403756</v>
      </c>
      <c r="I1083" s="2">
        <v>48</v>
      </c>
      <c r="J1083" s="2">
        <v>34.5</v>
      </c>
      <c r="K1083" s="6">
        <f>(J1083/G1083)</f>
        <v>0.16009280742459397</v>
      </c>
    </row>
    <row r="1084" spans="1:13" x14ac:dyDescent="0.2">
      <c r="A1084" s="1" t="s">
        <v>7849</v>
      </c>
      <c r="B1084" t="s">
        <v>7126</v>
      </c>
      <c r="C1084">
        <v>15</v>
      </c>
      <c r="D1084">
        <v>8</v>
      </c>
      <c r="E1084">
        <v>24</v>
      </c>
      <c r="F1084" s="2">
        <v>63</v>
      </c>
      <c r="G1084" s="2">
        <v>226</v>
      </c>
      <c r="H1084" s="18">
        <f>(G1084/F1084)</f>
        <v>3.5873015873015874</v>
      </c>
      <c r="I1084" s="2">
        <v>35.5</v>
      </c>
      <c r="J1084" s="2">
        <v>15</v>
      </c>
      <c r="K1084" s="6">
        <f>(J1084/G1084)</f>
        <v>6.637168141592921E-2</v>
      </c>
    </row>
    <row r="1085" spans="1:13" x14ac:dyDescent="0.2">
      <c r="A1085" s="1" t="s">
        <v>7849</v>
      </c>
      <c r="B1085" t="s">
        <v>7126</v>
      </c>
      <c r="C1085">
        <v>15</v>
      </c>
      <c r="D1085">
        <v>7</v>
      </c>
      <c r="E1085">
        <v>24</v>
      </c>
      <c r="F1085" s="2">
        <v>75.5</v>
      </c>
      <c r="G1085" s="2">
        <v>198</v>
      </c>
      <c r="H1085" s="18">
        <f>(G1085/F1085)</f>
        <v>2.6225165562913908</v>
      </c>
      <c r="I1085" s="2">
        <v>34.5</v>
      </c>
      <c r="J1085" s="2">
        <v>25</v>
      </c>
      <c r="K1085" s="6">
        <f>(J1085/G1085)</f>
        <v>0.12626262626262627</v>
      </c>
    </row>
    <row r="1086" spans="1:13" x14ac:dyDescent="0.2">
      <c r="A1086" s="7" t="s">
        <v>1590</v>
      </c>
      <c r="B1086" s="8" t="s">
        <v>1591</v>
      </c>
      <c r="C1086" s="8">
        <v>4</v>
      </c>
      <c r="D1086" s="8">
        <v>3</v>
      </c>
      <c r="E1086" s="8">
        <v>8</v>
      </c>
      <c r="F1086" s="9">
        <v>637</v>
      </c>
      <c r="G1086" s="9">
        <v>1173.5</v>
      </c>
      <c r="H1086" s="16">
        <f>(G1086/F1086)</f>
        <v>1.8422291993720565</v>
      </c>
      <c r="I1086" s="9">
        <v>204</v>
      </c>
      <c r="J1086" s="9">
        <v>1226.5</v>
      </c>
      <c r="K1086" s="10">
        <f>(J1086/G1086)</f>
        <v>1.0451640391989774</v>
      </c>
      <c r="L1086" s="10">
        <f>(K1086/1.22)</f>
        <v>0.85669183540899785</v>
      </c>
    </row>
    <row r="1087" spans="1:13" x14ac:dyDescent="0.2">
      <c r="A1087" s="11" t="s">
        <v>1586</v>
      </c>
      <c r="B1087" s="12" t="s">
        <v>1587</v>
      </c>
      <c r="C1087" s="12">
        <v>4</v>
      </c>
      <c r="D1087" s="12">
        <v>3</v>
      </c>
      <c r="E1087" s="12">
        <v>6</v>
      </c>
      <c r="F1087" s="13">
        <v>266</v>
      </c>
      <c r="G1087" s="13">
        <v>908.5</v>
      </c>
      <c r="H1087" s="17">
        <f>(G1087/F1087)</f>
        <v>3.4154135338345863</v>
      </c>
      <c r="I1087" s="13">
        <v>85.5</v>
      </c>
      <c r="J1087" s="13">
        <v>1021</v>
      </c>
      <c r="K1087" s="14">
        <f>(J1087/G1087)</f>
        <v>1.123830489818382</v>
      </c>
      <c r="L1087" s="14">
        <f>(K1087/1.46)</f>
        <v>0.76974691083450819</v>
      </c>
    </row>
    <row r="1088" spans="1:13" x14ac:dyDescent="0.2">
      <c r="A1088" s="7" t="s">
        <v>7993</v>
      </c>
      <c r="B1088" s="8" t="s">
        <v>1583</v>
      </c>
      <c r="C1088" s="8">
        <v>4</v>
      </c>
      <c r="D1088" s="8">
        <v>3</v>
      </c>
      <c r="E1088" s="8">
        <v>4</v>
      </c>
      <c r="F1088" s="9">
        <v>734.5</v>
      </c>
      <c r="G1088" s="9">
        <v>1202</v>
      </c>
      <c r="H1088" s="16">
        <f>(G1088/F1088)</f>
        <v>1.6364874063989108</v>
      </c>
      <c r="I1088" s="9">
        <v>159</v>
      </c>
      <c r="J1088" s="9">
        <v>1139</v>
      </c>
      <c r="K1088" s="10">
        <f>(J1088/G1088)</f>
        <v>0.94758735440931785</v>
      </c>
      <c r="L1088" s="10">
        <f>(K1088/1.22)</f>
        <v>0.77671094623714576</v>
      </c>
    </row>
    <row r="1089" spans="1:13" x14ac:dyDescent="0.2">
      <c r="A1089" s="1" t="s">
        <v>1579</v>
      </c>
      <c r="B1089" t="s">
        <v>1580</v>
      </c>
      <c r="C1089">
        <v>4</v>
      </c>
      <c r="D1089">
        <v>3</v>
      </c>
      <c r="E1089">
        <v>2</v>
      </c>
      <c r="F1089" s="2">
        <v>98</v>
      </c>
      <c r="G1089" s="2">
        <v>668</v>
      </c>
      <c r="H1089" s="18">
        <f>(G1089/F1089)</f>
        <v>6.8163265306122449</v>
      </c>
      <c r="I1089" s="2">
        <v>55.5</v>
      </c>
      <c r="J1089" s="2">
        <v>854.5</v>
      </c>
      <c r="K1089" s="6">
        <f>(J1089/G1089)</f>
        <v>1.279191616766467</v>
      </c>
    </row>
    <row r="1090" spans="1:13" x14ac:dyDescent="0.2">
      <c r="A1090" s="11" t="s">
        <v>1685</v>
      </c>
      <c r="B1090" s="12" t="s">
        <v>1686</v>
      </c>
      <c r="C1090" s="12">
        <v>4</v>
      </c>
      <c r="D1090" s="12">
        <v>5</v>
      </c>
      <c r="E1090" s="12">
        <v>22</v>
      </c>
      <c r="F1090" s="13">
        <v>709</v>
      </c>
      <c r="G1090" s="13">
        <v>1205.5</v>
      </c>
      <c r="H1090" s="17">
        <f>(G1090/F1090)</f>
        <v>1.7002820874471085</v>
      </c>
      <c r="I1090" s="13">
        <v>68.5</v>
      </c>
      <c r="J1090" s="13">
        <v>1243.5</v>
      </c>
      <c r="K1090" s="14">
        <f>(J1090/G1090)</f>
        <v>1.0315221899626712</v>
      </c>
      <c r="L1090" s="14">
        <f>(K1090/1.46)</f>
        <v>0.7065220479196378</v>
      </c>
    </row>
    <row r="1091" spans="1:13" x14ac:dyDescent="0.2">
      <c r="A1091" s="11" t="s">
        <v>1681</v>
      </c>
      <c r="B1091" s="12" t="s">
        <v>1682</v>
      </c>
      <c r="C1091" s="12">
        <v>4</v>
      </c>
      <c r="D1091" s="12">
        <v>5</v>
      </c>
      <c r="E1091" s="12">
        <v>20</v>
      </c>
      <c r="F1091" s="13">
        <v>656.5</v>
      </c>
      <c r="G1091" s="13">
        <v>1192.5</v>
      </c>
      <c r="H1091" s="17">
        <f>(G1091/F1091)</f>
        <v>1.8164508758568165</v>
      </c>
      <c r="I1091" s="13">
        <v>71</v>
      </c>
      <c r="J1091" s="13">
        <v>1126.5</v>
      </c>
      <c r="K1091" s="14">
        <f>(J1091/G1091)</f>
        <v>0.94465408805031448</v>
      </c>
      <c r="L1091" s="14">
        <f>(K1091/1.46)</f>
        <v>0.64702334797966743</v>
      </c>
    </row>
    <row r="1092" spans="1:13" x14ac:dyDescent="0.2">
      <c r="A1092" s="1" t="s">
        <v>7849</v>
      </c>
      <c r="B1092" t="s">
        <v>7255</v>
      </c>
      <c r="C1092">
        <v>16</v>
      </c>
      <c r="D1092">
        <v>3</v>
      </c>
      <c r="E1092">
        <v>20</v>
      </c>
      <c r="F1092" s="2">
        <v>27</v>
      </c>
      <c r="G1092" s="2">
        <v>121.5</v>
      </c>
      <c r="H1092" s="18">
        <f>(G1092/F1092)</f>
        <v>4.5</v>
      </c>
      <c r="I1092" s="2">
        <v>14</v>
      </c>
      <c r="J1092" s="2">
        <v>174.5</v>
      </c>
      <c r="K1092" s="6">
        <f>(J1092/G1092)</f>
        <v>1.4362139917695473</v>
      </c>
    </row>
    <row r="1093" spans="1:13" x14ac:dyDescent="0.2">
      <c r="A1093" s="1" t="s">
        <v>7251</v>
      </c>
      <c r="B1093" t="s">
        <v>7252</v>
      </c>
      <c r="C1093">
        <v>16</v>
      </c>
      <c r="D1093">
        <v>3</v>
      </c>
      <c r="E1093">
        <v>18</v>
      </c>
      <c r="F1093" s="2">
        <v>53.5</v>
      </c>
      <c r="G1093" s="2">
        <v>336</v>
      </c>
      <c r="H1093" s="18">
        <f>(G1093/F1093)</f>
        <v>6.2803738317757007</v>
      </c>
      <c r="I1093" s="2">
        <v>58.5</v>
      </c>
      <c r="J1093" s="2">
        <v>1118.5</v>
      </c>
      <c r="K1093" s="6">
        <f>(J1093/G1093)</f>
        <v>3.3288690476190474</v>
      </c>
    </row>
    <row r="1094" spans="1:13" x14ac:dyDescent="0.2">
      <c r="A1094" s="11" t="s">
        <v>7849</v>
      </c>
      <c r="B1094" s="12" t="s">
        <v>6997</v>
      </c>
      <c r="C1094" s="12">
        <v>14</v>
      </c>
      <c r="D1094" s="12">
        <v>14</v>
      </c>
      <c r="E1094" s="12">
        <v>14</v>
      </c>
      <c r="F1094" s="13">
        <v>38</v>
      </c>
      <c r="G1094" s="13">
        <v>271.5</v>
      </c>
      <c r="H1094" s="17">
        <f>(G1094/F1094)</f>
        <v>7.1447368421052628</v>
      </c>
      <c r="I1094" s="13">
        <v>89</v>
      </c>
      <c r="J1094" s="13">
        <v>1280.5</v>
      </c>
      <c r="K1094" s="14">
        <f>(J1094/G1094)</f>
        <v>4.7163904235727436</v>
      </c>
      <c r="L1094" s="14">
        <f>(K1094/2.8)</f>
        <v>1.68442515127598</v>
      </c>
    </row>
    <row r="1095" spans="1:13" x14ac:dyDescent="0.2">
      <c r="A1095" s="1" t="s">
        <v>7849</v>
      </c>
      <c r="B1095" t="s">
        <v>1678</v>
      </c>
      <c r="C1095">
        <v>4</v>
      </c>
      <c r="D1095">
        <v>5</v>
      </c>
      <c r="E1095">
        <v>18</v>
      </c>
      <c r="F1095" s="2">
        <v>437.5</v>
      </c>
      <c r="G1095" s="2">
        <v>1052</v>
      </c>
      <c r="H1095" s="18">
        <f>(G1095/F1095)</f>
        <v>2.4045714285714284</v>
      </c>
      <c r="I1095" s="2">
        <v>48.5</v>
      </c>
      <c r="J1095" s="2">
        <v>880.5</v>
      </c>
      <c r="K1095" s="6">
        <f>(J1095/G1095)</f>
        <v>0.83697718631178708</v>
      </c>
    </row>
    <row r="1096" spans="1:13" x14ac:dyDescent="0.2">
      <c r="A1096" s="7" t="s">
        <v>1674</v>
      </c>
      <c r="B1096" s="8" t="s">
        <v>1675</v>
      </c>
      <c r="C1096" s="8">
        <v>4</v>
      </c>
      <c r="D1096" s="8">
        <v>5</v>
      </c>
      <c r="E1096" s="8">
        <v>16</v>
      </c>
      <c r="F1096" s="9">
        <v>654</v>
      </c>
      <c r="G1096" s="9">
        <v>1184</v>
      </c>
      <c r="H1096" s="16">
        <f>(G1096/F1096)</f>
        <v>1.8103975535168195</v>
      </c>
      <c r="I1096" s="9">
        <v>200</v>
      </c>
      <c r="J1096" s="9">
        <v>1306.5</v>
      </c>
      <c r="K1096" s="10">
        <f>(J1096/G1096)</f>
        <v>1.1034628378378379</v>
      </c>
      <c r="L1096" s="10">
        <f>(K1096/1.22)</f>
        <v>0.90447773593265401</v>
      </c>
    </row>
    <row r="1097" spans="1:13" x14ac:dyDescent="0.2">
      <c r="A1097" s="11" t="s">
        <v>1670</v>
      </c>
      <c r="B1097" s="12" t="s">
        <v>1671</v>
      </c>
      <c r="C1097" s="12">
        <v>4</v>
      </c>
      <c r="D1097" s="12">
        <v>5</v>
      </c>
      <c r="E1097" s="12">
        <v>14</v>
      </c>
      <c r="F1097" s="13">
        <v>647.5</v>
      </c>
      <c r="G1097" s="13">
        <v>1188.5</v>
      </c>
      <c r="H1097" s="17">
        <f>(G1097/F1097)</f>
        <v>1.8355212355212356</v>
      </c>
      <c r="I1097" s="13">
        <v>65</v>
      </c>
      <c r="J1097" s="13">
        <v>639.5</v>
      </c>
      <c r="K1097" s="14">
        <f>(J1097/G1097)</f>
        <v>0.5380732015145141</v>
      </c>
      <c r="L1097" s="14">
        <f>(K1097/1.46)</f>
        <v>0.36854328870857134</v>
      </c>
    </row>
    <row r="1098" spans="1:13" x14ac:dyDescent="0.2">
      <c r="A1098" s="1" t="s">
        <v>7247</v>
      </c>
      <c r="B1098" t="s">
        <v>7248</v>
      </c>
      <c r="C1098">
        <v>16</v>
      </c>
      <c r="D1098">
        <v>3</v>
      </c>
      <c r="E1098">
        <v>16</v>
      </c>
      <c r="F1098" s="2">
        <v>33.5</v>
      </c>
      <c r="G1098" s="2">
        <v>123.5</v>
      </c>
      <c r="H1098" s="18">
        <f>(G1098/F1098)</f>
        <v>3.6865671641791047</v>
      </c>
      <c r="I1098" s="2">
        <v>32</v>
      </c>
      <c r="J1098" s="2">
        <v>19</v>
      </c>
      <c r="K1098" s="6">
        <f>(J1098/G1098)</f>
        <v>0.15384615384615385</v>
      </c>
    </row>
    <row r="1099" spans="1:13" x14ac:dyDescent="0.2">
      <c r="A1099" s="11" t="s">
        <v>7243</v>
      </c>
      <c r="B1099" s="12" t="s">
        <v>7244</v>
      </c>
      <c r="C1099" s="12">
        <v>16</v>
      </c>
      <c r="D1099" s="12">
        <v>3</v>
      </c>
      <c r="E1099" s="12">
        <v>14</v>
      </c>
      <c r="F1099" s="13">
        <v>96</v>
      </c>
      <c r="G1099" s="13">
        <v>498.5</v>
      </c>
      <c r="H1099" s="17">
        <f>(G1099/F1099)</f>
        <v>5.192708333333333</v>
      </c>
      <c r="I1099" s="13">
        <v>71</v>
      </c>
      <c r="J1099" s="13">
        <v>53</v>
      </c>
      <c r="K1099" s="14">
        <f>(J1099/G1099)</f>
        <v>0.10631895687061184</v>
      </c>
      <c r="L1099" s="14">
        <f>(K1099/2.8)</f>
        <v>3.7971056025218518E-2</v>
      </c>
      <c r="M1099" t="s">
        <v>7834</v>
      </c>
    </row>
    <row r="1100" spans="1:13" x14ac:dyDescent="0.2">
      <c r="A1100" s="11" t="s">
        <v>1667</v>
      </c>
      <c r="B1100" s="12" t="s">
        <v>1668</v>
      </c>
      <c r="C1100" s="12">
        <v>4</v>
      </c>
      <c r="D1100" s="12">
        <v>5</v>
      </c>
      <c r="E1100" s="12">
        <v>12</v>
      </c>
      <c r="F1100" s="13">
        <v>433</v>
      </c>
      <c r="G1100" s="13">
        <v>1038.5</v>
      </c>
      <c r="H1100" s="17">
        <f>(G1100/F1100)</f>
        <v>2.3983833718244805</v>
      </c>
      <c r="I1100" s="13">
        <v>60.5</v>
      </c>
      <c r="J1100" s="13">
        <v>1050</v>
      </c>
      <c r="K1100" s="14">
        <f>(J1100/G1100)</f>
        <v>1.0110736639383726</v>
      </c>
      <c r="L1100" s="14">
        <f>(K1100/1.46)</f>
        <v>0.69251620817696757</v>
      </c>
    </row>
    <row r="1101" spans="1:13" x14ac:dyDescent="0.2">
      <c r="A1101" s="7" t="s">
        <v>1664</v>
      </c>
      <c r="B1101" s="8" t="s">
        <v>1665</v>
      </c>
      <c r="C1101" s="8">
        <v>4</v>
      </c>
      <c r="D1101" s="8">
        <v>5</v>
      </c>
      <c r="E1101" s="8">
        <v>10</v>
      </c>
      <c r="F1101" s="9">
        <v>634</v>
      </c>
      <c r="G1101" s="9">
        <v>1173.5</v>
      </c>
      <c r="H1101" s="16">
        <f>(G1101/F1101)</f>
        <v>1.8509463722397477</v>
      </c>
      <c r="I1101" s="9">
        <v>160.5</v>
      </c>
      <c r="J1101" s="9">
        <v>1118.5</v>
      </c>
      <c r="K1101" s="10">
        <f>(J1101/G1101)</f>
        <v>0.95313165743502348</v>
      </c>
      <c r="L1101" s="10">
        <f>(K1101/1.22)</f>
        <v>0.78125545691395371</v>
      </c>
    </row>
    <row r="1102" spans="1:13" x14ac:dyDescent="0.2">
      <c r="A1102" s="11" t="s">
        <v>1661</v>
      </c>
      <c r="B1102" s="12" t="s">
        <v>1662</v>
      </c>
      <c r="C1102" s="12">
        <v>4</v>
      </c>
      <c r="D1102" s="12">
        <v>5</v>
      </c>
      <c r="E1102" s="12">
        <v>8</v>
      </c>
      <c r="F1102" s="13">
        <v>619</v>
      </c>
      <c r="G1102" s="13">
        <v>1154.5</v>
      </c>
      <c r="H1102" s="17">
        <f>(G1102/F1102)</f>
        <v>1.8651050080775444</v>
      </c>
      <c r="I1102" s="13">
        <v>102.5</v>
      </c>
      <c r="J1102" s="13">
        <v>1061.5</v>
      </c>
      <c r="K1102" s="14">
        <f>(J1102/G1102)</f>
        <v>0.91944564746643564</v>
      </c>
      <c r="L1102" s="14">
        <f>(K1102/1.46)</f>
        <v>0.62975729278522996</v>
      </c>
    </row>
    <row r="1103" spans="1:13" x14ac:dyDescent="0.2">
      <c r="A1103" s="7" t="s">
        <v>7849</v>
      </c>
      <c r="B1103" s="8" t="s">
        <v>1659</v>
      </c>
      <c r="C1103" s="8">
        <v>4</v>
      </c>
      <c r="D1103" s="8">
        <v>5</v>
      </c>
      <c r="E1103" s="8">
        <v>6</v>
      </c>
      <c r="F1103" s="9">
        <v>739</v>
      </c>
      <c r="G1103" s="9">
        <v>1197.5</v>
      </c>
      <c r="H1103" s="16">
        <f>(G1103/F1103)</f>
        <v>1.6204330175913397</v>
      </c>
      <c r="I1103" s="9">
        <v>146.5</v>
      </c>
      <c r="J1103" s="9">
        <v>1027.5</v>
      </c>
      <c r="K1103" s="10">
        <f>(J1103/G1103)</f>
        <v>0.85803757828810023</v>
      </c>
      <c r="L1103" s="10">
        <f>(K1103/1.22)</f>
        <v>0.70330949040008217</v>
      </c>
    </row>
    <row r="1104" spans="1:13" x14ac:dyDescent="0.2">
      <c r="A1104" s="1" t="s">
        <v>7239</v>
      </c>
      <c r="B1104" t="s">
        <v>7240</v>
      </c>
      <c r="C1104">
        <v>16</v>
      </c>
      <c r="D1104">
        <v>3</v>
      </c>
      <c r="E1104">
        <v>12</v>
      </c>
      <c r="F1104" s="2">
        <v>76.5</v>
      </c>
      <c r="G1104" s="2">
        <v>504</v>
      </c>
      <c r="H1104" s="18">
        <f>(G1104/F1104)</f>
        <v>6.5882352941176467</v>
      </c>
      <c r="I1104" s="2">
        <v>47.5</v>
      </c>
      <c r="J1104" s="2">
        <v>30</v>
      </c>
      <c r="K1104" s="6">
        <f>(J1104/G1104)</f>
        <v>5.9523809523809521E-2</v>
      </c>
    </row>
    <row r="1105" spans="1:13" x14ac:dyDescent="0.2">
      <c r="A1105" s="11" t="s">
        <v>7235</v>
      </c>
      <c r="B1105" s="12" t="s">
        <v>7236</v>
      </c>
      <c r="C1105" s="12">
        <v>16</v>
      </c>
      <c r="D1105" s="12">
        <v>3</v>
      </c>
      <c r="E1105" s="12">
        <v>10</v>
      </c>
      <c r="F1105" s="13">
        <v>64.5</v>
      </c>
      <c r="G1105" s="13">
        <v>448.5</v>
      </c>
      <c r="H1105" s="17">
        <f>(G1105/F1105)</f>
        <v>6.9534883720930232</v>
      </c>
      <c r="I1105" s="13">
        <v>79.5</v>
      </c>
      <c r="J1105" s="13">
        <v>262</v>
      </c>
      <c r="K1105" s="14">
        <f>(J1105/G1105)</f>
        <v>0.58416945373467111</v>
      </c>
      <c r="L1105" s="14">
        <f>(K1105/2.8)</f>
        <v>0.20863194776238256</v>
      </c>
      <c r="M1105" t="s">
        <v>7834</v>
      </c>
    </row>
    <row r="1106" spans="1:13" x14ac:dyDescent="0.2">
      <c r="A1106" s="7" t="s">
        <v>7994</v>
      </c>
      <c r="B1106" s="8" t="s">
        <v>1656</v>
      </c>
      <c r="C1106" s="8">
        <v>4</v>
      </c>
      <c r="D1106" s="8">
        <v>5</v>
      </c>
      <c r="E1106" s="8">
        <v>4</v>
      </c>
      <c r="F1106" s="9">
        <v>716</v>
      </c>
      <c r="G1106" s="9">
        <v>1216</v>
      </c>
      <c r="H1106" s="16">
        <f>(G1106/F1106)</f>
        <v>1.6983240223463687</v>
      </c>
      <c r="I1106" s="9">
        <v>151.5</v>
      </c>
      <c r="J1106" s="9">
        <v>1129.5</v>
      </c>
      <c r="K1106" s="10">
        <f>(J1106/G1106)</f>
        <v>0.92886513157894735</v>
      </c>
      <c r="L1106" s="10">
        <f>(K1106/1.22)</f>
        <v>0.76136486194995689</v>
      </c>
    </row>
    <row r="1107" spans="1:13" x14ac:dyDescent="0.2">
      <c r="A1107" s="11" t="s">
        <v>7995</v>
      </c>
      <c r="B1107" s="12" t="s">
        <v>1653</v>
      </c>
      <c r="C1107" s="12">
        <v>4</v>
      </c>
      <c r="D1107" s="12">
        <v>5</v>
      </c>
      <c r="E1107" s="12">
        <v>2</v>
      </c>
      <c r="F1107" s="13">
        <v>319.5</v>
      </c>
      <c r="G1107" s="13">
        <v>915.5</v>
      </c>
      <c r="H1107" s="17">
        <f>(G1107/F1107)</f>
        <v>2.8654147104851329</v>
      </c>
      <c r="I1107" s="13">
        <v>78</v>
      </c>
      <c r="J1107" s="13">
        <v>944.5</v>
      </c>
      <c r="K1107" s="14">
        <f>(J1107/G1107)</f>
        <v>1.0316766794101584</v>
      </c>
      <c r="L1107" s="14">
        <f>(K1107/1.46)</f>
        <v>0.70662786260969757</v>
      </c>
    </row>
    <row r="1108" spans="1:13" x14ac:dyDescent="0.2">
      <c r="A1108" s="11" t="s">
        <v>7009</v>
      </c>
      <c r="B1108" s="12" t="s">
        <v>7010</v>
      </c>
      <c r="C1108" s="12">
        <v>14</v>
      </c>
      <c r="D1108" s="12">
        <v>14</v>
      </c>
      <c r="E1108" s="12">
        <v>23</v>
      </c>
      <c r="F1108" s="13">
        <v>76.5</v>
      </c>
      <c r="G1108" s="13">
        <v>466.5</v>
      </c>
      <c r="H1108" s="17">
        <f>(G1108/F1108)</f>
        <v>6.0980392156862742</v>
      </c>
      <c r="I1108" s="13">
        <v>83</v>
      </c>
      <c r="J1108" s="13">
        <v>1400</v>
      </c>
      <c r="K1108" s="14">
        <f>(J1108/G1108)</f>
        <v>3.0010718113612005</v>
      </c>
      <c r="L1108" s="14">
        <f>(K1108/2.8)</f>
        <v>1.0718113612004287</v>
      </c>
    </row>
    <row r="1109" spans="1:13" x14ac:dyDescent="0.2">
      <c r="A1109" s="1" t="s">
        <v>7231</v>
      </c>
      <c r="B1109" t="s">
        <v>7232</v>
      </c>
      <c r="C1109">
        <v>16</v>
      </c>
      <c r="D1109">
        <v>3</v>
      </c>
      <c r="E1109">
        <v>8</v>
      </c>
      <c r="F1109" s="2">
        <v>43</v>
      </c>
      <c r="G1109" s="2">
        <v>196.5</v>
      </c>
      <c r="H1109" s="18">
        <f>(G1109/F1109)</f>
        <v>4.5697674418604652</v>
      </c>
      <c r="I1109" s="2">
        <v>29.5</v>
      </c>
      <c r="J1109" s="2">
        <v>24</v>
      </c>
      <c r="K1109" s="6">
        <f>(J1109/G1109)</f>
        <v>0.12213740458015267</v>
      </c>
    </row>
    <row r="1110" spans="1:13" x14ac:dyDescent="0.2">
      <c r="A1110" s="11" t="s">
        <v>1754</v>
      </c>
      <c r="B1110" s="12" t="s">
        <v>1755</v>
      </c>
      <c r="C1110" s="12">
        <v>4</v>
      </c>
      <c r="D1110" s="12">
        <v>7</v>
      </c>
      <c r="E1110" s="12">
        <v>22</v>
      </c>
      <c r="F1110" s="13">
        <v>563.5</v>
      </c>
      <c r="G1110" s="13">
        <v>1119.5</v>
      </c>
      <c r="H1110" s="17">
        <f>(G1110/F1110)</f>
        <v>1.9866903283052351</v>
      </c>
      <c r="I1110" s="13">
        <v>103.5</v>
      </c>
      <c r="J1110" s="13">
        <v>1292.5</v>
      </c>
      <c r="K1110" s="14">
        <f>(J1110/G1110)</f>
        <v>1.1545332737829388</v>
      </c>
      <c r="L1110" s="14">
        <f>(K1110/1.46)</f>
        <v>0.79077621491982109</v>
      </c>
    </row>
    <row r="1111" spans="1:13" x14ac:dyDescent="0.2">
      <c r="A1111" s="11" t="s">
        <v>1750</v>
      </c>
      <c r="B1111" s="12" t="s">
        <v>1751</v>
      </c>
      <c r="C1111" s="12">
        <v>4</v>
      </c>
      <c r="D1111" s="12">
        <v>7</v>
      </c>
      <c r="E1111" s="12">
        <v>20</v>
      </c>
      <c r="F1111" s="13">
        <v>616.5</v>
      </c>
      <c r="G1111" s="13">
        <v>1183</v>
      </c>
      <c r="H1111" s="17">
        <f>(G1111/F1111)</f>
        <v>1.9188969991889699</v>
      </c>
      <c r="I1111" s="13">
        <v>67.5</v>
      </c>
      <c r="J1111" s="13">
        <v>1001</v>
      </c>
      <c r="K1111" s="14">
        <f>(J1111/G1111)</f>
        <v>0.84615384615384615</v>
      </c>
      <c r="L1111" s="14">
        <f>(K1111/1.46)</f>
        <v>0.57955742887249739</v>
      </c>
    </row>
    <row r="1112" spans="1:13" x14ac:dyDescent="0.2">
      <c r="A1112" s="11" t="s">
        <v>1746</v>
      </c>
      <c r="B1112" s="12" t="s">
        <v>1747</v>
      </c>
      <c r="C1112" s="12">
        <v>4</v>
      </c>
      <c r="D1112" s="12">
        <v>7</v>
      </c>
      <c r="E1112" s="12">
        <v>18</v>
      </c>
      <c r="F1112" s="13">
        <v>669</v>
      </c>
      <c r="G1112" s="13">
        <v>1201</v>
      </c>
      <c r="H1112" s="17">
        <f>(G1112/F1112)</f>
        <v>1.7952167414050821</v>
      </c>
      <c r="I1112" s="13">
        <v>117.5</v>
      </c>
      <c r="J1112" s="13">
        <v>1172</v>
      </c>
      <c r="K1112" s="14">
        <f>(J1112/G1112)</f>
        <v>0.97585345545378854</v>
      </c>
      <c r="L1112" s="14">
        <f>(K1112/1.46)</f>
        <v>0.66839277770807437</v>
      </c>
    </row>
    <row r="1113" spans="1:13" x14ac:dyDescent="0.2">
      <c r="A1113" s="7" t="s">
        <v>7849</v>
      </c>
      <c r="B1113" s="8" t="s">
        <v>1743</v>
      </c>
      <c r="C1113" s="8">
        <v>4</v>
      </c>
      <c r="D1113" s="8">
        <v>7</v>
      </c>
      <c r="E1113" s="8">
        <v>16</v>
      </c>
      <c r="F1113" s="9">
        <v>686.5</v>
      </c>
      <c r="G1113" s="9">
        <v>1220</v>
      </c>
      <c r="H1113" s="16">
        <f>(G1113/F1113)</f>
        <v>1.7771303714493809</v>
      </c>
      <c r="I1113" s="9">
        <v>182.5</v>
      </c>
      <c r="J1113" s="9">
        <v>1173.5</v>
      </c>
      <c r="K1113" s="10">
        <f>(J1113/G1113)</f>
        <v>0.96188524590163937</v>
      </c>
      <c r="L1113" s="10">
        <f>(K1113/1.22)</f>
        <v>0.7884305294275733</v>
      </c>
    </row>
    <row r="1114" spans="1:13" x14ac:dyDescent="0.2">
      <c r="A1114" s="11" t="s">
        <v>1739</v>
      </c>
      <c r="B1114" s="12" t="s">
        <v>1740</v>
      </c>
      <c r="C1114" s="12">
        <v>4</v>
      </c>
      <c r="D1114" s="12">
        <v>7</v>
      </c>
      <c r="E1114" s="12">
        <v>14</v>
      </c>
      <c r="F1114" s="13">
        <v>639</v>
      </c>
      <c r="G1114" s="13">
        <v>1132</v>
      </c>
      <c r="H1114" s="17">
        <f>(G1114/F1114)</f>
        <v>1.7715179968701096</v>
      </c>
      <c r="I1114" s="13">
        <v>77.5</v>
      </c>
      <c r="J1114" s="13">
        <v>886</v>
      </c>
      <c r="K1114" s="14">
        <f>(J1114/G1114)</f>
        <v>0.78268551236749118</v>
      </c>
      <c r="L1114" s="14">
        <f>(K1114/1.46)</f>
        <v>0.53608596737499392</v>
      </c>
    </row>
    <row r="1115" spans="1:13" x14ac:dyDescent="0.2">
      <c r="A1115" s="1" t="s">
        <v>7227</v>
      </c>
      <c r="B1115" t="s">
        <v>7228</v>
      </c>
      <c r="C1115">
        <v>16</v>
      </c>
      <c r="D1115">
        <v>3</v>
      </c>
      <c r="E1115">
        <v>6</v>
      </c>
      <c r="F1115" s="2">
        <v>27</v>
      </c>
      <c r="G1115" s="2">
        <v>66</v>
      </c>
      <c r="H1115" s="18">
        <f>(G1115/F1115)</f>
        <v>2.4444444444444446</v>
      </c>
      <c r="I1115" s="2">
        <v>42</v>
      </c>
      <c r="J1115" s="2">
        <v>530.5</v>
      </c>
      <c r="K1115" s="6">
        <f>(J1115/G1115)</f>
        <v>8.0378787878787872</v>
      </c>
    </row>
    <row r="1116" spans="1:13" x14ac:dyDescent="0.2">
      <c r="A1116" s="11" t="s">
        <v>1736</v>
      </c>
      <c r="B1116" s="12" t="s">
        <v>1737</v>
      </c>
      <c r="C1116" s="12">
        <v>4</v>
      </c>
      <c r="D1116" s="12">
        <v>7</v>
      </c>
      <c r="E1116" s="12">
        <v>12</v>
      </c>
      <c r="F1116" s="13">
        <v>623</v>
      </c>
      <c r="G1116" s="13">
        <v>1131</v>
      </c>
      <c r="H1116" s="17">
        <f>(G1116/F1116)</f>
        <v>1.8154093097913322</v>
      </c>
      <c r="I1116" s="13">
        <v>117</v>
      </c>
      <c r="J1116" s="13">
        <v>1155.5</v>
      </c>
      <c r="K1116" s="14">
        <f>(J1116/G1116)</f>
        <v>1.0216622458001767</v>
      </c>
      <c r="L1116" s="14">
        <f>(K1116/1.46)</f>
        <v>0.69976866150697037</v>
      </c>
    </row>
    <row r="1117" spans="1:13" x14ac:dyDescent="0.2">
      <c r="A1117" s="11" t="s">
        <v>7849</v>
      </c>
      <c r="B1117" s="12" t="s">
        <v>1733</v>
      </c>
      <c r="C1117" s="12">
        <v>4</v>
      </c>
      <c r="D1117" s="12">
        <v>7</v>
      </c>
      <c r="E1117" s="12">
        <v>10</v>
      </c>
      <c r="F1117" s="13">
        <v>443.5</v>
      </c>
      <c r="G1117" s="13">
        <v>1039.5</v>
      </c>
      <c r="H1117" s="17">
        <f>(G1117/F1117)</f>
        <v>2.3438556933483654</v>
      </c>
      <c r="I1117" s="13">
        <v>86</v>
      </c>
      <c r="J1117" s="13">
        <v>911</v>
      </c>
      <c r="K1117" s="14">
        <f>(J1117/G1117)</f>
        <v>0.87638287638287637</v>
      </c>
      <c r="L1117" s="14">
        <f>(K1117/1.46)</f>
        <v>0.60026224409786055</v>
      </c>
    </row>
    <row r="1118" spans="1:13" x14ac:dyDescent="0.2">
      <c r="A1118" s="7" t="s">
        <v>1730</v>
      </c>
      <c r="B1118" s="8" t="s">
        <v>1731</v>
      </c>
      <c r="C1118" s="8">
        <v>4</v>
      </c>
      <c r="D1118" s="8">
        <v>7</v>
      </c>
      <c r="E1118" s="8">
        <v>8</v>
      </c>
      <c r="F1118" s="9">
        <v>628.5</v>
      </c>
      <c r="G1118" s="9">
        <v>1179.5</v>
      </c>
      <c r="H1118" s="16">
        <f>(G1118/F1118)</f>
        <v>1.8766905330151153</v>
      </c>
      <c r="I1118" s="9">
        <v>135</v>
      </c>
      <c r="J1118" s="9">
        <v>926.5</v>
      </c>
      <c r="K1118" s="10">
        <f>(J1118/G1118)</f>
        <v>0.78550233149639681</v>
      </c>
      <c r="L1118" s="10">
        <f>(K1118/1.22)</f>
        <v>0.6438543700790138</v>
      </c>
    </row>
    <row r="1119" spans="1:13" x14ac:dyDescent="0.2">
      <c r="A1119" s="7" t="s">
        <v>7849</v>
      </c>
      <c r="B1119" s="8" t="s">
        <v>1728</v>
      </c>
      <c r="C1119" s="8">
        <v>4</v>
      </c>
      <c r="D1119" s="8">
        <v>7</v>
      </c>
      <c r="E1119" s="8">
        <v>6</v>
      </c>
      <c r="F1119" s="9">
        <v>656.5</v>
      </c>
      <c r="G1119" s="9">
        <v>1170</v>
      </c>
      <c r="H1119" s="16">
        <f>(G1119/F1119)</f>
        <v>1.7821782178217822</v>
      </c>
      <c r="I1119" s="9">
        <v>126</v>
      </c>
      <c r="J1119" s="9">
        <v>949.5</v>
      </c>
      <c r="K1119" s="10">
        <f>(J1119/G1119)</f>
        <v>0.81153846153846154</v>
      </c>
      <c r="L1119" s="10">
        <f>(K1119/1.22)</f>
        <v>0.66519546027742749</v>
      </c>
    </row>
    <row r="1120" spans="1:13" x14ac:dyDescent="0.2">
      <c r="A1120" s="1" t="s">
        <v>6994</v>
      </c>
      <c r="B1120" t="s">
        <v>6995</v>
      </c>
      <c r="C1120">
        <v>14</v>
      </c>
      <c r="D1120">
        <v>14</v>
      </c>
      <c r="E1120">
        <v>12</v>
      </c>
      <c r="F1120" s="2">
        <v>48</v>
      </c>
      <c r="G1120" s="2">
        <v>305.5</v>
      </c>
      <c r="H1120" s="18">
        <f>(G1120/F1120)</f>
        <v>6.364583333333333</v>
      </c>
      <c r="I1120" s="2">
        <v>52</v>
      </c>
      <c r="J1120" s="2">
        <v>547.5</v>
      </c>
      <c r="K1120" s="6">
        <f>(J1120/G1120)</f>
        <v>1.7921440261865793</v>
      </c>
    </row>
    <row r="1121" spans="1:13" x14ac:dyDescent="0.2">
      <c r="A1121" s="7" t="s">
        <v>1725</v>
      </c>
      <c r="B1121" s="8" t="s">
        <v>1726</v>
      </c>
      <c r="C1121" s="8">
        <v>4</v>
      </c>
      <c r="D1121" s="8">
        <v>7</v>
      </c>
      <c r="E1121" s="8">
        <v>4</v>
      </c>
      <c r="F1121" s="9">
        <v>726</v>
      </c>
      <c r="G1121" s="9">
        <v>1217.5</v>
      </c>
      <c r="H1121" s="16">
        <f>(G1121/F1121)</f>
        <v>1.6769972451790633</v>
      </c>
      <c r="I1121" s="9">
        <v>224.5</v>
      </c>
      <c r="J1121" s="9">
        <v>1151.5</v>
      </c>
      <c r="K1121" s="10">
        <f>(J1121/G1121)</f>
        <v>0.94579055441478443</v>
      </c>
      <c r="L1121" s="10">
        <f>(K1121/1.22)</f>
        <v>0.77523815935638074</v>
      </c>
    </row>
    <row r="1122" spans="1:13" x14ac:dyDescent="0.2">
      <c r="A1122" s="11" t="s">
        <v>1721</v>
      </c>
      <c r="B1122" s="12" t="s">
        <v>1722</v>
      </c>
      <c r="C1122" s="12">
        <v>4</v>
      </c>
      <c r="D1122" s="12">
        <v>7</v>
      </c>
      <c r="E1122" s="12">
        <v>2</v>
      </c>
      <c r="F1122" s="13">
        <v>160</v>
      </c>
      <c r="G1122" s="13">
        <v>789.5</v>
      </c>
      <c r="H1122" s="17">
        <f>(G1122/F1122)</f>
        <v>4.9343750000000002</v>
      </c>
      <c r="I1122" s="13">
        <v>62</v>
      </c>
      <c r="J1122" s="13">
        <v>1073.5</v>
      </c>
      <c r="K1122" s="14">
        <f>(J1122/G1122)</f>
        <v>1.3597213426219126</v>
      </c>
      <c r="L1122" s="14">
        <f>(K1122/1.46)</f>
        <v>0.9313159880972004</v>
      </c>
    </row>
    <row r="1123" spans="1:13" x14ac:dyDescent="0.2">
      <c r="A1123" s="11" t="s">
        <v>1827</v>
      </c>
      <c r="B1123" s="12" t="s">
        <v>1828</v>
      </c>
      <c r="C1123" s="12">
        <v>4</v>
      </c>
      <c r="D1123" s="12">
        <v>9</v>
      </c>
      <c r="E1123" s="12">
        <v>22</v>
      </c>
      <c r="F1123" s="13">
        <v>616.5</v>
      </c>
      <c r="G1123" s="13">
        <v>1151.5</v>
      </c>
      <c r="H1123" s="17">
        <f>(G1123/F1123)</f>
        <v>1.867802108678021</v>
      </c>
      <c r="I1123" s="13">
        <v>65</v>
      </c>
      <c r="J1123" s="13">
        <v>1032.5</v>
      </c>
      <c r="K1123" s="14">
        <f>(J1123/G1123)</f>
        <v>0.89665653495440734</v>
      </c>
      <c r="L1123" s="14">
        <f>(K1123/1.46)</f>
        <v>0.61414831161260774</v>
      </c>
    </row>
    <row r="1124" spans="1:13" x14ac:dyDescent="0.2">
      <c r="A1124" s="11" t="s">
        <v>1823</v>
      </c>
      <c r="B1124" s="12" t="s">
        <v>1824</v>
      </c>
      <c r="C1124" s="12">
        <v>4</v>
      </c>
      <c r="D1124" s="12">
        <v>9</v>
      </c>
      <c r="E1124" s="12">
        <v>20</v>
      </c>
      <c r="F1124" s="13">
        <v>620</v>
      </c>
      <c r="G1124" s="13">
        <v>1177</v>
      </c>
      <c r="H1124" s="17">
        <f>(G1124/F1124)</f>
        <v>1.8983870967741936</v>
      </c>
      <c r="I1124" s="13">
        <v>68</v>
      </c>
      <c r="J1124" s="13">
        <v>987</v>
      </c>
      <c r="K1124" s="14">
        <f>(J1124/G1124)</f>
        <v>0.83857264231096007</v>
      </c>
      <c r="L1124" s="14">
        <f>(K1124/1.46)</f>
        <v>0.57436482350065765</v>
      </c>
    </row>
    <row r="1125" spans="1:13" x14ac:dyDescent="0.2">
      <c r="A1125" s="11" t="s">
        <v>1819</v>
      </c>
      <c r="B1125" s="12" t="s">
        <v>1820</v>
      </c>
      <c r="C1125" s="12">
        <v>4</v>
      </c>
      <c r="D1125" s="12">
        <v>9</v>
      </c>
      <c r="E1125" s="12">
        <v>18</v>
      </c>
      <c r="F1125" s="13">
        <v>476</v>
      </c>
      <c r="G1125" s="13">
        <v>1031.5</v>
      </c>
      <c r="H1125" s="17">
        <f>(G1125/F1125)</f>
        <v>2.1670168067226889</v>
      </c>
      <c r="I1125" s="13">
        <v>93.5</v>
      </c>
      <c r="J1125" s="13">
        <v>1101.5</v>
      </c>
      <c r="K1125" s="14">
        <f>(J1125/G1125)</f>
        <v>1.0678623364032962</v>
      </c>
      <c r="L1125" s="14">
        <f>(K1125/1.46)</f>
        <v>0.73141255918033987</v>
      </c>
    </row>
    <row r="1126" spans="1:13" x14ac:dyDescent="0.2">
      <c r="A1126" s="1" t="s">
        <v>1819</v>
      </c>
      <c r="B1126" t="s">
        <v>1820</v>
      </c>
      <c r="C1126">
        <v>14</v>
      </c>
      <c r="D1126">
        <v>14</v>
      </c>
      <c r="E1126">
        <v>10</v>
      </c>
      <c r="F1126" s="2">
        <v>34.5</v>
      </c>
      <c r="G1126" s="2">
        <v>221</v>
      </c>
      <c r="H1126" s="18">
        <f>(G1126/F1126)</f>
        <v>6.4057971014492754</v>
      </c>
      <c r="I1126" s="2">
        <v>52</v>
      </c>
      <c r="J1126" s="2">
        <v>870</v>
      </c>
      <c r="K1126" s="6">
        <f>(J1126/G1126)</f>
        <v>3.936651583710407</v>
      </c>
    </row>
    <row r="1127" spans="1:13" x14ac:dyDescent="0.2">
      <c r="A1127" s="11" t="s">
        <v>7223</v>
      </c>
      <c r="B1127" s="12" t="s">
        <v>7224</v>
      </c>
      <c r="C1127" s="12">
        <v>16</v>
      </c>
      <c r="D1127" s="12">
        <v>3</v>
      </c>
      <c r="E1127" s="12">
        <v>4</v>
      </c>
      <c r="F1127" s="13">
        <v>157</v>
      </c>
      <c r="G1127" s="13">
        <v>706</v>
      </c>
      <c r="H1127" s="17">
        <f>(G1127/F1127)</f>
        <v>4.4968152866242042</v>
      </c>
      <c r="I1127" s="13">
        <v>90</v>
      </c>
      <c r="J1127" s="13">
        <v>1092</v>
      </c>
      <c r="K1127" s="14">
        <f>(J1127/G1127)</f>
        <v>1.546742209631728</v>
      </c>
      <c r="L1127" s="14">
        <f>(K1127/2.8)</f>
        <v>0.55240793201133143</v>
      </c>
    </row>
    <row r="1128" spans="1:13" x14ac:dyDescent="0.2">
      <c r="A1128" s="7" t="s">
        <v>1816</v>
      </c>
      <c r="B1128" s="8" t="s">
        <v>1817</v>
      </c>
      <c r="C1128" s="8">
        <v>4</v>
      </c>
      <c r="D1128" s="8">
        <v>9</v>
      </c>
      <c r="E1128" s="8">
        <v>16</v>
      </c>
      <c r="F1128" s="9">
        <v>633</v>
      </c>
      <c r="G1128" s="9">
        <v>1167.5</v>
      </c>
      <c r="H1128" s="16">
        <f>(G1128/F1128)</f>
        <v>1.8443917851500791</v>
      </c>
      <c r="I1128" s="9">
        <v>166</v>
      </c>
      <c r="J1128" s="9">
        <v>1189</v>
      </c>
      <c r="K1128" s="10">
        <f>(J1128/G1128)</f>
        <v>1.0184154175588864</v>
      </c>
      <c r="L1128" s="10">
        <f>(K1128/1.22)</f>
        <v>0.83476673570400528</v>
      </c>
    </row>
    <row r="1129" spans="1:13" x14ac:dyDescent="0.2">
      <c r="A1129" s="1" t="s">
        <v>1813</v>
      </c>
      <c r="B1129" t="s">
        <v>1814</v>
      </c>
      <c r="C1129">
        <v>4</v>
      </c>
      <c r="D1129">
        <v>9</v>
      </c>
      <c r="E1129">
        <v>14</v>
      </c>
      <c r="F1129" s="2">
        <v>319</v>
      </c>
      <c r="G1129" s="2">
        <v>950</v>
      </c>
      <c r="H1129" s="18">
        <f>(G1129/F1129)</f>
        <v>2.9780564263322886</v>
      </c>
      <c r="I1129" s="2">
        <v>41</v>
      </c>
      <c r="J1129" s="2">
        <v>1018.5</v>
      </c>
      <c r="K1129" s="6">
        <f>(J1129/G1129)</f>
        <v>1.0721052631578947</v>
      </c>
    </row>
    <row r="1130" spans="1:13" x14ac:dyDescent="0.2">
      <c r="A1130" s="7" t="s">
        <v>1809</v>
      </c>
      <c r="B1130" s="8" t="s">
        <v>1810</v>
      </c>
      <c r="C1130" s="8">
        <v>4</v>
      </c>
      <c r="D1130" s="8">
        <v>9</v>
      </c>
      <c r="E1130" s="8">
        <v>12</v>
      </c>
      <c r="F1130" s="9">
        <v>657</v>
      </c>
      <c r="G1130" s="9">
        <v>1152</v>
      </c>
      <c r="H1130" s="16">
        <f>(G1130/F1130)</f>
        <v>1.7534246575342465</v>
      </c>
      <c r="I1130" s="9">
        <v>179.5</v>
      </c>
      <c r="J1130" s="9">
        <v>1061.5</v>
      </c>
      <c r="K1130" s="10">
        <f>(J1130/G1130)</f>
        <v>0.92144097222222221</v>
      </c>
      <c r="L1130" s="10">
        <f>(K1130/1.22)</f>
        <v>0.75527948542805101</v>
      </c>
    </row>
    <row r="1131" spans="1:13" x14ac:dyDescent="0.2">
      <c r="A1131" s="7" t="s">
        <v>1805</v>
      </c>
      <c r="B1131" s="8" t="s">
        <v>1806</v>
      </c>
      <c r="C1131" s="8">
        <v>4</v>
      </c>
      <c r="D1131" s="8">
        <v>9</v>
      </c>
      <c r="E1131" s="8">
        <v>10</v>
      </c>
      <c r="F1131" s="9">
        <v>695</v>
      </c>
      <c r="G1131" s="9">
        <v>1215.5</v>
      </c>
      <c r="H1131" s="16">
        <f>(G1131/F1131)</f>
        <v>1.7489208633093525</v>
      </c>
      <c r="I1131" s="9">
        <v>158</v>
      </c>
      <c r="J1131" s="9">
        <v>1226</v>
      </c>
      <c r="K1131" s="10">
        <f>(J1131/G1131)</f>
        <v>1.0086384204031262</v>
      </c>
      <c r="L1131" s="10">
        <f>(K1131/1.22)</f>
        <v>0.82675280360911985</v>
      </c>
    </row>
    <row r="1132" spans="1:13" x14ac:dyDescent="0.2">
      <c r="A1132" s="7" t="s">
        <v>7849</v>
      </c>
      <c r="B1132" s="8" t="s">
        <v>1802</v>
      </c>
      <c r="C1132" s="8">
        <v>4</v>
      </c>
      <c r="D1132" s="8">
        <v>9</v>
      </c>
      <c r="E1132" s="8">
        <v>8</v>
      </c>
      <c r="F1132" s="9">
        <v>694</v>
      </c>
      <c r="G1132" s="9">
        <v>1195.5</v>
      </c>
      <c r="H1132" s="16">
        <f>(G1132/F1132)</f>
        <v>1.7226224783861672</v>
      </c>
      <c r="I1132" s="9">
        <v>121</v>
      </c>
      <c r="J1132" s="9">
        <v>926.5</v>
      </c>
      <c r="K1132" s="10">
        <f>(J1132/G1132)</f>
        <v>0.77498954412379761</v>
      </c>
      <c r="L1132" s="10">
        <f>(K1132/1.22)</f>
        <v>0.63523733124901449</v>
      </c>
    </row>
    <row r="1133" spans="1:13" x14ac:dyDescent="0.2">
      <c r="A1133" s="11" t="s">
        <v>1798</v>
      </c>
      <c r="B1133" s="12" t="s">
        <v>1799</v>
      </c>
      <c r="C1133" s="12">
        <v>4</v>
      </c>
      <c r="D1133" s="12">
        <v>9</v>
      </c>
      <c r="E1133" s="12">
        <v>6</v>
      </c>
      <c r="F1133" s="13">
        <v>604.5</v>
      </c>
      <c r="G1133" s="13">
        <v>1128</v>
      </c>
      <c r="H1133" s="17">
        <f>(G1133/F1133)</f>
        <v>1.8660049627791564</v>
      </c>
      <c r="I1133" s="13">
        <v>85.5</v>
      </c>
      <c r="J1133" s="13">
        <v>810.5</v>
      </c>
      <c r="K1133" s="14">
        <f>(J1133/G1133)</f>
        <v>0.71852836879432624</v>
      </c>
      <c r="L1133" s="14">
        <f>(K1133/1.46)</f>
        <v>0.49214271835227824</v>
      </c>
    </row>
    <row r="1134" spans="1:13" x14ac:dyDescent="0.2">
      <c r="A1134" s="11" t="s">
        <v>7996</v>
      </c>
      <c r="B1134" s="12" t="s">
        <v>6989</v>
      </c>
      <c r="C1134" s="12">
        <v>14</v>
      </c>
      <c r="D1134" s="12">
        <v>14</v>
      </c>
      <c r="E1134" s="12">
        <v>8</v>
      </c>
      <c r="F1134" s="13">
        <v>56.5</v>
      </c>
      <c r="G1134" s="13">
        <v>319.5</v>
      </c>
      <c r="H1134" s="17">
        <f>(G1134/F1134)</f>
        <v>5.6548672566371678</v>
      </c>
      <c r="I1134" s="13">
        <v>74</v>
      </c>
      <c r="J1134" s="13">
        <v>1298.5</v>
      </c>
      <c r="K1134" s="14">
        <f>(J1134/G1134)</f>
        <v>4.0641627543035996</v>
      </c>
      <c r="L1134" s="14">
        <f>(K1134/2.8)</f>
        <v>1.4514866979655714</v>
      </c>
    </row>
    <row r="1135" spans="1:13" x14ac:dyDescent="0.2">
      <c r="A1135" s="11" t="s">
        <v>1794</v>
      </c>
      <c r="B1135" s="12" t="s">
        <v>1795</v>
      </c>
      <c r="C1135" s="12">
        <v>4</v>
      </c>
      <c r="D1135" s="12">
        <v>9</v>
      </c>
      <c r="E1135" s="12">
        <v>4</v>
      </c>
      <c r="F1135" s="13">
        <v>579.5</v>
      </c>
      <c r="G1135" s="13">
        <v>1101</v>
      </c>
      <c r="H1135" s="17">
        <f>(G1135/F1135)</f>
        <v>1.899913718723037</v>
      </c>
      <c r="I1135" s="13">
        <v>87.5</v>
      </c>
      <c r="J1135" s="13">
        <v>958.5</v>
      </c>
      <c r="K1135" s="14">
        <f>(J1135/G1135)</f>
        <v>0.8705722070844687</v>
      </c>
      <c r="L1135" s="14">
        <f>(K1135/1.46)</f>
        <v>0.59628233361949912</v>
      </c>
    </row>
    <row r="1136" spans="1:13" x14ac:dyDescent="0.2">
      <c r="A1136" s="11" t="s">
        <v>7219</v>
      </c>
      <c r="B1136" s="12" t="s">
        <v>7220</v>
      </c>
      <c r="C1136" s="12">
        <v>16</v>
      </c>
      <c r="D1136" s="12">
        <v>3</v>
      </c>
      <c r="E1136" s="12">
        <v>2</v>
      </c>
      <c r="F1136" s="13">
        <v>65</v>
      </c>
      <c r="G1136" s="13">
        <v>193.5</v>
      </c>
      <c r="H1136" s="17">
        <f>(G1136/F1136)</f>
        <v>2.976923076923077</v>
      </c>
      <c r="I1136" s="13">
        <v>67.5</v>
      </c>
      <c r="J1136" s="13">
        <v>46</v>
      </c>
      <c r="K1136" s="14">
        <f>(J1136/G1136)</f>
        <v>0.23772609819121446</v>
      </c>
      <c r="L1136" s="14">
        <f>(K1136/2.8)</f>
        <v>8.4902177925433739E-2</v>
      </c>
      <c r="M1136" t="s">
        <v>7834</v>
      </c>
    </row>
    <row r="1137" spans="1:13" x14ac:dyDescent="0.2">
      <c r="A1137" s="1" t="s">
        <v>1790</v>
      </c>
      <c r="B1137" t="s">
        <v>1791</v>
      </c>
      <c r="C1137">
        <v>4</v>
      </c>
      <c r="D1137">
        <v>9</v>
      </c>
      <c r="E1137">
        <v>2</v>
      </c>
      <c r="F1137" s="2">
        <v>148.5</v>
      </c>
      <c r="G1137" s="2">
        <v>702</v>
      </c>
      <c r="H1137" s="18">
        <f>(G1137/F1137)</f>
        <v>4.7272727272727275</v>
      </c>
      <c r="I1137" s="2">
        <v>60</v>
      </c>
      <c r="J1137" s="2">
        <v>972</v>
      </c>
      <c r="K1137" s="6">
        <f>(J1137/G1137)</f>
        <v>1.3846153846153846</v>
      </c>
    </row>
    <row r="1138" spans="1:13" x14ac:dyDescent="0.2">
      <c r="A1138" s="1" t="s">
        <v>1900</v>
      </c>
      <c r="B1138" t="s">
        <v>1901</v>
      </c>
      <c r="C1138">
        <v>4</v>
      </c>
      <c r="D1138">
        <v>11</v>
      </c>
      <c r="E1138">
        <v>22</v>
      </c>
      <c r="F1138" s="2">
        <v>424.5</v>
      </c>
      <c r="G1138" s="2">
        <v>1013</v>
      </c>
      <c r="H1138" s="18">
        <f>(G1138/F1138)</f>
        <v>2.386336866902238</v>
      </c>
      <c r="I1138" s="2">
        <v>50</v>
      </c>
      <c r="J1138" s="2">
        <v>1021</v>
      </c>
      <c r="K1138" s="6">
        <f>(J1138/G1138)</f>
        <v>1.0078973346495557</v>
      </c>
    </row>
    <row r="1139" spans="1:13" x14ac:dyDescent="0.2">
      <c r="A1139" s="1" t="s">
        <v>1897</v>
      </c>
      <c r="B1139" t="s">
        <v>1898</v>
      </c>
      <c r="C1139">
        <v>4</v>
      </c>
      <c r="D1139">
        <v>11</v>
      </c>
      <c r="E1139">
        <v>20</v>
      </c>
      <c r="F1139" s="2">
        <v>635.5</v>
      </c>
      <c r="G1139" s="2">
        <v>1091.5</v>
      </c>
      <c r="H1139" s="18">
        <f>(G1139/F1139)</f>
        <v>1.7175452399685287</v>
      </c>
      <c r="I1139" s="2">
        <v>47.5</v>
      </c>
      <c r="J1139" s="2">
        <v>202.5</v>
      </c>
      <c r="K1139" s="6">
        <f>(J1139/G1139)</f>
        <v>0.18552450755840585</v>
      </c>
    </row>
    <row r="1140" spans="1:13" x14ac:dyDescent="0.2">
      <c r="A1140" s="1" t="s">
        <v>1894</v>
      </c>
      <c r="B1140" t="s">
        <v>1895</v>
      </c>
      <c r="C1140">
        <v>4</v>
      </c>
      <c r="D1140">
        <v>11</v>
      </c>
      <c r="E1140">
        <v>18</v>
      </c>
      <c r="F1140" s="2">
        <v>669</v>
      </c>
      <c r="G1140" s="2">
        <v>1190</v>
      </c>
      <c r="H1140" s="18">
        <f>(G1140/F1140)</f>
        <v>1.7787742899850523</v>
      </c>
      <c r="I1140" s="2">
        <v>59.5</v>
      </c>
      <c r="J1140" s="2">
        <v>1198.5</v>
      </c>
      <c r="K1140" s="6">
        <f>(J1140/G1140)</f>
        <v>1.0071428571428571</v>
      </c>
    </row>
    <row r="1141" spans="1:13" x14ac:dyDescent="0.2">
      <c r="A1141" s="1" t="s">
        <v>6986</v>
      </c>
      <c r="B1141" t="s">
        <v>6987</v>
      </c>
      <c r="C1141">
        <v>14</v>
      </c>
      <c r="D1141">
        <v>14</v>
      </c>
      <c r="E1141">
        <v>6</v>
      </c>
      <c r="F1141" s="2">
        <v>32.5</v>
      </c>
      <c r="G1141" s="2">
        <v>214.5</v>
      </c>
      <c r="H1141" s="18">
        <f>(G1141/F1141)</f>
        <v>6.6</v>
      </c>
      <c r="I1141" s="2">
        <v>58</v>
      </c>
      <c r="J1141" s="2">
        <v>724.5</v>
      </c>
      <c r="K1141" s="6">
        <f>(J1141/G1141)</f>
        <v>3.3776223776223775</v>
      </c>
    </row>
    <row r="1142" spans="1:13" x14ac:dyDescent="0.2">
      <c r="A1142" s="11" t="s">
        <v>1890</v>
      </c>
      <c r="B1142" s="12" t="s">
        <v>1891</v>
      </c>
      <c r="C1142" s="12">
        <v>4</v>
      </c>
      <c r="D1142" s="12">
        <v>11</v>
      </c>
      <c r="E1142" s="12">
        <v>16</v>
      </c>
      <c r="F1142" s="13">
        <v>651.5</v>
      </c>
      <c r="G1142" s="13">
        <v>1140</v>
      </c>
      <c r="H1142" s="17">
        <f>(G1142/F1142)</f>
        <v>1.7498081350729087</v>
      </c>
      <c r="I1142" s="13">
        <v>114</v>
      </c>
      <c r="J1142" s="13">
        <v>1025.5</v>
      </c>
      <c r="K1142" s="14">
        <f>(J1142/G1142)</f>
        <v>0.8995614035087719</v>
      </c>
      <c r="L1142" s="14">
        <f>(K1142/1.46)</f>
        <v>0.61613794760874785</v>
      </c>
    </row>
    <row r="1143" spans="1:13" x14ac:dyDescent="0.2">
      <c r="A1143" s="7" t="s">
        <v>1886</v>
      </c>
      <c r="B1143" s="8" t="s">
        <v>1887</v>
      </c>
      <c r="C1143" s="8">
        <v>4</v>
      </c>
      <c r="D1143" s="8">
        <v>11</v>
      </c>
      <c r="E1143" s="8">
        <v>14</v>
      </c>
      <c r="F1143" s="9">
        <v>674</v>
      </c>
      <c r="G1143" s="9">
        <v>1200.5</v>
      </c>
      <c r="H1143" s="16">
        <f>(G1143/F1143)</f>
        <v>1.7811572700296736</v>
      </c>
      <c r="I1143" s="9">
        <v>211</v>
      </c>
      <c r="J1143" s="9">
        <v>1237.5</v>
      </c>
      <c r="K1143" s="10">
        <f>(J1143/G1143)</f>
        <v>1.0308204914618908</v>
      </c>
      <c r="L1143" s="10">
        <f>(K1143/1.22)</f>
        <v>0.84493482906712358</v>
      </c>
    </row>
    <row r="1144" spans="1:13" x14ac:dyDescent="0.2">
      <c r="A1144" s="11" t="s">
        <v>1882</v>
      </c>
      <c r="B1144" s="12" t="s">
        <v>1883</v>
      </c>
      <c r="C1144" s="12">
        <v>4</v>
      </c>
      <c r="D1144" s="12">
        <v>11</v>
      </c>
      <c r="E1144" s="12">
        <v>12</v>
      </c>
      <c r="F1144" s="13">
        <v>618.5</v>
      </c>
      <c r="G1144" s="13">
        <v>1156.5</v>
      </c>
      <c r="H1144" s="17">
        <f>(G1144/F1144)</f>
        <v>1.8698464025869037</v>
      </c>
      <c r="I1144" s="13">
        <v>104</v>
      </c>
      <c r="J1144" s="13">
        <v>1218</v>
      </c>
      <c r="K1144" s="14">
        <f>(J1144/G1144)</f>
        <v>1.0531776913099871</v>
      </c>
      <c r="L1144" s="14">
        <f>(K1144/1.46)</f>
        <v>0.72135458308903222</v>
      </c>
    </row>
    <row r="1145" spans="1:13" x14ac:dyDescent="0.2">
      <c r="A1145" s="11" t="s">
        <v>7997</v>
      </c>
      <c r="B1145" s="12" t="s">
        <v>1879</v>
      </c>
      <c r="C1145" s="12">
        <v>4</v>
      </c>
      <c r="D1145" s="12">
        <v>11</v>
      </c>
      <c r="E1145" s="12">
        <v>10</v>
      </c>
      <c r="F1145" s="13">
        <v>385.5</v>
      </c>
      <c r="G1145" s="13">
        <v>1002</v>
      </c>
      <c r="H1145" s="17">
        <f>(G1145/F1145)</f>
        <v>2.5992217898832686</v>
      </c>
      <c r="I1145" s="13">
        <v>71.5</v>
      </c>
      <c r="J1145" s="13">
        <v>910</v>
      </c>
      <c r="K1145" s="14">
        <f>(J1145/G1145)</f>
        <v>0.90818363273453095</v>
      </c>
      <c r="L1145" s="14">
        <f>(K1145/1.46)</f>
        <v>0.62204358406474725</v>
      </c>
    </row>
    <row r="1146" spans="1:13" x14ac:dyDescent="0.2">
      <c r="A1146" s="11" t="s">
        <v>7348</v>
      </c>
      <c r="B1146" s="12" t="s">
        <v>7349</v>
      </c>
      <c r="C1146" s="12">
        <v>16</v>
      </c>
      <c r="D1146" s="12">
        <v>5</v>
      </c>
      <c r="E1146" s="12">
        <v>24</v>
      </c>
      <c r="F1146" s="13">
        <v>77</v>
      </c>
      <c r="G1146" s="13">
        <v>311</v>
      </c>
      <c r="H1146" s="17">
        <f>(G1146/F1146)</f>
        <v>4.0389610389610393</v>
      </c>
      <c r="I1146" s="13">
        <v>65</v>
      </c>
      <c r="J1146" s="13">
        <v>1078.5</v>
      </c>
      <c r="K1146" s="14">
        <f>(J1146/G1146)</f>
        <v>3.467845659163987</v>
      </c>
      <c r="L1146" s="14">
        <f>(K1146/2.8)</f>
        <v>1.238516306844281</v>
      </c>
    </row>
    <row r="1147" spans="1:13" x14ac:dyDescent="0.2">
      <c r="A1147" s="7" t="s">
        <v>1875</v>
      </c>
      <c r="B1147" s="8" t="s">
        <v>1876</v>
      </c>
      <c r="C1147" s="8">
        <v>4</v>
      </c>
      <c r="D1147" s="8">
        <v>11</v>
      </c>
      <c r="E1147" s="8">
        <v>8</v>
      </c>
      <c r="F1147" s="9">
        <v>665</v>
      </c>
      <c r="G1147" s="9">
        <v>1192.5</v>
      </c>
      <c r="H1147" s="16">
        <f>(G1147/F1147)</f>
        <v>1.7932330827067668</v>
      </c>
      <c r="I1147" s="9">
        <v>162.5</v>
      </c>
      <c r="J1147" s="9">
        <v>871.5</v>
      </c>
      <c r="K1147" s="10">
        <f>(J1147/G1147)</f>
        <v>0.73081761006289303</v>
      </c>
      <c r="L1147" s="10">
        <f>(K1147/1.22)</f>
        <v>0.59903082792040419</v>
      </c>
      <c r="M1147" s="4" t="s">
        <v>7833</v>
      </c>
    </row>
    <row r="1148" spans="1:13" x14ac:dyDescent="0.2">
      <c r="A1148" s="7" t="s">
        <v>7849</v>
      </c>
      <c r="B1148" s="8" t="s">
        <v>1873</v>
      </c>
      <c r="C1148" s="8">
        <v>4</v>
      </c>
      <c r="D1148" s="8">
        <v>11</v>
      </c>
      <c r="E1148" s="8">
        <v>6</v>
      </c>
      <c r="F1148" s="9">
        <v>647</v>
      </c>
      <c r="G1148" s="9">
        <v>1113</v>
      </c>
      <c r="H1148" s="16">
        <f>(G1148/F1148)</f>
        <v>1.7202472952086554</v>
      </c>
      <c r="I1148" s="9">
        <v>139.5</v>
      </c>
      <c r="J1148" s="9">
        <v>1198.5</v>
      </c>
      <c r="K1148" s="10">
        <f>(J1148/G1148)</f>
        <v>1.0768194070080863</v>
      </c>
      <c r="L1148" s="10">
        <f>(K1148/1.22)</f>
        <v>0.88263885820334942</v>
      </c>
    </row>
    <row r="1149" spans="1:13" x14ac:dyDescent="0.2">
      <c r="A1149" s="11" t="s">
        <v>7998</v>
      </c>
      <c r="B1149" s="12" t="s">
        <v>1870</v>
      </c>
      <c r="C1149" s="12">
        <v>4</v>
      </c>
      <c r="D1149" s="12">
        <v>11</v>
      </c>
      <c r="E1149" s="12">
        <v>4</v>
      </c>
      <c r="F1149" s="13">
        <v>607</v>
      </c>
      <c r="G1149" s="13">
        <v>1085.5</v>
      </c>
      <c r="H1149" s="17">
        <f>(G1149/F1149)</f>
        <v>1.7883031301482701</v>
      </c>
      <c r="I1149" s="13">
        <v>64.5</v>
      </c>
      <c r="J1149" s="13">
        <v>964.5</v>
      </c>
      <c r="K1149" s="14">
        <f>(J1149/G1149)</f>
        <v>0.88853063104560115</v>
      </c>
      <c r="L1149" s="14">
        <f>(K1149/1.46)</f>
        <v>0.60858262400383645</v>
      </c>
    </row>
    <row r="1150" spans="1:13" x14ac:dyDescent="0.2">
      <c r="A1150" s="1" t="s">
        <v>1867</v>
      </c>
      <c r="B1150" t="s">
        <v>1868</v>
      </c>
      <c r="C1150">
        <v>4</v>
      </c>
      <c r="D1150">
        <v>11</v>
      </c>
      <c r="E1150">
        <v>2</v>
      </c>
      <c r="F1150" s="2">
        <v>106.5</v>
      </c>
      <c r="G1150" s="2">
        <v>609</v>
      </c>
      <c r="H1150" s="18">
        <f>(G1150/F1150)</f>
        <v>5.71830985915493</v>
      </c>
      <c r="I1150" s="2">
        <v>53</v>
      </c>
      <c r="J1150" s="2">
        <v>1246.5</v>
      </c>
      <c r="K1150" s="6">
        <f>(J1150/G1150)</f>
        <v>2.0467980295566504</v>
      </c>
    </row>
    <row r="1151" spans="1:13" x14ac:dyDescent="0.2">
      <c r="A1151" s="1" t="s">
        <v>7999</v>
      </c>
      <c r="B1151" t="s">
        <v>1977</v>
      </c>
      <c r="C1151">
        <v>4</v>
      </c>
      <c r="D1151">
        <v>13</v>
      </c>
      <c r="E1151">
        <v>22</v>
      </c>
      <c r="F1151" s="2">
        <v>473.5</v>
      </c>
      <c r="G1151" s="2">
        <v>1090.5</v>
      </c>
      <c r="H1151" s="18">
        <f>(G1151/F1151)</f>
        <v>2.3030623020063357</v>
      </c>
      <c r="I1151" s="2">
        <v>52</v>
      </c>
      <c r="J1151" s="2">
        <v>1181.5</v>
      </c>
      <c r="K1151" s="6">
        <f>(J1151/G1151)</f>
        <v>1.0834479596515361</v>
      </c>
    </row>
    <row r="1152" spans="1:13" x14ac:dyDescent="0.2">
      <c r="A1152" s="11" t="s">
        <v>7849</v>
      </c>
      <c r="B1152" s="12" t="s">
        <v>1974</v>
      </c>
      <c r="C1152" s="12">
        <v>4</v>
      </c>
      <c r="D1152" s="12">
        <v>13</v>
      </c>
      <c r="E1152" s="12">
        <v>20</v>
      </c>
      <c r="F1152" s="13">
        <v>638.5</v>
      </c>
      <c r="G1152" s="13">
        <v>1168</v>
      </c>
      <c r="H1152" s="17">
        <f>(G1152/F1152)</f>
        <v>1.8292873923257635</v>
      </c>
      <c r="I1152" s="13">
        <v>76</v>
      </c>
      <c r="J1152" s="13">
        <v>1184.5</v>
      </c>
      <c r="K1152" s="14">
        <f>(J1152/G1152)</f>
        <v>1.0141267123287672</v>
      </c>
      <c r="L1152" s="14">
        <f>(K1152/1.46)</f>
        <v>0.69460733721148438</v>
      </c>
    </row>
    <row r="1153" spans="1:12" x14ac:dyDescent="0.2">
      <c r="A1153" s="11" t="s">
        <v>6983</v>
      </c>
      <c r="B1153" s="12" t="s">
        <v>6984</v>
      </c>
      <c r="C1153" s="12">
        <v>14</v>
      </c>
      <c r="D1153" s="12">
        <v>14</v>
      </c>
      <c r="E1153" s="12">
        <v>4</v>
      </c>
      <c r="F1153" s="13">
        <v>56.5</v>
      </c>
      <c r="G1153" s="13">
        <v>290.5</v>
      </c>
      <c r="H1153" s="17">
        <f>(G1153/F1153)</f>
        <v>5.1415929203539825</v>
      </c>
      <c r="I1153" s="13">
        <v>86.5</v>
      </c>
      <c r="J1153" s="13">
        <v>1170.5</v>
      </c>
      <c r="K1153" s="14">
        <f>(J1153/G1153)</f>
        <v>4.0292598967297764</v>
      </c>
      <c r="L1153" s="14">
        <f>(K1153/2.8)</f>
        <v>1.4390213916892058</v>
      </c>
    </row>
    <row r="1154" spans="1:12" x14ac:dyDescent="0.2">
      <c r="A1154" s="1" t="s">
        <v>1970</v>
      </c>
      <c r="B1154" t="s">
        <v>1971</v>
      </c>
      <c r="C1154">
        <v>4</v>
      </c>
      <c r="D1154">
        <v>13</v>
      </c>
      <c r="E1154">
        <v>18</v>
      </c>
      <c r="F1154" s="2">
        <v>527</v>
      </c>
      <c r="G1154" s="2">
        <v>1137</v>
      </c>
      <c r="H1154" s="18">
        <f>(G1154/F1154)</f>
        <v>2.1574952561669831</v>
      </c>
      <c r="I1154" s="2">
        <v>46</v>
      </c>
      <c r="J1154" s="2">
        <v>1192</v>
      </c>
      <c r="K1154" s="6">
        <f>(J1154/G1154)</f>
        <v>1.0483729111697448</v>
      </c>
    </row>
    <row r="1155" spans="1:12" x14ac:dyDescent="0.2">
      <c r="A1155" s="11" t="s">
        <v>1966</v>
      </c>
      <c r="B1155" s="12" t="s">
        <v>1967</v>
      </c>
      <c r="C1155" s="12">
        <v>4</v>
      </c>
      <c r="D1155" s="12">
        <v>13</v>
      </c>
      <c r="E1155" s="12">
        <v>16</v>
      </c>
      <c r="F1155" s="13">
        <v>645.5</v>
      </c>
      <c r="G1155" s="13">
        <v>1210.5</v>
      </c>
      <c r="H1155" s="17">
        <f>(G1155/F1155)</f>
        <v>1.8752904725019366</v>
      </c>
      <c r="I1155" s="13">
        <v>73.5</v>
      </c>
      <c r="J1155" s="13">
        <v>1256.5</v>
      </c>
      <c r="K1155" s="14">
        <f>(J1155/G1155)</f>
        <v>1.0380008261049154</v>
      </c>
      <c r="L1155" s="14">
        <f>(K1155/1.46)</f>
        <v>0.71095946993487358</v>
      </c>
    </row>
    <row r="1156" spans="1:12" x14ac:dyDescent="0.2">
      <c r="A1156" s="1" t="s">
        <v>7344</v>
      </c>
      <c r="B1156" t="s">
        <v>7345</v>
      </c>
      <c r="C1156">
        <v>16</v>
      </c>
      <c r="D1156">
        <v>5</v>
      </c>
      <c r="E1156">
        <v>22</v>
      </c>
      <c r="F1156" s="2">
        <v>60.5</v>
      </c>
      <c r="G1156" s="2">
        <v>303</v>
      </c>
      <c r="H1156" s="18">
        <f>(G1156/F1156)</f>
        <v>5.0082644628099171</v>
      </c>
      <c r="I1156" s="2">
        <v>49</v>
      </c>
      <c r="J1156" s="2">
        <v>982</v>
      </c>
      <c r="K1156" s="6">
        <f>(J1156/G1156)</f>
        <v>3.2409240924092408</v>
      </c>
    </row>
    <row r="1157" spans="1:12" x14ac:dyDescent="0.2">
      <c r="A1157" s="11" t="s">
        <v>1962</v>
      </c>
      <c r="B1157" s="12" t="s">
        <v>1963</v>
      </c>
      <c r="C1157" s="12">
        <v>4</v>
      </c>
      <c r="D1157" s="12">
        <v>13</v>
      </c>
      <c r="E1157" s="12">
        <v>14</v>
      </c>
      <c r="F1157" s="13">
        <v>667</v>
      </c>
      <c r="G1157" s="13">
        <v>1209</v>
      </c>
      <c r="H1157" s="17">
        <f>(G1157/F1157)</f>
        <v>1.8125937031484258</v>
      </c>
      <c r="I1157" s="13">
        <v>102</v>
      </c>
      <c r="J1157" s="13">
        <v>1193</v>
      </c>
      <c r="K1157" s="14">
        <f>(J1157/G1157)</f>
        <v>0.9867659222497932</v>
      </c>
      <c r="L1157" s="14">
        <f>(K1157/1.46)</f>
        <v>0.67586707003410496</v>
      </c>
    </row>
    <row r="1158" spans="1:12" x14ac:dyDescent="0.2">
      <c r="A1158" s="11" t="s">
        <v>8000</v>
      </c>
      <c r="B1158" s="12" t="s">
        <v>1959</v>
      </c>
      <c r="C1158" s="12">
        <v>4</v>
      </c>
      <c r="D1158" s="12">
        <v>13</v>
      </c>
      <c r="E1158" s="12">
        <v>12</v>
      </c>
      <c r="F1158" s="13">
        <v>656</v>
      </c>
      <c r="G1158" s="13">
        <v>1214.5</v>
      </c>
      <c r="H1158" s="17">
        <f>(G1158/F1158)</f>
        <v>1.8513719512195121</v>
      </c>
      <c r="I1158" s="13">
        <v>89</v>
      </c>
      <c r="J1158" s="13">
        <v>1152.5</v>
      </c>
      <c r="K1158" s="14">
        <f>(J1158/G1158)</f>
        <v>0.94895018526142449</v>
      </c>
      <c r="L1158" s="14">
        <f>(K1158/1.46)</f>
        <v>0.64996588031604419</v>
      </c>
    </row>
    <row r="1159" spans="1:12" x14ac:dyDescent="0.2">
      <c r="A1159" s="1" t="s">
        <v>7849</v>
      </c>
      <c r="B1159" t="s">
        <v>7341</v>
      </c>
      <c r="C1159">
        <v>16</v>
      </c>
      <c r="D1159">
        <v>5</v>
      </c>
      <c r="E1159">
        <v>20</v>
      </c>
      <c r="F1159" s="2">
        <v>8.5</v>
      </c>
      <c r="G1159" s="2">
        <v>11</v>
      </c>
      <c r="H1159" s="18">
        <f>(G1159/F1159)</f>
        <v>1.2941176470588236</v>
      </c>
      <c r="I1159" s="2">
        <v>9</v>
      </c>
      <c r="J1159" s="2">
        <v>20</v>
      </c>
      <c r="K1159" s="6">
        <f>(J1159/G1159)</f>
        <v>1.8181818181818181</v>
      </c>
    </row>
    <row r="1160" spans="1:12" x14ac:dyDescent="0.2">
      <c r="A1160" s="11" t="s">
        <v>1955</v>
      </c>
      <c r="B1160" s="12" t="s">
        <v>1956</v>
      </c>
      <c r="C1160" s="12">
        <v>4</v>
      </c>
      <c r="D1160" s="12">
        <v>13</v>
      </c>
      <c r="E1160" s="12">
        <v>10</v>
      </c>
      <c r="F1160" s="13">
        <v>458.5</v>
      </c>
      <c r="G1160" s="13">
        <v>1063</v>
      </c>
      <c r="H1160" s="17">
        <f>(G1160/F1160)</f>
        <v>2.3184296619411122</v>
      </c>
      <c r="I1160" s="13">
        <v>66</v>
      </c>
      <c r="J1160" s="13">
        <v>1145.5</v>
      </c>
      <c r="K1160" s="14">
        <f>(J1160/G1160)</f>
        <v>1.0776105362182502</v>
      </c>
      <c r="L1160" s="14">
        <f>(K1160/1.46)</f>
        <v>0.73808940836866455</v>
      </c>
    </row>
    <row r="1161" spans="1:12" x14ac:dyDescent="0.2">
      <c r="A1161" s="1" t="s">
        <v>7337</v>
      </c>
      <c r="B1161" t="s">
        <v>7338</v>
      </c>
      <c r="C1161">
        <v>16</v>
      </c>
      <c r="D1161">
        <v>5</v>
      </c>
      <c r="E1161">
        <v>18</v>
      </c>
      <c r="F1161" s="2">
        <v>15.5</v>
      </c>
      <c r="G1161" s="2">
        <v>10.5</v>
      </c>
      <c r="H1161" s="18">
        <f>(G1161/F1161)</f>
        <v>0.67741935483870963</v>
      </c>
      <c r="I1161" s="2">
        <v>9</v>
      </c>
      <c r="J1161" s="2">
        <v>11.5</v>
      </c>
      <c r="K1161" s="6">
        <f>(J1161/G1161)</f>
        <v>1.0952380952380953</v>
      </c>
    </row>
    <row r="1162" spans="1:12" x14ac:dyDescent="0.2">
      <c r="A1162" s="11" t="s">
        <v>1951</v>
      </c>
      <c r="B1162" s="12" t="s">
        <v>1952</v>
      </c>
      <c r="C1162" s="12">
        <v>4</v>
      </c>
      <c r="D1162" s="12">
        <v>13</v>
      </c>
      <c r="E1162" s="12">
        <v>8</v>
      </c>
      <c r="F1162" s="13">
        <v>693.5</v>
      </c>
      <c r="G1162" s="13">
        <v>1229</v>
      </c>
      <c r="H1162" s="17">
        <f>(G1162/F1162)</f>
        <v>1.7721701514059121</v>
      </c>
      <c r="I1162" s="13">
        <v>81</v>
      </c>
      <c r="J1162" s="13">
        <v>1183</v>
      </c>
      <c r="K1162" s="14">
        <f>(J1162/G1162)</f>
        <v>0.96257119609438568</v>
      </c>
      <c r="L1162" s="14">
        <f>(K1162/1.46)</f>
        <v>0.65929533979067512</v>
      </c>
    </row>
    <row r="1163" spans="1:12" x14ac:dyDescent="0.2">
      <c r="A1163" s="11" t="s">
        <v>1948</v>
      </c>
      <c r="B1163" s="12" t="s">
        <v>1949</v>
      </c>
      <c r="C1163" s="12">
        <v>4</v>
      </c>
      <c r="D1163" s="12">
        <v>13</v>
      </c>
      <c r="E1163" s="12">
        <v>6</v>
      </c>
      <c r="F1163" s="13">
        <v>482.5</v>
      </c>
      <c r="G1163" s="13">
        <v>1095.5</v>
      </c>
      <c r="H1163" s="17">
        <f>(G1163/F1163)</f>
        <v>2.2704663212435232</v>
      </c>
      <c r="I1163" s="13">
        <v>64.5</v>
      </c>
      <c r="J1163" s="13">
        <v>1176.5</v>
      </c>
      <c r="K1163" s="14">
        <f>(J1163/G1163)</f>
        <v>1.0739388407120036</v>
      </c>
      <c r="L1163" s="14">
        <f>(K1163/1.46)</f>
        <v>0.73557454843287917</v>
      </c>
    </row>
    <row r="1164" spans="1:12" x14ac:dyDescent="0.2">
      <c r="A1164" s="1" t="s">
        <v>1944</v>
      </c>
      <c r="B1164" t="s">
        <v>1945</v>
      </c>
      <c r="C1164">
        <v>4</v>
      </c>
      <c r="D1164">
        <v>13</v>
      </c>
      <c r="E1164">
        <v>4</v>
      </c>
      <c r="F1164" s="2">
        <v>211.5</v>
      </c>
      <c r="G1164" s="2">
        <v>905.5</v>
      </c>
      <c r="H1164" s="18">
        <f>(G1164/F1164)</f>
        <v>4.2813238770685578</v>
      </c>
      <c r="I1164" s="2">
        <v>40</v>
      </c>
      <c r="J1164" s="2">
        <v>944</v>
      </c>
      <c r="K1164" s="6">
        <f>(J1164/G1164)</f>
        <v>1.0425179458862508</v>
      </c>
    </row>
    <row r="1165" spans="1:12" x14ac:dyDescent="0.2">
      <c r="A1165" s="1" t="s">
        <v>1940</v>
      </c>
      <c r="B1165" t="s">
        <v>1941</v>
      </c>
      <c r="C1165">
        <v>4</v>
      </c>
      <c r="D1165">
        <v>13</v>
      </c>
      <c r="E1165">
        <v>2</v>
      </c>
      <c r="F1165" s="2">
        <v>194.5</v>
      </c>
      <c r="G1165" s="2">
        <v>839</v>
      </c>
      <c r="H1165" s="18">
        <f>(G1165/F1165)</f>
        <v>4.3136246786632393</v>
      </c>
      <c r="I1165" s="2">
        <v>38.5</v>
      </c>
      <c r="J1165" s="2">
        <v>1138.5</v>
      </c>
      <c r="K1165" s="6">
        <f>(J1165/G1165)</f>
        <v>1.3569725864123956</v>
      </c>
    </row>
    <row r="1166" spans="1:12" x14ac:dyDescent="0.2">
      <c r="A1166" s="11" t="s">
        <v>7333</v>
      </c>
      <c r="B1166" s="12" t="s">
        <v>7334</v>
      </c>
      <c r="C1166" s="12">
        <v>16</v>
      </c>
      <c r="D1166" s="12">
        <v>5</v>
      </c>
      <c r="E1166" s="12">
        <v>16</v>
      </c>
      <c r="F1166" s="13">
        <v>132.5</v>
      </c>
      <c r="G1166" s="13">
        <v>706</v>
      </c>
      <c r="H1166" s="17">
        <f>(G1166/F1166)</f>
        <v>5.3283018867924525</v>
      </c>
      <c r="I1166" s="13">
        <v>65.5</v>
      </c>
      <c r="J1166" s="13">
        <v>1430</v>
      </c>
      <c r="K1166" s="14">
        <f>(J1166/G1166)</f>
        <v>2.0254957507082154</v>
      </c>
      <c r="L1166" s="14">
        <f>(K1166/2.8)</f>
        <v>0.72339133953864843</v>
      </c>
    </row>
    <row r="1167" spans="1:12" x14ac:dyDescent="0.2">
      <c r="A1167" s="1" t="s">
        <v>2042</v>
      </c>
      <c r="B1167" t="s">
        <v>2043</v>
      </c>
      <c r="C1167">
        <v>4</v>
      </c>
      <c r="D1167">
        <v>15</v>
      </c>
      <c r="E1167">
        <v>22</v>
      </c>
      <c r="F1167" s="2">
        <v>87.5</v>
      </c>
      <c r="G1167" s="2">
        <v>646.5</v>
      </c>
      <c r="H1167" s="18">
        <f>(G1167/F1167)</f>
        <v>7.3885714285714288</v>
      </c>
      <c r="I1167" s="2">
        <v>28</v>
      </c>
      <c r="J1167" s="2">
        <v>1128</v>
      </c>
      <c r="K1167" s="6">
        <f>(J1167/G1167)</f>
        <v>1.7447795823665893</v>
      </c>
    </row>
    <row r="1168" spans="1:12" x14ac:dyDescent="0.2">
      <c r="A1168" s="1" t="s">
        <v>8001</v>
      </c>
      <c r="B1168" t="s">
        <v>2040</v>
      </c>
      <c r="C1168">
        <v>4</v>
      </c>
      <c r="D1168">
        <v>15</v>
      </c>
      <c r="E1168">
        <v>20</v>
      </c>
      <c r="F1168" s="2">
        <v>55.5</v>
      </c>
      <c r="G1168" s="2">
        <v>299.5</v>
      </c>
      <c r="H1168" s="18">
        <f>(G1168/F1168)</f>
        <v>5.3963963963963968</v>
      </c>
      <c r="I1168" s="2">
        <v>32.5</v>
      </c>
      <c r="J1168" s="2">
        <v>34.5</v>
      </c>
      <c r="K1168" s="6">
        <f>(J1168/G1168)</f>
        <v>0.11519198664440734</v>
      </c>
    </row>
    <row r="1169" spans="1:11" x14ac:dyDescent="0.2">
      <c r="A1169" s="1" t="s">
        <v>2036</v>
      </c>
      <c r="B1169" t="s">
        <v>2037</v>
      </c>
      <c r="C1169">
        <v>4</v>
      </c>
      <c r="D1169">
        <v>15</v>
      </c>
      <c r="E1169">
        <v>18</v>
      </c>
      <c r="F1169" s="2">
        <v>215.5</v>
      </c>
      <c r="G1169" s="2">
        <v>899.5</v>
      </c>
      <c r="H1169" s="18">
        <f>(G1169/F1169)</f>
        <v>4.1740139211136889</v>
      </c>
      <c r="I1169" s="2">
        <v>46.5</v>
      </c>
      <c r="J1169" s="2">
        <v>1238.5</v>
      </c>
      <c r="K1169" s="6">
        <f>(J1169/G1169)</f>
        <v>1.376876042245692</v>
      </c>
    </row>
    <row r="1170" spans="1:11" x14ac:dyDescent="0.2">
      <c r="A1170" s="1" t="s">
        <v>2032</v>
      </c>
      <c r="B1170" t="s">
        <v>2033</v>
      </c>
      <c r="C1170">
        <v>4</v>
      </c>
      <c r="D1170">
        <v>15</v>
      </c>
      <c r="E1170">
        <v>16</v>
      </c>
      <c r="F1170" s="2">
        <v>243</v>
      </c>
      <c r="G1170" s="2">
        <v>954.5</v>
      </c>
      <c r="H1170" s="18">
        <f>(G1170/F1170)</f>
        <v>3.92798353909465</v>
      </c>
      <c r="I1170" s="2">
        <v>49</v>
      </c>
      <c r="J1170" s="2">
        <v>1290.5</v>
      </c>
      <c r="K1170" s="6">
        <f>(J1170/G1170)</f>
        <v>1.3520167627029858</v>
      </c>
    </row>
    <row r="1171" spans="1:11" x14ac:dyDescent="0.2">
      <c r="A1171" s="1" t="s">
        <v>7849</v>
      </c>
      <c r="B1171" t="s">
        <v>2029</v>
      </c>
      <c r="C1171">
        <v>4</v>
      </c>
      <c r="D1171">
        <v>15</v>
      </c>
      <c r="E1171">
        <v>14</v>
      </c>
      <c r="F1171" s="2">
        <v>365.5</v>
      </c>
      <c r="G1171" s="2">
        <v>1029</v>
      </c>
      <c r="H1171" s="18">
        <f>(G1171/F1171)</f>
        <v>2.8153214774281805</v>
      </c>
      <c r="I1171" s="2">
        <v>54</v>
      </c>
      <c r="J1171" s="2">
        <v>1183</v>
      </c>
      <c r="K1171" s="6">
        <f>(J1171/G1171)</f>
        <v>1.1496598639455782</v>
      </c>
    </row>
    <row r="1172" spans="1:11" x14ac:dyDescent="0.2">
      <c r="A1172" s="1" t="s">
        <v>2025</v>
      </c>
      <c r="B1172" t="s">
        <v>2026</v>
      </c>
      <c r="C1172">
        <v>4</v>
      </c>
      <c r="D1172">
        <v>15</v>
      </c>
      <c r="E1172">
        <v>12</v>
      </c>
      <c r="F1172" s="2">
        <v>296</v>
      </c>
      <c r="G1172" s="2">
        <v>986.5</v>
      </c>
      <c r="H1172" s="18">
        <f>(G1172/F1172)</f>
        <v>3.3327702702702702</v>
      </c>
      <c r="I1172" s="2">
        <v>57</v>
      </c>
      <c r="J1172" s="2">
        <v>1088.5</v>
      </c>
      <c r="K1172" s="6">
        <f>(J1172/G1172)</f>
        <v>1.1033958438925495</v>
      </c>
    </row>
    <row r="1173" spans="1:11" x14ac:dyDescent="0.2">
      <c r="A1173" s="1" t="s">
        <v>7849</v>
      </c>
      <c r="B1173" t="s">
        <v>2023</v>
      </c>
      <c r="C1173">
        <v>4</v>
      </c>
      <c r="D1173">
        <v>15</v>
      </c>
      <c r="E1173">
        <v>10</v>
      </c>
      <c r="F1173" s="2">
        <v>141</v>
      </c>
      <c r="G1173" s="2">
        <v>777</v>
      </c>
      <c r="H1173" s="18">
        <f>(G1173/F1173)</f>
        <v>5.5106382978723403</v>
      </c>
      <c r="I1173" s="2">
        <v>25.5</v>
      </c>
      <c r="J1173" s="2">
        <v>1158.5</v>
      </c>
      <c r="K1173" s="6">
        <f>(J1173/G1173)</f>
        <v>1.4909909909909911</v>
      </c>
    </row>
    <row r="1174" spans="1:11" x14ac:dyDescent="0.2">
      <c r="A1174" s="1" t="s">
        <v>2019</v>
      </c>
      <c r="B1174" t="s">
        <v>2020</v>
      </c>
      <c r="C1174">
        <v>4</v>
      </c>
      <c r="D1174">
        <v>15</v>
      </c>
      <c r="E1174">
        <v>8</v>
      </c>
      <c r="F1174" s="2">
        <v>249</v>
      </c>
      <c r="G1174" s="2">
        <v>958.5</v>
      </c>
      <c r="H1174" s="18">
        <f>(G1174/F1174)</f>
        <v>3.8493975903614457</v>
      </c>
      <c r="I1174" s="2">
        <v>43.5</v>
      </c>
      <c r="J1174" s="2">
        <v>1042</v>
      </c>
      <c r="K1174" s="6">
        <f>(J1174/G1174)</f>
        <v>1.0871152842983829</v>
      </c>
    </row>
    <row r="1175" spans="1:11" x14ac:dyDescent="0.2">
      <c r="A1175" s="1" t="s">
        <v>8002</v>
      </c>
      <c r="B1175" t="s">
        <v>2016</v>
      </c>
      <c r="C1175">
        <v>4</v>
      </c>
      <c r="D1175">
        <v>15</v>
      </c>
      <c r="E1175">
        <v>6</v>
      </c>
      <c r="F1175" s="2">
        <v>201</v>
      </c>
      <c r="G1175" s="2">
        <v>899.5</v>
      </c>
      <c r="H1175" s="18">
        <f>(G1175/F1175)</f>
        <v>4.4751243781094523</v>
      </c>
      <c r="I1175" s="2">
        <v>44.5</v>
      </c>
      <c r="J1175" s="2">
        <v>1365.5</v>
      </c>
      <c r="K1175" s="6">
        <f>(J1175/G1175)</f>
        <v>1.518065591995553</v>
      </c>
    </row>
    <row r="1176" spans="1:11" x14ac:dyDescent="0.2">
      <c r="A1176" s="1" t="s">
        <v>8003</v>
      </c>
      <c r="B1176" t="s">
        <v>2013</v>
      </c>
      <c r="C1176">
        <v>4</v>
      </c>
      <c r="D1176">
        <v>15</v>
      </c>
      <c r="E1176">
        <v>4</v>
      </c>
      <c r="F1176" s="2">
        <v>154.5</v>
      </c>
      <c r="G1176" s="2">
        <v>810</v>
      </c>
      <c r="H1176" s="18">
        <f>(G1176/F1176)</f>
        <v>5.2427184466019421</v>
      </c>
      <c r="I1176" s="2">
        <v>43.5</v>
      </c>
      <c r="J1176" s="2">
        <v>1184.5</v>
      </c>
      <c r="K1176" s="6">
        <f>(J1176/G1176)</f>
        <v>1.4623456790123457</v>
      </c>
    </row>
    <row r="1177" spans="1:11" x14ac:dyDescent="0.2">
      <c r="A1177" s="1" t="s">
        <v>7849</v>
      </c>
      <c r="B1177" t="s">
        <v>2010</v>
      </c>
      <c r="C1177">
        <v>4</v>
      </c>
      <c r="D1177">
        <v>15</v>
      </c>
      <c r="E1177">
        <v>2</v>
      </c>
      <c r="F1177" s="2">
        <v>105.5</v>
      </c>
      <c r="G1177" s="2">
        <v>639.5</v>
      </c>
      <c r="H1177" s="18">
        <f>(G1177/F1177)</f>
        <v>6.0616113744075832</v>
      </c>
      <c r="I1177" s="2">
        <v>42</v>
      </c>
      <c r="J1177" s="2">
        <v>1115.5</v>
      </c>
      <c r="K1177" s="6">
        <f>(J1177/G1177)</f>
        <v>1.7443315089913995</v>
      </c>
    </row>
    <row r="1178" spans="1:11" x14ac:dyDescent="0.2">
      <c r="A1178" s="1" t="s">
        <v>8004</v>
      </c>
      <c r="B1178" t="s">
        <v>1613</v>
      </c>
      <c r="C1178">
        <v>4</v>
      </c>
      <c r="D1178">
        <v>3</v>
      </c>
      <c r="E1178">
        <v>23</v>
      </c>
      <c r="F1178" s="2">
        <v>109.5</v>
      </c>
      <c r="G1178" s="2">
        <v>718</v>
      </c>
      <c r="H1178" s="18">
        <f>(G1178/F1178)</f>
        <v>6.5570776255707761</v>
      </c>
      <c r="I1178" s="2">
        <v>46</v>
      </c>
      <c r="J1178" s="2">
        <v>1383</v>
      </c>
      <c r="K1178" s="6">
        <f>(J1178/G1178)</f>
        <v>1.9261838440111421</v>
      </c>
    </row>
    <row r="1179" spans="1:11" x14ac:dyDescent="0.2">
      <c r="A1179" s="1" t="s">
        <v>1609</v>
      </c>
      <c r="B1179" t="s">
        <v>1610</v>
      </c>
      <c r="C1179">
        <v>4</v>
      </c>
      <c r="D1179">
        <v>3</v>
      </c>
      <c r="E1179">
        <v>21</v>
      </c>
      <c r="F1179" s="2">
        <v>80.5</v>
      </c>
      <c r="G1179" s="2">
        <v>560</v>
      </c>
      <c r="H1179" s="18">
        <f>(G1179/F1179)</f>
        <v>6.9565217391304346</v>
      </c>
      <c r="I1179" s="2">
        <v>39</v>
      </c>
      <c r="J1179" s="2">
        <v>43</v>
      </c>
      <c r="K1179" s="6">
        <f>(J1179/G1179)</f>
        <v>7.678571428571429E-2</v>
      </c>
    </row>
    <row r="1180" spans="1:11" x14ac:dyDescent="0.2">
      <c r="A1180" s="1" t="s">
        <v>1605</v>
      </c>
      <c r="B1180" t="s">
        <v>1606</v>
      </c>
      <c r="C1180">
        <v>4</v>
      </c>
      <c r="D1180">
        <v>3</v>
      </c>
      <c r="E1180">
        <v>19</v>
      </c>
      <c r="F1180" s="2">
        <v>55</v>
      </c>
      <c r="G1180" s="2">
        <v>547</v>
      </c>
      <c r="H1180" s="18">
        <f>(G1180/F1180)</f>
        <v>9.9454545454545453</v>
      </c>
      <c r="I1180" s="2">
        <v>30</v>
      </c>
      <c r="J1180" s="2">
        <v>982</v>
      </c>
      <c r="K1180" s="6">
        <f>(J1180/G1180)</f>
        <v>1.7952468007312614</v>
      </c>
    </row>
    <row r="1181" spans="1:11" x14ac:dyDescent="0.2">
      <c r="A1181" s="1" t="s">
        <v>1601</v>
      </c>
      <c r="B1181" t="s">
        <v>1602</v>
      </c>
      <c r="C1181">
        <v>4</v>
      </c>
      <c r="D1181">
        <v>3</v>
      </c>
      <c r="E1181">
        <v>17</v>
      </c>
      <c r="F1181" s="2">
        <v>107.5</v>
      </c>
      <c r="G1181" s="2">
        <v>648.5</v>
      </c>
      <c r="H1181" s="18">
        <f>(G1181/F1181)</f>
        <v>6.032558139534884</v>
      </c>
      <c r="I1181" s="2">
        <v>48.5</v>
      </c>
      <c r="J1181" s="2">
        <v>1032.5</v>
      </c>
      <c r="K1181" s="6">
        <f>(J1181/G1181)</f>
        <v>1.5921356977640708</v>
      </c>
    </row>
    <row r="1182" spans="1:11" x14ac:dyDescent="0.2">
      <c r="A1182" s="1" t="s">
        <v>8005</v>
      </c>
      <c r="B1182" t="s">
        <v>1599</v>
      </c>
      <c r="C1182">
        <v>4</v>
      </c>
      <c r="D1182">
        <v>3</v>
      </c>
      <c r="E1182">
        <v>15</v>
      </c>
      <c r="F1182" s="2">
        <v>88</v>
      </c>
      <c r="G1182" s="2">
        <v>651</v>
      </c>
      <c r="H1182" s="18">
        <f>(G1182/F1182)</f>
        <v>7.3977272727272725</v>
      </c>
      <c r="I1182" s="2">
        <v>40.5</v>
      </c>
      <c r="J1182" s="2">
        <v>1162</v>
      </c>
      <c r="K1182" s="6">
        <f>(J1182/G1182)</f>
        <v>1.7849462365591398</v>
      </c>
    </row>
    <row r="1183" spans="1:11" x14ac:dyDescent="0.2">
      <c r="A1183" s="1" t="s">
        <v>8006</v>
      </c>
      <c r="B1183" t="s">
        <v>1597</v>
      </c>
      <c r="C1183">
        <v>4</v>
      </c>
      <c r="D1183">
        <v>3</v>
      </c>
      <c r="E1183">
        <v>13</v>
      </c>
      <c r="F1183" s="2">
        <v>31.5</v>
      </c>
      <c r="G1183" s="2">
        <v>277.5</v>
      </c>
      <c r="H1183" s="18">
        <f>(G1183/F1183)</f>
        <v>8.8095238095238102</v>
      </c>
      <c r="I1183" s="2">
        <v>18.5</v>
      </c>
      <c r="J1183" s="2">
        <v>1059</v>
      </c>
      <c r="K1183" s="6">
        <f>(J1183/G1183)</f>
        <v>3.8162162162162163</v>
      </c>
    </row>
    <row r="1184" spans="1:11" x14ac:dyDescent="0.2">
      <c r="A1184" s="1" t="s">
        <v>7849</v>
      </c>
      <c r="B1184" t="s">
        <v>1594</v>
      </c>
      <c r="C1184">
        <v>4</v>
      </c>
      <c r="D1184">
        <v>3</v>
      </c>
      <c r="E1184">
        <v>11</v>
      </c>
      <c r="F1184" s="2">
        <v>52</v>
      </c>
      <c r="G1184" s="2">
        <v>433.5</v>
      </c>
      <c r="H1184" s="18">
        <f>(G1184/F1184)</f>
        <v>8.3365384615384617</v>
      </c>
      <c r="I1184" s="2">
        <v>34.5</v>
      </c>
      <c r="J1184" s="2">
        <v>1047</v>
      </c>
      <c r="K1184" s="6">
        <f>(J1184/G1184)</f>
        <v>2.4152249134948098</v>
      </c>
    </row>
    <row r="1185" spans="1:12" x14ac:dyDescent="0.2">
      <c r="A1185" s="11" t="s">
        <v>7329</v>
      </c>
      <c r="B1185" s="12" t="s">
        <v>7330</v>
      </c>
      <c r="C1185" s="12">
        <v>16</v>
      </c>
      <c r="D1185" s="12">
        <v>5</v>
      </c>
      <c r="E1185" s="12">
        <v>14</v>
      </c>
      <c r="F1185" s="13">
        <v>213</v>
      </c>
      <c r="G1185" s="13">
        <v>874</v>
      </c>
      <c r="H1185" s="17">
        <f>(G1185/F1185)</f>
        <v>4.103286384976526</v>
      </c>
      <c r="I1185" s="13">
        <v>62</v>
      </c>
      <c r="J1185" s="13">
        <v>1207.5</v>
      </c>
      <c r="K1185" s="14">
        <f>(J1185/G1185)</f>
        <v>1.381578947368421</v>
      </c>
      <c r="L1185" s="14">
        <f>(K1185/2.8)</f>
        <v>0.49342105263157898</v>
      </c>
    </row>
    <row r="1186" spans="1:12" x14ac:dyDescent="0.2">
      <c r="A1186" s="1" t="s">
        <v>7849</v>
      </c>
      <c r="B1186" t="s">
        <v>1592</v>
      </c>
      <c r="C1186">
        <v>4</v>
      </c>
      <c r="D1186">
        <v>3</v>
      </c>
      <c r="E1186">
        <v>9</v>
      </c>
      <c r="F1186" s="2">
        <v>76.5</v>
      </c>
      <c r="G1186" s="2">
        <v>602</v>
      </c>
      <c r="H1186" s="18">
        <f>(G1186/F1186)</f>
        <v>7.8692810457516336</v>
      </c>
      <c r="I1186" s="2">
        <v>54.5</v>
      </c>
      <c r="J1186" s="2">
        <v>1043.5</v>
      </c>
      <c r="K1186" s="6">
        <f>(J1186/G1186)</f>
        <v>1.7333887043189369</v>
      </c>
    </row>
    <row r="1187" spans="1:12" x14ac:dyDescent="0.2">
      <c r="A1187" s="11" t="s">
        <v>1588</v>
      </c>
      <c r="B1187" s="12" t="s">
        <v>1589</v>
      </c>
      <c r="C1187" s="12">
        <v>4</v>
      </c>
      <c r="D1187" s="12">
        <v>3</v>
      </c>
      <c r="E1187" s="12">
        <v>7</v>
      </c>
      <c r="F1187" s="13">
        <v>109</v>
      </c>
      <c r="G1187" s="13">
        <v>729</v>
      </c>
      <c r="H1187" s="17">
        <f>(G1187/F1187)</f>
        <v>6.6880733944954125</v>
      </c>
      <c r="I1187" s="13">
        <v>79.5</v>
      </c>
      <c r="J1187" s="13">
        <v>1116.5</v>
      </c>
      <c r="K1187" s="14">
        <f>(J1187/G1187)</f>
        <v>1.5315500685871055</v>
      </c>
      <c r="L1187" s="14">
        <f>(K1187/1.46)</f>
        <v>1.0490068962925381</v>
      </c>
    </row>
    <row r="1188" spans="1:12" x14ac:dyDescent="0.2">
      <c r="A1188" s="1" t="s">
        <v>1584</v>
      </c>
      <c r="B1188" t="s">
        <v>1585</v>
      </c>
      <c r="C1188">
        <v>4</v>
      </c>
      <c r="D1188">
        <v>3</v>
      </c>
      <c r="E1188">
        <v>5</v>
      </c>
      <c r="F1188" s="2">
        <v>42.5</v>
      </c>
      <c r="G1188" s="2">
        <v>358.5</v>
      </c>
      <c r="H1188" s="18">
        <f>(G1188/F1188)</f>
        <v>8.4352941176470591</v>
      </c>
      <c r="I1188" s="2">
        <v>55.5</v>
      </c>
      <c r="J1188" s="2">
        <v>1011</v>
      </c>
      <c r="K1188" s="6">
        <f>(J1188/G1188)</f>
        <v>2.8200836820083683</v>
      </c>
    </row>
    <row r="1189" spans="1:12" x14ac:dyDescent="0.2">
      <c r="A1189" s="1" t="s">
        <v>1581</v>
      </c>
      <c r="B1189" t="s">
        <v>1582</v>
      </c>
      <c r="C1189">
        <v>4</v>
      </c>
      <c r="D1189">
        <v>3</v>
      </c>
      <c r="E1189">
        <v>3</v>
      </c>
      <c r="F1189" s="2">
        <v>55</v>
      </c>
      <c r="G1189" s="2">
        <v>207</v>
      </c>
      <c r="H1189" s="18">
        <f>(G1189/F1189)</f>
        <v>3.7636363636363637</v>
      </c>
      <c r="I1189" s="2">
        <v>29</v>
      </c>
      <c r="J1189" s="2">
        <v>213</v>
      </c>
      <c r="K1189" s="6">
        <f>(J1189/G1189)</f>
        <v>1.0289855072463767</v>
      </c>
    </row>
    <row r="1190" spans="1:12" x14ac:dyDescent="0.2">
      <c r="A1190" s="1" t="s">
        <v>7849</v>
      </c>
      <c r="B1190" t="s">
        <v>1687</v>
      </c>
      <c r="C1190">
        <v>4</v>
      </c>
      <c r="D1190">
        <v>5</v>
      </c>
      <c r="E1190">
        <v>23</v>
      </c>
      <c r="F1190" s="2">
        <v>82.5</v>
      </c>
      <c r="G1190" s="2">
        <v>632.5</v>
      </c>
      <c r="H1190" s="18">
        <f>(G1190/F1190)</f>
        <v>7.666666666666667</v>
      </c>
      <c r="I1190" s="2">
        <v>47</v>
      </c>
      <c r="J1190" s="2">
        <v>1096.5</v>
      </c>
      <c r="K1190" s="6">
        <f>(J1190/G1190)</f>
        <v>1.733596837944664</v>
      </c>
    </row>
    <row r="1191" spans="1:12" x14ac:dyDescent="0.2">
      <c r="A1191" s="1" t="s">
        <v>1683</v>
      </c>
      <c r="B1191" t="s">
        <v>1684</v>
      </c>
      <c r="C1191">
        <v>4</v>
      </c>
      <c r="D1191">
        <v>5</v>
      </c>
      <c r="E1191">
        <v>21</v>
      </c>
      <c r="F1191" s="2">
        <v>171</v>
      </c>
      <c r="G1191" s="2">
        <v>771</v>
      </c>
      <c r="H1191" s="18">
        <f>(G1191/F1191)</f>
        <v>4.5087719298245617</v>
      </c>
      <c r="I1191" s="2">
        <v>45</v>
      </c>
      <c r="J1191" s="2">
        <v>1179.5</v>
      </c>
      <c r="K1191" s="6">
        <f>(J1191/G1191)</f>
        <v>1.5298313878080414</v>
      </c>
    </row>
    <row r="1192" spans="1:12" x14ac:dyDescent="0.2">
      <c r="A1192" s="11" t="s">
        <v>1679</v>
      </c>
      <c r="B1192" s="12" t="s">
        <v>1680</v>
      </c>
      <c r="C1192" s="12">
        <v>4</v>
      </c>
      <c r="D1192" s="12">
        <v>5</v>
      </c>
      <c r="E1192" s="12">
        <v>19</v>
      </c>
      <c r="F1192" s="13">
        <v>222.5</v>
      </c>
      <c r="G1192" s="13">
        <v>888</v>
      </c>
      <c r="H1192" s="17">
        <f>(G1192/F1192)</f>
        <v>3.9910112359550562</v>
      </c>
      <c r="I1192" s="13">
        <v>75.5</v>
      </c>
      <c r="J1192" s="13">
        <v>999.5</v>
      </c>
      <c r="K1192" s="14">
        <f>(J1192/G1192)</f>
        <v>1.1255630630630631</v>
      </c>
      <c r="L1192" s="14">
        <f>(K1192/1.46)</f>
        <v>0.77093360483771445</v>
      </c>
    </row>
    <row r="1193" spans="1:12" x14ac:dyDescent="0.2">
      <c r="A1193" s="11" t="s">
        <v>1676</v>
      </c>
      <c r="B1193" s="12" t="s">
        <v>1677</v>
      </c>
      <c r="C1193" s="12">
        <v>4</v>
      </c>
      <c r="D1193" s="12">
        <v>5</v>
      </c>
      <c r="E1193" s="12">
        <v>17</v>
      </c>
      <c r="F1193" s="13">
        <v>230</v>
      </c>
      <c r="G1193" s="13">
        <v>881</v>
      </c>
      <c r="H1193" s="17">
        <f>(G1193/F1193)</f>
        <v>3.8304347826086955</v>
      </c>
      <c r="I1193" s="13">
        <v>75.5</v>
      </c>
      <c r="J1193" s="13">
        <v>1236.5</v>
      </c>
      <c r="K1193" s="14">
        <f>(J1193/G1193)</f>
        <v>1.4035187287173667</v>
      </c>
      <c r="L1193" s="14">
        <f>(K1193/1.46)</f>
        <v>0.96131419775162108</v>
      </c>
    </row>
    <row r="1194" spans="1:12" x14ac:dyDescent="0.2">
      <c r="A1194" s="11" t="s">
        <v>1672</v>
      </c>
      <c r="B1194" s="12" t="s">
        <v>1673</v>
      </c>
      <c r="C1194" s="12">
        <v>4</v>
      </c>
      <c r="D1194" s="12">
        <v>5</v>
      </c>
      <c r="E1194" s="12">
        <v>15</v>
      </c>
      <c r="F1194" s="13">
        <v>321.5</v>
      </c>
      <c r="G1194" s="13">
        <v>993.5</v>
      </c>
      <c r="H1194" s="17">
        <f>(G1194/F1194)</f>
        <v>3.0902021772939348</v>
      </c>
      <c r="I1194" s="13">
        <v>102.5</v>
      </c>
      <c r="J1194" s="13">
        <v>888.5</v>
      </c>
      <c r="K1194" s="14">
        <f>(J1194/G1194)</f>
        <v>0.89431303472571722</v>
      </c>
      <c r="L1194" s="14">
        <f>(K1194/1.46)</f>
        <v>0.61254317446966933</v>
      </c>
    </row>
    <row r="1195" spans="1:12" x14ac:dyDescent="0.2">
      <c r="A1195" s="11" t="s">
        <v>8007</v>
      </c>
      <c r="B1195" s="12" t="s">
        <v>1669</v>
      </c>
      <c r="C1195" s="12">
        <v>4</v>
      </c>
      <c r="D1195" s="12">
        <v>5</v>
      </c>
      <c r="E1195" s="12">
        <v>13</v>
      </c>
      <c r="F1195" s="13">
        <v>327</v>
      </c>
      <c r="G1195" s="13">
        <v>981</v>
      </c>
      <c r="H1195" s="17">
        <f>(G1195/F1195)</f>
        <v>3</v>
      </c>
      <c r="I1195" s="13">
        <v>100.5</v>
      </c>
      <c r="J1195" s="13">
        <v>1012.5</v>
      </c>
      <c r="K1195" s="14">
        <f>(J1195/G1195)</f>
        <v>1.0321100917431192</v>
      </c>
      <c r="L1195" s="14">
        <f>(K1195/1.46)</f>
        <v>0.70692472037199949</v>
      </c>
    </row>
    <row r="1196" spans="1:12" x14ac:dyDescent="0.2">
      <c r="A1196" s="11" t="s">
        <v>7849</v>
      </c>
      <c r="B1196" s="12" t="s">
        <v>1666</v>
      </c>
      <c r="C1196" s="12">
        <v>4</v>
      </c>
      <c r="D1196" s="12">
        <v>5</v>
      </c>
      <c r="E1196" s="12">
        <v>11</v>
      </c>
      <c r="F1196" s="13">
        <v>234</v>
      </c>
      <c r="G1196" s="13">
        <v>889</v>
      </c>
      <c r="H1196" s="17">
        <f>(G1196/F1196)</f>
        <v>3.799145299145299</v>
      </c>
      <c r="I1196" s="13">
        <v>69</v>
      </c>
      <c r="J1196" s="13">
        <v>916.5</v>
      </c>
      <c r="K1196" s="14">
        <f>(J1196/G1196)</f>
        <v>1.0309336332958381</v>
      </c>
      <c r="L1196" s="14">
        <f>(K1196/1.46)</f>
        <v>0.70611892691495759</v>
      </c>
    </row>
    <row r="1197" spans="1:12" x14ac:dyDescent="0.2">
      <c r="A1197" s="7" t="s">
        <v>7849</v>
      </c>
      <c r="B1197" s="8" t="s">
        <v>1663</v>
      </c>
      <c r="C1197" s="8">
        <v>4</v>
      </c>
      <c r="D1197" s="8">
        <v>5</v>
      </c>
      <c r="E1197" s="8">
        <v>9</v>
      </c>
      <c r="F1197" s="9">
        <v>280.5</v>
      </c>
      <c r="G1197" s="9">
        <v>965.5</v>
      </c>
      <c r="H1197" s="16">
        <f>(G1197/F1197)</f>
        <v>3.4420677361853831</v>
      </c>
      <c r="I1197" s="9">
        <v>126</v>
      </c>
      <c r="J1197" s="9">
        <v>1049.5</v>
      </c>
      <c r="K1197" s="10">
        <f>(J1197/G1197)</f>
        <v>1.0870015535991715</v>
      </c>
      <c r="L1197" s="10">
        <f>(K1197/1.22)</f>
        <v>0.89098487999932097</v>
      </c>
    </row>
    <row r="1198" spans="1:12" x14ac:dyDescent="0.2">
      <c r="A1198" s="1" t="s">
        <v>8008</v>
      </c>
      <c r="B1198" t="s">
        <v>7327</v>
      </c>
      <c r="C1198">
        <v>16</v>
      </c>
      <c r="D1198">
        <v>5</v>
      </c>
      <c r="E1198">
        <v>12</v>
      </c>
      <c r="F1198" s="2">
        <v>75.5</v>
      </c>
      <c r="G1198" s="2">
        <v>307</v>
      </c>
      <c r="H1198" s="18">
        <f>(G1198/F1198)</f>
        <v>4.0662251655629138</v>
      </c>
      <c r="I1198" s="2">
        <v>49</v>
      </c>
      <c r="J1198" s="2">
        <v>34.5</v>
      </c>
      <c r="K1198" s="6">
        <f>(J1198/G1198)</f>
        <v>0.11237785016286644</v>
      </c>
    </row>
    <row r="1199" spans="1:12" x14ac:dyDescent="0.2">
      <c r="A1199" s="11" t="s">
        <v>7849</v>
      </c>
      <c r="B1199" s="12" t="s">
        <v>1660</v>
      </c>
      <c r="C1199" s="12">
        <v>4</v>
      </c>
      <c r="D1199" s="12">
        <v>5</v>
      </c>
      <c r="E1199" s="12">
        <v>7</v>
      </c>
      <c r="F1199" s="13">
        <v>222</v>
      </c>
      <c r="G1199" s="13">
        <v>876.5</v>
      </c>
      <c r="H1199" s="17">
        <f>(G1199/F1199)</f>
        <v>3.9481981981981984</v>
      </c>
      <c r="I1199" s="13">
        <v>113.5</v>
      </c>
      <c r="J1199" s="13">
        <v>1103</v>
      </c>
      <c r="K1199" s="14">
        <f>(J1199/G1199)</f>
        <v>1.2584141471762693</v>
      </c>
      <c r="L1199" s="14">
        <f>(K1199/1.46)</f>
        <v>0.86192749806593794</v>
      </c>
    </row>
    <row r="1200" spans="1:12" x14ac:dyDescent="0.2">
      <c r="A1200" s="1" t="s">
        <v>7323</v>
      </c>
      <c r="B1200" t="s">
        <v>7324</v>
      </c>
      <c r="C1200">
        <v>16</v>
      </c>
      <c r="D1200">
        <v>5</v>
      </c>
      <c r="E1200">
        <v>10</v>
      </c>
      <c r="F1200" s="2">
        <v>21</v>
      </c>
      <c r="G1200" s="2">
        <v>59</v>
      </c>
      <c r="H1200" s="18">
        <f>(G1200/F1200)</f>
        <v>2.8095238095238093</v>
      </c>
      <c r="I1200" s="2">
        <v>37.5</v>
      </c>
      <c r="J1200" s="2">
        <v>1458.5</v>
      </c>
      <c r="K1200" s="6">
        <f>(J1200/G1200)</f>
        <v>24.720338983050848</v>
      </c>
    </row>
    <row r="1201" spans="1:12" x14ac:dyDescent="0.2">
      <c r="A1201" s="11" t="s">
        <v>1657</v>
      </c>
      <c r="B1201" s="12" t="s">
        <v>1658</v>
      </c>
      <c r="C1201" s="12">
        <v>4</v>
      </c>
      <c r="D1201" s="12">
        <v>5</v>
      </c>
      <c r="E1201" s="12">
        <v>5</v>
      </c>
      <c r="F1201" s="13">
        <v>63</v>
      </c>
      <c r="G1201" s="13">
        <v>588.5</v>
      </c>
      <c r="H1201" s="17">
        <f>(G1201/F1201)</f>
        <v>9.3412698412698418</v>
      </c>
      <c r="I1201" s="13">
        <v>61.5</v>
      </c>
      <c r="J1201" s="13">
        <v>962.5</v>
      </c>
      <c r="K1201" s="14">
        <f>(J1201/G1201)</f>
        <v>1.6355140186915889</v>
      </c>
      <c r="L1201" s="14">
        <f>(K1201/1.46)</f>
        <v>1.1202150812956089</v>
      </c>
    </row>
    <row r="1202" spans="1:12" x14ac:dyDescent="0.2">
      <c r="A1202" s="1" t="s">
        <v>1654</v>
      </c>
      <c r="B1202" t="s">
        <v>1655</v>
      </c>
      <c r="C1202">
        <v>4</v>
      </c>
      <c r="D1202">
        <v>5</v>
      </c>
      <c r="E1202">
        <v>3</v>
      </c>
      <c r="F1202" s="2">
        <v>72</v>
      </c>
      <c r="G1202" s="2">
        <v>308</v>
      </c>
      <c r="H1202" s="18">
        <f>(G1202/F1202)</f>
        <v>4.2777777777777777</v>
      </c>
      <c r="I1202" s="2">
        <v>46</v>
      </c>
      <c r="J1202" s="2">
        <v>929.5</v>
      </c>
      <c r="K1202" s="6">
        <f>(J1202/G1202)</f>
        <v>3.0178571428571428</v>
      </c>
    </row>
    <row r="1203" spans="1:12" x14ac:dyDescent="0.2">
      <c r="A1203" s="11" t="s">
        <v>8009</v>
      </c>
      <c r="B1203" s="12" t="s">
        <v>1756</v>
      </c>
      <c r="C1203" s="12">
        <v>4</v>
      </c>
      <c r="D1203" s="12">
        <v>7</v>
      </c>
      <c r="E1203" s="12">
        <v>23</v>
      </c>
      <c r="F1203" s="13">
        <v>205.5</v>
      </c>
      <c r="G1203" s="13">
        <v>827.5</v>
      </c>
      <c r="H1203" s="17">
        <f>(G1203/F1203)</f>
        <v>4.0267639902676402</v>
      </c>
      <c r="I1203" s="13">
        <v>70</v>
      </c>
      <c r="J1203" s="13">
        <v>1407.5</v>
      </c>
      <c r="K1203" s="14">
        <f>(J1203/G1203)</f>
        <v>1.7009063444108761</v>
      </c>
      <c r="L1203" s="14">
        <f>(K1203/1.46)</f>
        <v>1.1650043454869015</v>
      </c>
    </row>
    <row r="1204" spans="1:12" x14ac:dyDescent="0.2">
      <c r="A1204" s="11" t="s">
        <v>7319</v>
      </c>
      <c r="B1204" s="12" t="s">
        <v>7320</v>
      </c>
      <c r="C1204" s="12">
        <v>16</v>
      </c>
      <c r="D1204" s="12">
        <v>5</v>
      </c>
      <c r="E1204" s="12">
        <v>8</v>
      </c>
      <c r="F1204" s="13">
        <v>92</v>
      </c>
      <c r="G1204" s="13">
        <v>364</v>
      </c>
      <c r="H1204" s="17">
        <f>(G1204/F1204)</f>
        <v>3.9565217391304346</v>
      </c>
      <c r="I1204" s="13">
        <v>79.5</v>
      </c>
      <c r="J1204" s="13">
        <v>1040</v>
      </c>
      <c r="K1204" s="14">
        <f>(J1204/G1204)</f>
        <v>2.8571428571428572</v>
      </c>
      <c r="L1204" s="14">
        <f>(K1204/2.8)</f>
        <v>1.0204081632653061</v>
      </c>
    </row>
    <row r="1205" spans="1:12" x14ac:dyDescent="0.2">
      <c r="A1205" s="1" t="s">
        <v>1752</v>
      </c>
      <c r="B1205" t="s">
        <v>1753</v>
      </c>
      <c r="C1205">
        <v>4</v>
      </c>
      <c r="D1205">
        <v>7</v>
      </c>
      <c r="E1205">
        <v>21</v>
      </c>
      <c r="F1205" s="2">
        <v>128</v>
      </c>
      <c r="G1205" s="2">
        <v>735.5</v>
      </c>
      <c r="H1205" s="18">
        <f>(G1205/F1205)</f>
        <v>5.74609375</v>
      </c>
      <c r="I1205" s="2">
        <v>42</v>
      </c>
      <c r="J1205" s="2">
        <v>1081.5</v>
      </c>
      <c r="K1205" s="6">
        <f>(J1205/G1205)</f>
        <v>1.4704282800815771</v>
      </c>
    </row>
    <row r="1206" spans="1:12" x14ac:dyDescent="0.2">
      <c r="A1206" s="1" t="s">
        <v>1748</v>
      </c>
      <c r="B1206" t="s">
        <v>1749</v>
      </c>
      <c r="C1206">
        <v>4</v>
      </c>
      <c r="D1206">
        <v>7</v>
      </c>
      <c r="E1206">
        <v>19</v>
      </c>
      <c r="F1206" s="2">
        <v>197</v>
      </c>
      <c r="G1206" s="2">
        <v>836</v>
      </c>
      <c r="H1206" s="18">
        <f>(G1206/F1206)</f>
        <v>4.2436548223350252</v>
      </c>
      <c r="I1206" s="2">
        <v>53.5</v>
      </c>
      <c r="J1206" s="2">
        <v>1064</v>
      </c>
      <c r="K1206" s="6">
        <f>(J1206/G1206)</f>
        <v>1.2727272727272727</v>
      </c>
    </row>
    <row r="1207" spans="1:12" x14ac:dyDescent="0.2">
      <c r="A1207" s="1" t="s">
        <v>1744</v>
      </c>
      <c r="B1207" t="s">
        <v>1745</v>
      </c>
      <c r="C1207">
        <v>4</v>
      </c>
      <c r="D1207">
        <v>7</v>
      </c>
      <c r="E1207">
        <v>17</v>
      </c>
      <c r="F1207" s="2">
        <v>176.5</v>
      </c>
      <c r="G1207" s="2">
        <v>831</v>
      </c>
      <c r="H1207" s="18">
        <f>(G1207/F1207)</f>
        <v>4.7082152974504252</v>
      </c>
      <c r="I1207" s="2">
        <v>59</v>
      </c>
      <c r="J1207" s="2">
        <v>1100.5</v>
      </c>
      <c r="K1207" s="6">
        <f>(J1207/G1207)</f>
        <v>1.3243080625752106</v>
      </c>
    </row>
    <row r="1208" spans="1:12" x14ac:dyDescent="0.2">
      <c r="A1208" s="1" t="s">
        <v>1741</v>
      </c>
      <c r="B1208" t="s">
        <v>1742</v>
      </c>
      <c r="C1208">
        <v>4</v>
      </c>
      <c r="D1208">
        <v>7</v>
      </c>
      <c r="E1208">
        <v>15</v>
      </c>
      <c r="F1208" s="2">
        <v>231</v>
      </c>
      <c r="G1208" s="2">
        <v>920</v>
      </c>
      <c r="H1208" s="18">
        <f>(G1208/F1208)</f>
        <v>3.9826839826839828</v>
      </c>
      <c r="I1208" s="2">
        <v>49.5</v>
      </c>
      <c r="J1208" s="2">
        <v>1072.5</v>
      </c>
      <c r="K1208" s="6">
        <f>(J1208/G1208)</f>
        <v>1.1657608695652173</v>
      </c>
    </row>
    <row r="1209" spans="1:12" x14ac:dyDescent="0.2">
      <c r="A1209" s="11" t="s">
        <v>8010</v>
      </c>
      <c r="B1209" s="12" t="s">
        <v>1738</v>
      </c>
      <c r="C1209" s="12">
        <v>4</v>
      </c>
      <c r="D1209" s="12">
        <v>7</v>
      </c>
      <c r="E1209" s="12">
        <v>13</v>
      </c>
      <c r="F1209" s="13">
        <v>295</v>
      </c>
      <c r="G1209" s="13">
        <v>928</v>
      </c>
      <c r="H1209" s="17">
        <f>(G1209/F1209)</f>
        <v>3.1457627118644069</v>
      </c>
      <c r="I1209" s="13">
        <v>72.5</v>
      </c>
      <c r="J1209" s="13">
        <v>862.5</v>
      </c>
      <c r="K1209" s="14">
        <f>(J1209/G1209)</f>
        <v>0.92941810344827591</v>
      </c>
      <c r="L1209" s="14">
        <f>(K1209/1.46)</f>
        <v>0.63658774208786018</v>
      </c>
    </row>
    <row r="1210" spans="1:12" x14ac:dyDescent="0.2">
      <c r="A1210" s="1" t="s">
        <v>1734</v>
      </c>
      <c r="B1210" t="s">
        <v>1735</v>
      </c>
      <c r="C1210">
        <v>4</v>
      </c>
      <c r="D1210">
        <v>7</v>
      </c>
      <c r="E1210">
        <v>11</v>
      </c>
      <c r="F1210" s="2">
        <v>123.5</v>
      </c>
      <c r="G1210" s="2">
        <v>736.5</v>
      </c>
      <c r="H1210" s="18">
        <f>(G1210/F1210)</f>
        <v>5.9635627530364372</v>
      </c>
      <c r="I1210" s="2">
        <v>45</v>
      </c>
      <c r="J1210" s="2">
        <v>979</v>
      </c>
      <c r="K1210" s="6">
        <f>(J1210/G1210)</f>
        <v>1.3292600135777326</v>
      </c>
    </row>
    <row r="1211" spans="1:12" x14ac:dyDescent="0.2">
      <c r="A1211" s="11" t="s">
        <v>8011</v>
      </c>
      <c r="B1211" s="12" t="s">
        <v>1732</v>
      </c>
      <c r="C1211" s="12">
        <v>4</v>
      </c>
      <c r="D1211" s="12">
        <v>7</v>
      </c>
      <c r="E1211" s="12">
        <v>9</v>
      </c>
      <c r="F1211" s="13">
        <v>190</v>
      </c>
      <c r="G1211" s="13">
        <v>865</v>
      </c>
      <c r="H1211" s="17">
        <f>(G1211/F1211)</f>
        <v>4.5526315789473681</v>
      </c>
      <c r="I1211" s="13">
        <v>85.5</v>
      </c>
      <c r="J1211" s="13">
        <v>989</v>
      </c>
      <c r="K1211" s="14">
        <f>(J1211/G1211)</f>
        <v>1.1433526011560693</v>
      </c>
      <c r="L1211" s="14">
        <f>(K1211/1.46)</f>
        <v>0.78311821996991049</v>
      </c>
    </row>
    <row r="1212" spans="1:12" x14ac:dyDescent="0.2">
      <c r="A1212" s="1" t="s">
        <v>7315</v>
      </c>
      <c r="B1212" t="s">
        <v>7316</v>
      </c>
      <c r="C1212">
        <v>16</v>
      </c>
      <c r="D1212">
        <v>5</v>
      </c>
      <c r="E1212">
        <v>6</v>
      </c>
      <c r="F1212" s="2">
        <v>46</v>
      </c>
      <c r="G1212" s="2">
        <v>170.5</v>
      </c>
      <c r="H1212" s="18">
        <f>(G1212/F1212)</f>
        <v>3.7065217391304346</v>
      </c>
      <c r="I1212" s="2">
        <v>58</v>
      </c>
      <c r="J1212" s="2">
        <v>31.5</v>
      </c>
      <c r="K1212" s="6">
        <f>(J1212/G1212)</f>
        <v>0.18475073313782991</v>
      </c>
    </row>
    <row r="1213" spans="1:12" x14ac:dyDescent="0.2">
      <c r="A1213" s="11" t="s">
        <v>7849</v>
      </c>
      <c r="B1213" s="12" t="s">
        <v>7312</v>
      </c>
      <c r="C1213" s="12">
        <v>16</v>
      </c>
      <c r="D1213" s="12">
        <v>5</v>
      </c>
      <c r="E1213" s="12">
        <v>4</v>
      </c>
      <c r="F1213" s="13">
        <v>72.5</v>
      </c>
      <c r="G1213" s="13">
        <v>139.5</v>
      </c>
      <c r="H1213" s="17">
        <f>(G1213/F1213)</f>
        <v>1.9241379310344828</v>
      </c>
      <c r="I1213" s="13">
        <v>73</v>
      </c>
      <c r="J1213" s="13">
        <v>726</v>
      </c>
      <c r="K1213" s="14">
        <f>(J1213/G1213)</f>
        <v>5.204301075268817</v>
      </c>
      <c r="L1213" s="14">
        <f>(K1213/2.8)</f>
        <v>1.8586789554531491</v>
      </c>
    </row>
    <row r="1214" spans="1:12" x14ac:dyDescent="0.2">
      <c r="A1214" s="11" t="s">
        <v>7308</v>
      </c>
      <c r="B1214" s="12" t="s">
        <v>7309</v>
      </c>
      <c r="C1214" s="12">
        <v>16</v>
      </c>
      <c r="D1214" s="12">
        <v>5</v>
      </c>
      <c r="E1214" s="12">
        <v>2</v>
      </c>
      <c r="F1214" s="13">
        <v>44</v>
      </c>
      <c r="G1214" s="13">
        <v>67</v>
      </c>
      <c r="H1214" s="17">
        <f>(G1214/F1214)</f>
        <v>1.5227272727272727</v>
      </c>
      <c r="I1214" s="13">
        <v>61</v>
      </c>
      <c r="J1214" s="13">
        <v>757.5</v>
      </c>
      <c r="K1214" s="14">
        <f>(J1214/G1214)</f>
        <v>11.305970149253731</v>
      </c>
      <c r="L1214" s="14">
        <f>(K1214/2.8)</f>
        <v>4.0378464818763327</v>
      </c>
    </row>
    <row r="1215" spans="1:12" x14ac:dyDescent="0.2">
      <c r="A1215" s="11" t="s">
        <v>8012</v>
      </c>
      <c r="B1215" s="12" t="s">
        <v>1729</v>
      </c>
      <c r="C1215" s="12">
        <v>4</v>
      </c>
      <c r="D1215" s="12">
        <v>7</v>
      </c>
      <c r="E1215" s="12">
        <v>7</v>
      </c>
      <c r="F1215" s="13">
        <v>190.5</v>
      </c>
      <c r="G1215" s="13">
        <v>858</v>
      </c>
      <c r="H1215" s="17">
        <f>(G1215/F1215)</f>
        <v>4.5039370078740157</v>
      </c>
      <c r="I1215" s="13">
        <v>103.5</v>
      </c>
      <c r="J1215" s="13">
        <v>1275</v>
      </c>
      <c r="K1215" s="14">
        <f>(J1215/G1215)</f>
        <v>1.486013986013986</v>
      </c>
      <c r="L1215" s="14">
        <f>(K1215/1.46)</f>
        <v>1.0178177986397166</v>
      </c>
    </row>
    <row r="1216" spans="1:12" x14ac:dyDescent="0.2">
      <c r="A1216" s="11" t="s">
        <v>8013</v>
      </c>
      <c r="B1216" s="12" t="s">
        <v>1727</v>
      </c>
      <c r="C1216" s="12">
        <v>4</v>
      </c>
      <c r="D1216" s="12">
        <v>7</v>
      </c>
      <c r="E1216" s="12">
        <v>5</v>
      </c>
      <c r="F1216" s="13">
        <v>149</v>
      </c>
      <c r="G1216" s="13">
        <v>746</v>
      </c>
      <c r="H1216" s="17">
        <f>(G1216/F1216)</f>
        <v>5.0067114093959733</v>
      </c>
      <c r="I1216" s="13">
        <v>82.5</v>
      </c>
      <c r="J1216" s="13">
        <v>1154</v>
      </c>
      <c r="K1216" s="14">
        <f>(J1216/G1216)</f>
        <v>1.5469168900804289</v>
      </c>
      <c r="L1216" s="14">
        <f>(K1216/1.46)</f>
        <v>1.0595321164934444</v>
      </c>
    </row>
    <row r="1217" spans="1:13" x14ac:dyDescent="0.2">
      <c r="A1217" s="1" t="s">
        <v>1723</v>
      </c>
      <c r="B1217" t="s">
        <v>1724</v>
      </c>
      <c r="C1217">
        <v>4</v>
      </c>
      <c r="D1217">
        <v>7</v>
      </c>
      <c r="E1217">
        <v>3</v>
      </c>
      <c r="F1217" s="2">
        <v>103.5</v>
      </c>
      <c r="G1217" s="2">
        <v>634.5</v>
      </c>
      <c r="H1217" s="18">
        <f>(G1217/F1217)</f>
        <v>6.1304347826086953</v>
      </c>
      <c r="I1217" s="2">
        <v>31.5</v>
      </c>
      <c r="J1217" s="2">
        <v>851.5</v>
      </c>
      <c r="K1217" s="6">
        <f>(J1217/G1217)</f>
        <v>1.3420015760441293</v>
      </c>
    </row>
    <row r="1218" spans="1:13" x14ac:dyDescent="0.2">
      <c r="A1218" s="1" t="s">
        <v>7438</v>
      </c>
      <c r="B1218" t="s">
        <v>7439</v>
      </c>
      <c r="C1218">
        <v>16</v>
      </c>
      <c r="D1218">
        <v>7</v>
      </c>
      <c r="E1218">
        <v>24</v>
      </c>
      <c r="F1218" s="2">
        <v>50.5</v>
      </c>
      <c r="G1218" s="2">
        <v>121</v>
      </c>
      <c r="H1218" s="18">
        <f>(G1218/F1218)</f>
        <v>2.3960396039603959</v>
      </c>
      <c r="I1218" s="2">
        <v>47.5</v>
      </c>
      <c r="J1218" s="2">
        <v>1358</v>
      </c>
      <c r="K1218" s="6">
        <f>(J1218/G1218)</f>
        <v>11.223140495867769</v>
      </c>
    </row>
    <row r="1219" spans="1:13" x14ac:dyDescent="0.2">
      <c r="A1219" s="1" t="s">
        <v>7435</v>
      </c>
      <c r="B1219" t="s">
        <v>7436</v>
      </c>
      <c r="C1219">
        <v>16</v>
      </c>
      <c r="D1219">
        <v>7</v>
      </c>
      <c r="E1219">
        <v>22</v>
      </c>
      <c r="F1219" s="2">
        <v>80.5</v>
      </c>
      <c r="G1219" s="2">
        <v>212.5</v>
      </c>
      <c r="H1219" s="18">
        <f>(G1219/F1219)</f>
        <v>2.639751552795031</v>
      </c>
      <c r="I1219" s="2">
        <v>41</v>
      </c>
      <c r="J1219" s="2">
        <v>21.5</v>
      </c>
      <c r="K1219" s="6">
        <f>(J1219/G1219)</f>
        <v>0.1011764705882353</v>
      </c>
    </row>
    <row r="1220" spans="1:13" x14ac:dyDescent="0.2">
      <c r="A1220" s="1" t="s">
        <v>1829</v>
      </c>
      <c r="B1220" t="s">
        <v>1830</v>
      </c>
      <c r="C1220">
        <v>4</v>
      </c>
      <c r="D1220">
        <v>9</v>
      </c>
      <c r="E1220">
        <v>23</v>
      </c>
      <c r="F1220" s="2">
        <v>79</v>
      </c>
      <c r="G1220" s="2">
        <v>612.5</v>
      </c>
      <c r="H1220" s="18">
        <f>(G1220/F1220)</f>
        <v>7.7531645569620249</v>
      </c>
      <c r="I1220" s="2">
        <v>43</v>
      </c>
      <c r="J1220" s="2">
        <v>370.5</v>
      </c>
      <c r="K1220" s="6">
        <f>(J1220/G1220)</f>
        <v>0.60489795918367351</v>
      </c>
    </row>
    <row r="1221" spans="1:13" x14ac:dyDescent="0.2">
      <c r="A1221" s="1" t="s">
        <v>1825</v>
      </c>
      <c r="B1221" t="s">
        <v>1826</v>
      </c>
      <c r="C1221">
        <v>4</v>
      </c>
      <c r="D1221">
        <v>9</v>
      </c>
      <c r="E1221">
        <v>21</v>
      </c>
      <c r="F1221" s="2">
        <v>136.5</v>
      </c>
      <c r="G1221" s="2">
        <v>702.5</v>
      </c>
      <c r="H1221" s="18">
        <f>(G1221/F1221)</f>
        <v>5.1465201465201469</v>
      </c>
      <c r="I1221" s="2">
        <v>46.5</v>
      </c>
      <c r="J1221" s="2">
        <v>935</v>
      </c>
      <c r="K1221" s="6">
        <f>(J1221/G1221)</f>
        <v>1.3309608540925266</v>
      </c>
    </row>
    <row r="1222" spans="1:13" x14ac:dyDescent="0.2">
      <c r="A1222" s="11" t="s">
        <v>7432</v>
      </c>
      <c r="B1222" s="12" t="s">
        <v>7433</v>
      </c>
      <c r="C1222" s="12">
        <v>16</v>
      </c>
      <c r="D1222" s="12">
        <v>7</v>
      </c>
      <c r="E1222" s="12">
        <v>20</v>
      </c>
      <c r="F1222" s="13">
        <v>78</v>
      </c>
      <c r="G1222" s="13">
        <v>258.5</v>
      </c>
      <c r="H1222" s="17">
        <f>(G1222/F1222)</f>
        <v>3.3141025641025643</v>
      </c>
      <c r="I1222" s="13">
        <v>71.5</v>
      </c>
      <c r="J1222" s="13">
        <v>37</v>
      </c>
      <c r="K1222" s="14">
        <f>(J1222/G1222)</f>
        <v>0.14313346228239845</v>
      </c>
      <c r="L1222" s="14">
        <f>(K1222/2.8)</f>
        <v>5.1119093672285162E-2</v>
      </c>
      <c r="M1222" t="s">
        <v>7834</v>
      </c>
    </row>
    <row r="1223" spans="1:13" x14ac:dyDescent="0.2">
      <c r="A1223" s="1" t="s">
        <v>1821</v>
      </c>
      <c r="B1223" t="s">
        <v>1822</v>
      </c>
      <c r="C1223">
        <v>4</v>
      </c>
      <c r="D1223">
        <v>9</v>
      </c>
      <c r="E1223">
        <v>19</v>
      </c>
      <c r="F1223" s="2">
        <v>248.5</v>
      </c>
      <c r="G1223" s="2">
        <v>904.5</v>
      </c>
      <c r="H1223" s="18">
        <f>(G1223/F1223)</f>
        <v>3.6398390342052314</v>
      </c>
      <c r="I1223" s="2">
        <v>57.5</v>
      </c>
      <c r="J1223" s="2">
        <v>1085</v>
      </c>
      <c r="K1223" s="6">
        <f>(J1223/G1223)</f>
        <v>1.1995577667219459</v>
      </c>
    </row>
    <row r="1224" spans="1:13" x14ac:dyDescent="0.2">
      <c r="A1224" s="1" t="s">
        <v>8014</v>
      </c>
      <c r="B1224" t="s">
        <v>1818</v>
      </c>
      <c r="C1224">
        <v>4</v>
      </c>
      <c r="D1224">
        <v>9</v>
      </c>
      <c r="E1224">
        <v>17</v>
      </c>
      <c r="F1224" s="2">
        <v>81.5</v>
      </c>
      <c r="G1224" s="2">
        <v>605.5</v>
      </c>
      <c r="H1224" s="18">
        <f>(G1224/F1224)</f>
        <v>7.4294478527607364</v>
      </c>
      <c r="I1224" s="2">
        <v>32</v>
      </c>
      <c r="J1224" s="2">
        <v>682.5</v>
      </c>
      <c r="K1224" s="6">
        <f>(J1224/G1224)</f>
        <v>1.1271676300578035</v>
      </c>
    </row>
    <row r="1225" spans="1:13" x14ac:dyDescent="0.2">
      <c r="A1225" s="1" t="s">
        <v>8015</v>
      </c>
      <c r="B1225" t="s">
        <v>1815</v>
      </c>
      <c r="C1225">
        <v>4</v>
      </c>
      <c r="D1225">
        <v>9</v>
      </c>
      <c r="E1225">
        <v>15</v>
      </c>
      <c r="F1225" s="2">
        <v>70</v>
      </c>
      <c r="G1225" s="2">
        <v>387</v>
      </c>
      <c r="H1225" s="18">
        <f>(G1225/F1225)</f>
        <v>5.5285714285714285</v>
      </c>
      <c r="I1225" s="2">
        <v>26.5</v>
      </c>
      <c r="J1225" s="2">
        <v>225</v>
      </c>
      <c r="K1225" s="6">
        <f>(J1225/G1225)</f>
        <v>0.58139534883720934</v>
      </c>
    </row>
    <row r="1226" spans="1:13" x14ac:dyDescent="0.2">
      <c r="A1226" s="11" t="s">
        <v>1811</v>
      </c>
      <c r="B1226" s="12" t="s">
        <v>1812</v>
      </c>
      <c r="C1226" s="12">
        <v>4</v>
      </c>
      <c r="D1226" s="12">
        <v>9</v>
      </c>
      <c r="E1226" s="12">
        <v>13</v>
      </c>
      <c r="F1226" s="13">
        <v>178</v>
      </c>
      <c r="G1226" s="13">
        <v>817</v>
      </c>
      <c r="H1226" s="17">
        <f>(G1226/F1226)</f>
        <v>4.5898876404494384</v>
      </c>
      <c r="I1226" s="13">
        <v>77.5</v>
      </c>
      <c r="J1226" s="13">
        <v>1076</v>
      </c>
      <c r="K1226" s="14">
        <f>(J1226/G1226)</f>
        <v>1.3170134638922888</v>
      </c>
      <c r="L1226" s="14">
        <f>(K1226/1.46)</f>
        <v>0.90206401636458133</v>
      </c>
    </row>
    <row r="1227" spans="1:13" x14ac:dyDescent="0.2">
      <c r="A1227" s="11" t="s">
        <v>1807</v>
      </c>
      <c r="B1227" s="12" t="s">
        <v>1808</v>
      </c>
      <c r="C1227" s="12">
        <v>4</v>
      </c>
      <c r="D1227" s="12">
        <v>9</v>
      </c>
      <c r="E1227" s="12">
        <v>11</v>
      </c>
      <c r="F1227" s="13">
        <v>177</v>
      </c>
      <c r="G1227" s="13">
        <v>787.5</v>
      </c>
      <c r="H1227" s="17">
        <f>(G1227/F1227)</f>
        <v>4.4491525423728815</v>
      </c>
      <c r="I1227" s="13">
        <v>86</v>
      </c>
      <c r="J1227" s="13">
        <v>1037.5</v>
      </c>
      <c r="K1227" s="14">
        <f>(J1227/G1227)</f>
        <v>1.3174603174603174</v>
      </c>
      <c r="L1227" s="14">
        <f>(K1227/1.46)</f>
        <v>0.90237008045227229</v>
      </c>
    </row>
    <row r="1228" spans="1:13" x14ac:dyDescent="0.2">
      <c r="A1228" s="11" t="s">
        <v>1803</v>
      </c>
      <c r="B1228" s="12" t="s">
        <v>1804</v>
      </c>
      <c r="C1228" s="12">
        <v>4</v>
      </c>
      <c r="D1228" s="12">
        <v>9</v>
      </c>
      <c r="E1228" s="12">
        <v>9</v>
      </c>
      <c r="F1228" s="13">
        <v>235.5</v>
      </c>
      <c r="G1228" s="13">
        <v>787.5</v>
      </c>
      <c r="H1228" s="17">
        <f>(G1228/F1228)</f>
        <v>3.3439490445859872</v>
      </c>
      <c r="I1228" s="13">
        <v>72.5</v>
      </c>
      <c r="J1228" s="13">
        <v>261</v>
      </c>
      <c r="K1228" s="14">
        <f>(J1228/G1228)</f>
        <v>0.33142857142857141</v>
      </c>
      <c r="L1228" s="14">
        <f>(K1228/1.46)</f>
        <v>0.22700587084148727</v>
      </c>
      <c r="M1228" t="s">
        <v>7834</v>
      </c>
    </row>
    <row r="1229" spans="1:13" x14ac:dyDescent="0.2">
      <c r="A1229" s="11" t="s">
        <v>1800</v>
      </c>
      <c r="B1229" s="12" t="s">
        <v>1801</v>
      </c>
      <c r="C1229" s="12">
        <v>4</v>
      </c>
      <c r="D1229" s="12">
        <v>9</v>
      </c>
      <c r="E1229" s="12">
        <v>7</v>
      </c>
      <c r="F1229" s="13">
        <v>108</v>
      </c>
      <c r="G1229" s="13">
        <v>718</v>
      </c>
      <c r="H1229" s="17">
        <f>(G1229/F1229)</f>
        <v>6.6481481481481479</v>
      </c>
      <c r="I1229" s="13">
        <v>62</v>
      </c>
      <c r="J1229" s="13">
        <v>448.5</v>
      </c>
      <c r="K1229" s="14">
        <f>(J1229/G1229)</f>
        <v>0.62465181058495822</v>
      </c>
      <c r="L1229" s="14">
        <f>(K1229/1.46)</f>
        <v>0.42784370588010839</v>
      </c>
    </row>
    <row r="1230" spans="1:13" x14ac:dyDescent="0.2">
      <c r="A1230" s="11" t="s">
        <v>1796</v>
      </c>
      <c r="B1230" s="12" t="s">
        <v>1797</v>
      </c>
      <c r="C1230" s="12">
        <v>4</v>
      </c>
      <c r="D1230" s="12">
        <v>9</v>
      </c>
      <c r="E1230" s="12">
        <v>5</v>
      </c>
      <c r="F1230" s="13">
        <v>125</v>
      </c>
      <c r="G1230" s="13">
        <v>706.5</v>
      </c>
      <c r="H1230" s="17">
        <f>(G1230/F1230)</f>
        <v>5.6520000000000001</v>
      </c>
      <c r="I1230" s="13">
        <v>65</v>
      </c>
      <c r="J1230" s="13">
        <v>1068</v>
      </c>
      <c r="K1230" s="14">
        <f>(J1230/G1230)</f>
        <v>1.5116772823779194</v>
      </c>
      <c r="L1230" s="14">
        <f>(K1230/1.46)</f>
        <v>1.0353953988889859</v>
      </c>
    </row>
    <row r="1231" spans="1:13" x14ac:dyDescent="0.2">
      <c r="A1231" s="1" t="s">
        <v>1792</v>
      </c>
      <c r="B1231" t="s">
        <v>1793</v>
      </c>
      <c r="C1231">
        <v>4</v>
      </c>
      <c r="D1231">
        <v>9</v>
      </c>
      <c r="E1231">
        <v>3</v>
      </c>
      <c r="F1231" s="2">
        <v>118.5</v>
      </c>
      <c r="G1231" s="2">
        <v>741.5</v>
      </c>
      <c r="H1231" s="18">
        <f>(G1231/F1231)</f>
        <v>6.2573839662447259</v>
      </c>
      <c r="I1231" s="2">
        <v>50.5</v>
      </c>
      <c r="J1231" s="2">
        <v>1124</v>
      </c>
      <c r="K1231" s="6">
        <f>(J1231/G1231)</f>
        <v>1.5158462575859744</v>
      </c>
    </row>
    <row r="1232" spans="1:13" x14ac:dyDescent="0.2">
      <c r="A1232" s="1" t="s">
        <v>1902</v>
      </c>
      <c r="B1232" t="s">
        <v>1903</v>
      </c>
      <c r="C1232">
        <v>4</v>
      </c>
      <c r="D1232">
        <v>11</v>
      </c>
      <c r="E1232">
        <v>23</v>
      </c>
      <c r="F1232" s="2">
        <v>85</v>
      </c>
      <c r="G1232" s="2">
        <v>584</v>
      </c>
      <c r="H1232" s="18">
        <f>(G1232/F1232)</f>
        <v>6.8705882352941172</v>
      </c>
      <c r="I1232" s="2">
        <v>49</v>
      </c>
      <c r="J1232" s="2">
        <v>1051</v>
      </c>
      <c r="K1232" s="6">
        <f>(J1232/G1232)</f>
        <v>1.7996575342465753</v>
      </c>
    </row>
    <row r="1233" spans="1:12" x14ac:dyDescent="0.2">
      <c r="A1233" s="1" t="s">
        <v>7849</v>
      </c>
      <c r="B1233" t="s">
        <v>1899</v>
      </c>
      <c r="C1233">
        <v>4</v>
      </c>
      <c r="D1233">
        <v>11</v>
      </c>
      <c r="E1233">
        <v>21</v>
      </c>
      <c r="F1233" s="2">
        <v>111.5</v>
      </c>
      <c r="G1233" s="2">
        <v>686.5</v>
      </c>
      <c r="H1233" s="18">
        <f>(G1233/F1233)</f>
        <v>6.1569506726457401</v>
      </c>
      <c r="I1233" s="2">
        <v>38</v>
      </c>
      <c r="J1233" s="2">
        <v>908.5</v>
      </c>
      <c r="K1233" s="6">
        <f>(J1233/G1233)</f>
        <v>1.3233794610342315</v>
      </c>
    </row>
    <row r="1234" spans="1:12" x14ac:dyDescent="0.2">
      <c r="A1234" s="11" t="s">
        <v>7849</v>
      </c>
      <c r="B1234" s="12" t="s">
        <v>1896</v>
      </c>
      <c r="C1234" s="12">
        <v>4</v>
      </c>
      <c r="D1234" s="12">
        <v>11</v>
      </c>
      <c r="E1234" s="12">
        <v>19</v>
      </c>
      <c r="F1234" s="13">
        <v>522.5</v>
      </c>
      <c r="G1234" s="13">
        <v>1061</v>
      </c>
      <c r="H1234" s="17">
        <f>(G1234/F1234)</f>
        <v>2.0306220095693779</v>
      </c>
      <c r="I1234" s="13">
        <v>85</v>
      </c>
      <c r="J1234" s="13">
        <v>1112.5</v>
      </c>
      <c r="K1234" s="14">
        <f>(J1234/G1234)</f>
        <v>1.0485391140433553</v>
      </c>
      <c r="L1234" s="14">
        <f>(K1234/1.46)</f>
        <v>0.71817747537216114</v>
      </c>
    </row>
    <row r="1235" spans="1:12" x14ac:dyDescent="0.2">
      <c r="A1235" s="11" t="s">
        <v>1892</v>
      </c>
      <c r="B1235" s="12" t="s">
        <v>1893</v>
      </c>
      <c r="C1235" s="12">
        <v>4</v>
      </c>
      <c r="D1235" s="12">
        <v>11</v>
      </c>
      <c r="E1235" s="12">
        <v>17</v>
      </c>
      <c r="F1235" s="13">
        <v>609</v>
      </c>
      <c r="G1235" s="13">
        <v>1140.5</v>
      </c>
      <c r="H1235" s="17">
        <f>(G1235/F1235)</f>
        <v>1.8727422003284073</v>
      </c>
      <c r="I1235" s="13">
        <v>94</v>
      </c>
      <c r="J1235" s="13">
        <v>1143.5</v>
      </c>
      <c r="K1235" s="14">
        <f>(J1235/G1235)</f>
        <v>1.0026304252520823</v>
      </c>
      <c r="L1235" s="14">
        <f>(K1235/1.46)</f>
        <v>0.68673316798087836</v>
      </c>
    </row>
    <row r="1236" spans="1:12" x14ac:dyDescent="0.2">
      <c r="A1236" s="7" t="s">
        <v>1888</v>
      </c>
      <c r="B1236" s="8" t="s">
        <v>1889</v>
      </c>
      <c r="C1236" s="8">
        <v>4</v>
      </c>
      <c r="D1236" s="8">
        <v>11</v>
      </c>
      <c r="E1236" s="8">
        <v>15</v>
      </c>
      <c r="F1236" s="9">
        <v>621</v>
      </c>
      <c r="G1236" s="9">
        <v>1129.5</v>
      </c>
      <c r="H1236" s="16">
        <f>(G1236/F1236)</f>
        <v>1.818840579710145</v>
      </c>
      <c r="I1236" s="9">
        <v>161.5</v>
      </c>
      <c r="J1236" s="9">
        <v>1127.5</v>
      </c>
      <c r="K1236" s="10">
        <f>(J1236/G1236)</f>
        <v>0.99822930500221341</v>
      </c>
      <c r="L1236" s="10">
        <f>(K1236/1.22)</f>
        <v>0.81822074180509297</v>
      </c>
    </row>
    <row r="1237" spans="1:12" x14ac:dyDescent="0.2">
      <c r="A1237" s="11" t="s">
        <v>1884</v>
      </c>
      <c r="B1237" s="12" t="s">
        <v>1885</v>
      </c>
      <c r="C1237" s="12">
        <v>4</v>
      </c>
      <c r="D1237" s="12">
        <v>11</v>
      </c>
      <c r="E1237" s="12">
        <v>13</v>
      </c>
      <c r="F1237" s="13">
        <v>558.5</v>
      </c>
      <c r="G1237" s="13">
        <v>1112</v>
      </c>
      <c r="H1237" s="17">
        <f>(G1237/F1237)</f>
        <v>1.9910474485228291</v>
      </c>
      <c r="I1237" s="13">
        <v>112</v>
      </c>
      <c r="J1237" s="13">
        <v>1156</v>
      </c>
      <c r="K1237" s="14">
        <f>(J1237/G1237)</f>
        <v>1.039568345323741</v>
      </c>
      <c r="L1237" s="14">
        <f>(K1237/1.46)</f>
        <v>0.71203311323543905</v>
      </c>
    </row>
    <row r="1238" spans="1:12" x14ac:dyDescent="0.2">
      <c r="A1238" s="11" t="s">
        <v>1880</v>
      </c>
      <c r="B1238" s="12" t="s">
        <v>1881</v>
      </c>
      <c r="C1238" s="12">
        <v>4</v>
      </c>
      <c r="D1238" s="12">
        <v>11</v>
      </c>
      <c r="E1238" s="12">
        <v>11</v>
      </c>
      <c r="F1238" s="13">
        <v>437.5</v>
      </c>
      <c r="G1238" s="13">
        <v>1068</v>
      </c>
      <c r="H1238" s="17">
        <f>(G1238/F1238)</f>
        <v>2.4411428571428573</v>
      </c>
      <c r="I1238" s="13">
        <v>98</v>
      </c>
      <c r="J1238" s="13">
        <v>1023</v>
      </c>
      <c r="K1238" s="14">
        <f>(J1238/G1238)</f>
        <v>0.9578651685393258</v>
      </c>
      <c r="L1238" s="14">
        <f>(K1238/1.46)</f>
        <v>0.65607203324611363</v>
      </c>
    </row>
    <row r="1239" spans="1:12" x14ac:dyDescent="0.2">
      <c r="A1239" s="1" t="s">
        <v>1877</v>
      </c>
      <c r="B1239" t="s">
        <v>1878</v>
      </c>
      <c r="C1239">
        <v>4</v>
      </c>
      <c r="D1239">
        <v>11</v>
      </c>
      <c r="E1239">
        <v>9</v>
      </c>
      <c r="F1239" s="2">
        <v>239.5</v>
      </c>
      <c r="G1239" s="2">
        <v>893</v>
      </c>
      <c r="H1239" s="18">
        <f>(G1239/F1239)</f>
        <v>3.7286012526096033</v>
      </c>
      <c r="I1239" s="2">
        <v>55.5</v>
      </c>
      <c r="J1239" s="2">
        <v>724.5</v>
      </c>
      <c r="K1239" s="6">
        <f>(J1239/G1239)</f>
        <v>0.81131019036954088</v>
      </c>
    </row>
    <row r="1240" spans="1:12" x14ac:dyDescent="0.2">
      <c r="A1240" s="1" t="s">
        <v>8016</v>
      </c>
      <c r="B1240" t="s">
        <v>1874</v>
      </c>
      <c r="C1240">
        <v>4</v>
      </c>
      <c r="D1240">
        <v>11</v>
      </c>
      <c r="E1240">
        <v>7</v>
      </c>
      <c r="F1240" s="2">
        <v>98</v>
      </c>
      <c r="G1240" s="2">
        <v>614.5</v>
      </c>
      <c r="H1240" s="18">
        <f>(G1240/F1240)</f>
        <v>6.2704081632653059</v>
      </c>
      <c r="I1240" s="2">
        <v>46.5</v>
      </c>
      <c r="J1240" s="2">
        <v>741</v>
      </c>
      <c r="K1240" s="6">
        <f>(J1240/G1240)</f>
        <v>1.2058584214808787</v>
      </c>
    </row>
    <row r="1241" spans="1:12" x14ac:dyDescent="0.2">
      <c r="A1241" s="1" t="s">
        <v>1871</v>
      </c>
      <c r="B1241" t="s">
        <v>1872</v>
      </c>
      <c r="C1241">
        <v>4</v>
      </c>
      <c r="D1241">
        <v>11</v>
      </c>
      <c r="E1241">
        <v>5</v>
      </c>
      <c r="F1241" s="2">
        <v>47</v>
      </c>
      <c r="G1241" s="2">
        <v>345</v>
      </c>
      <c r="H1241" s="18">
        <f>(G1241/F1241)</f>
        <v>7.3404255319148932</v>
      </c>
      <c r="I1241" s="2">
        <v>16.5</v>
      </c>
      <c r="J1241" s="2">
        <v>483.5</v>
      </c>
      <c r="K1241" s="6">
        <f>(J1241/G1241)</f>
        <v>1.4014492753623189</v>
      </c>
    </row>
    <row r="1242" spans="1:12" x14ac:dyDescent="0.2">
      <c r="A1242" s="1" t="s">
        <v>7849</v>
      </c>
      <c r="B1242" t="s">
        <v>1869</v>
      </c>
      <c r="C1242">
        <v>4</v>
      </c>
      <c r="D1242">
        <v>11</v>
      </c>
      <c r="E1242">
        <v>3</v>
      </c>
      <c r="F1242" s="2">
        <v>84</v>
      </c>
      <c r="G1242" s="2">
        <v>600</v>
      </c>
      <c r="H1242" s="18">
        <f>(G1242/F1242)</f>
        <v>7.1428571428571432</v>
      </c>
      <c r="I1242" s="2">
        <v>46</v>
      </c>
      <c r="J1242" s="2">
        <v>1161</v>
      </c>
      <c r="K1242" s="6">
        <f>(J1242/G1242)</f>
        <v>1.9350000000000001</v>
      </c>
    </row>
    <row r="1243" spans="1:12" x14ac:dyDescent="0.2">
      <c r="A1243" s="1" t="s">
        <v>1978</v>
      </c>
      <c r="B1243" t="s">
        <v>1979</v>
      </c>
      <c r="C1243">
        <v>4</v>
      </c>
      <c r="D1243">
        <v>13</v>
      </c>
      <c r="E1243">
        <v>23</v>
      </c>
      <c r="F1243" s="2">
        <v>97.5</v>
      </c>
      <c r="G1243" s="2">
        <v>673.5</v>
      </c>
      <c r="H1243" s="18">
        <f>(G1243/F1243)</f>
        <v>6.907692307692308</v>
      </c>
      <c r="I1243" s="2">
        <v>42.5</v>
      </c>
      <c r="J1243" s="2">
        <v>1153.5</v>
      </c>
      <c r="K1243" s="6">
        <f>(J1243/G1243)</f>
        <v>1.7126948775055679</v>
      </c>
    </row>
    <row r="1244" spans="1:12" x14ac:dyDescent="0.2">
      <c r="A1244" s="1" t="s">
        <v>7428</v>
      </c>
      <c r="B1244" t="s">
        <v>7429</v>
      </c>
      <c r="C1244">
        <v>16</v>
      </c>
      <c r="D1244">
        <v>7</v>
      </c>
      <c r="E1244">
        <v>18</v>
      </c>
      <c r="F1244" s="2">
        <v>67.5</v>
      </c>
      <c r="G1244" s="2">
        <v>183.5</v>
      </c>
      <c r="H1244" s="18">
        <f>(G1244/F1244)</f>
        <v>2.7185185185185183</v>
      </c>
      <c r="I1244" s="2">
        <v>54.5</v>
      </c>
      <c r="J1244" s="2">
        <v>24</v>
      </c>
      <c r="K1244" s="6">
        <f>(J1244/G1244)</f>
        <v>0.13079019073569481</v>
      </c>
    </row>
    <row r="1245" spans="1:12" x14ac:dyDescent="0.2">
      <c r="A1245" s="1" t="s">
        <v>1975</v>
      </c>
      <c r="B1245" t="s">
        <v>1976</v>
      </c>
      <c r="C1245">
        <v>4</v>
      </c>
      <c r="D1245">
        <v>13</v>
      </c>
      <c r="E1245">
        <v>21</v>
      </c>
      <c r="F1245" s="2">
        <v>139</v>
      </c>
      <c r="G1245" s="2">
        <v>681</v>
      </c>
      <c r="H1245" s="18">
        <f>(G1245/F1245)</f>
        <v>4.8992805755395681</v>
      </c>
      <c r="I1245" s="2">
        <v>56.5</v>
      </c>
      <c r="J1245" s="2">
        <v>1038</v>
      </c>
      <c r="K1245" s="6">
        <f>(J1245/G1245)</f>
        <v>1.5242290748898679</v>
      </c>
    </row>
    <row r="1246" spans="1:12" x14ac:dyDescent="0.2">
      <c r="A1246" s="11" t="s">
        <v>7424</v>
      </c>
      <c r="B1246" s="12" t="s">
        <v>7425</v>
      </c>
      <c r="C1246" s="12">
        <v>16</v>
      </c>
      <c r="D1246" s="12">
        <v>7</v>
      </c>
      <c r="E1246" s="12">
        <v>16</v>
      </c>
      <c r="F1246" s="13">
        <v>78.5</v>
      </c>
      <c r="G1246" s="13">
        <v>402.5</v>
      </c>
      <c r="H1246" s="17">
        <f>(G1246/F1246)</f>
        <v>5.1273885350318471</v>
      </c>
      <c r="I1246" s="13">
        <v>66.5</v>
      </c>
      <c r="J1246" s="13">
        <v>910</v>
      </c>
      <c r="K1246" s="14">
        <f>(J1246/G1246)</f>
        <v>2.2608695652173911</v>
      </c>
      <c r="L1246" s="14">
        <f>(K1246/2.8)</f>
        <v>0.80745341614906829</v>
      </c>
    </row>
    <row r="1247" spans="1:12" x14ac:dyDescent="0.2">
      <c r="A1247" s="1" t="s">
        <v>1972</v>
      </c>
      <c r="B1247" t="s">
        <v>1973</v>
      </c>
      <c r="C1247">
        <v>4</v>
      </c>
      <c r="D1247">
        <v>13</v>
      </c>
      <c r="E1247">
        <v>19</v>
      </c>
      <c r="F1247" s="2">
        <v>95</v>
      </c>
      <c r="G1247" s="2">
        <v>627.5</v>
      </c>
      <c r="H1247" s="18">
        <f>(G1247/F1247)</f>
        <v>6.6052631578947372</v>
      </c>
      <c r="I1247" s="2">
        <v>40.5</v>
      </c>
      <c r="J1247" s="2">
        <v>830</v>
      </c>
      <c r="K1247" s="6">
        <f>(J1247/G1247)</f>
        <v>1.3227091633466135</v>
      </c>
    </row>
    <row r="1248" spans="1:12" x14ac:dyDescent="0.2">
      <c r="A1248" s="1" t="s">
        <v>1968</v>
      </c>
      <c r="B1248" t="s">
        <v>1969</v>
      </c>
      <c r="C1248">
        <v>4</v>
      </c>
      <c r="D1248">
        <v>13</v>
      </c>
      <c r="E1248">
        <v>17</v>
      </c>
      <c r="F1248" s="2">
        <v>122</v>
      </c>
      <c r="G1248" s="2">
        <v>639.5</v>
      </c>
      <c r="H1248" s="18">
        <f>(G1248/F1248)</f>
        <v>5.2418032786885247</v>
      </c>
      <c r="I1248" s="2">
        <v>44.5</v>
      </c>
      <c r="J1248" s="2">
        <v>39</v>
      </c>
      <c r="K1248" s="6">
        <f>(J1248/G1248)</f>
        <v>6.0985144644253322E-2</v>
      </c>
    </row>
    <row r="1249" spans="1:12" x14ac:dyDescent="0.2">
      <c r="A1249" s="1" t="s">
        <v>1964</v>
      </c>
      <c r="B1249" t="s">
        <v>1965</v>
      </c>
      <c r="C1249">
        <v>4</v>
      </c>
      <c r="D1249">
        <v>13</v>
      </c>
      <c r="E1249">
        <v>15</v>
      </c>
      <c r="F1249" s="2">
        <v>113</v>
      </c>
      <c r="G1249" s="2">
        <v>708.5</v>
      </c>
      <c r="H1249" s="18">
        <f>(G1249/F1249)</f>
        <v>6.2699115044247788</v>
      </c>
      <c r="I1249" s="2">
        <v>51</v>
      </c>
      <c r="J1249" s="2">
        <v>1169.5</v>
      </c>
      <c r="K1249" s="6">
        <f>(J1249/G1249)</f>
        <v>1.6506704304869442</v>
      </c>
    </row>
    <row r="1250" spans="1:12" x14ac:dyDescent="0.2">
      <c r="A1250" s="1" t="s">
        <v>1960</v>
      </c>
      <c r="B1250" t="s">
        <v>1961</v>
      </c>
      <c r="C1250">
        <v>4</v>
      </c>
      <c r="D1250">
        <v>13</v>
      </c>
      <c r="E1250">
        <v>13</v>
      </c>
      <c r="F1250" s="2">
        <v>229</v>
      </c>
      <c r="G1250" s="2">
        <v>913.5</v>
      </c>
      <c r="H1250" s="18">
        <f>(G1250/F1250)</f>
        <v>3.9890829694323142</v>
      </c>
      <c r="I1250" s="2">
        <v>59.5</v>
      </c>
      <c r="J1250" s="2">
        <v>1064</v>
      </c>
      <c r="K1250" s="6">
        <f>(J1250/G1250)</f>
        <v>1.1647509578544062</v>
      </c>
    </row>
    <row r="1251" spans="1:12" x14ac:dyDescent="0.2">
      <c r="A1251" s="1" t="s">
        <v>1957</v>
      </c>
      <c r="B1251" t="s">
        <v>1958</v>
      </c>
      <c r="C1251">
        <v>4</v>
      </c>
      <c r="D1251">
        <v>13</v>
      </c>
      <c r="E1251">
        <v>11</v>
      </c>
      <c r="F1251" s="2">
        <v>79</v>
      </c>
      <c r="G1251" s="2">
        <v>626</v>
      </c>
      <c r="H1251" s="18">
        <f>(G1251/F1251)</f>
        <v>7.924050632911392</v>
      </c>
      <c r="I1251" s="2">
        <v>37.5</v>
      </c>
      <c r="J1251" s="2">
        <v>1070.5</v>
      </c>
      <c r="K1251" s="6">
        <f>(J1251/G1251)</f>
        <v>1.7100638977635783</v>
      </c>
    </row>
    <row r="1252" spans="1:12" x14ac:dyDescent="0.2">
      <c r="A1252" s="1" t="s">
        <v>1953</v>
      </c>
      <c r="B1252" t="s">
        <v>1954</v>
      </c>
      <c r="C1252">
        <v>4</v>
      </c>
      <c r="D1252">
        <v>13</v>
      </c>
      <c r="E1252">
        <v>9</v>
      </c>
      <c r="F1252" s="2">
        <v>100.5</v>
      </c>
      <c r="G1252" s="2">
        <v>701</v>
      </c>
      <c r="H1252" s="18">
        <f>(G1252/F1252)</f>
        <v>6.9751243781094523</v>
      </c>
      <c r="I1252" s="2">
        <v>36.5</v>
      </c>
      <c r="J1252" s="2">
        <v>1122.5</v>
      </c>
      <c r="K1252" s="6">
        <f>(J1252/G1252)</f>
        <v>1.6012838801711839</v>
      </c>
    </row>
    <row r="1253" spans="1:12" x14ac:dyDescent="0.2">
      <c r="A1253" s="1" t="s">
        <v>8017</v>
      </c>
      <c r="B1253" t="s">
        <v>1950</v>
      </c>
      <c r="C1253">
        <v>4</v>
      </c>
      <c r="D1253">
        <v>13</v>
      </c>
      <c r="E1253">
        <v>7</v>
      </c>
      <c r="F1253" s="2">
        <v>102</v>
      </c>
      <c r="G1253" s="2">
        <v>712.5</v>
      </c>
      <c r="H1253" s="18">
        <f>(G1253/F1253)</f>
        <v>6.9852941176470589</v>
      </c>
      <c r="I1253" s="2">
        <v>37.5</v>
      </c>
      <c r="J1253" s="2">
        <v>799</v>
      </c>
      <c r="K1253" s="6">
        <f>(J1253/G1253)</f>
        <v>1.1214035087719298</v>
      </c>
    </row>
    <row r="1254" spans="1:12" x14ac:dyDescent="0.2">
      <c r="A1254" s="1" t="s">
        <v>1946</v>
      </c>
      <c r="B1254" t="s">
        <v>1947</v>
      </c>
      <c r="C1254">
        <v>4</v>
      </c>
      <c r="D1254">
        <v>13</v>
      </c>
      <c r="E1254">
        <v>5</v>
      </c>
      <c r="F1254" s="2">
        <v>93</v>
      </c>
      <c r="G1254" s="2">
        <v>658</v>
      </c>
      <c r="H1254" s="18">
        <f>(G1254/F1254)</f>
        <v>7.075268817204301</v>
      </c>
      <c r="I1254" s="2">
        <v>40</v>
      </c>
      <c r="J1254" s="2">
        <v>941</v>
      </c>
      <c r="K1254" s="6">
        <f>(J1254/G1254)</f>
        <v>1.4300911854103344</v>
      </c>
    </row>
    <row r="1255" spans="1:12" x14ac:dyDescent="0.2">
      <c r="A1255" s="1" t="s">
        <v>1942</v>
      </c>
      <c r="B1255" t="s">
        <v>1943</v>
      </c>
      <c r="C1255">
        <v>4</v>
      </c>
      <c r="D1255">
        <v>13</v>
      </c>
      <c r="E1255">
        <v>3</v>
      </c>
      <c r="F1255" s="2">
        <v>84.5</v>
      </c>
      <c r="G1255" s="2">
        <v>602</v>
      </c>
      <c r="H1255" s="18">
        <f>(G1255/F1255)</f>
        <v>7.1242603550295858</v>
      </c>
      <c r="I1255" s="2">
        <v>44.5</v>
      </c>
      <c r="J1255" s="2">
        <v>896</v>
      </c>
      <c r="K1255" s="6">
        <f>(J1255/G1255)</f>
        <v>1.4883720930232558</v>
      </c>
    </row>
    <row r="1256" spans="1:12" x14ac:dyDescent="0.2">
      <c r="A1256" s="1" t="s">
        <v>2044</v>
      </c>
      <c r="B1256" t="s">
        <v>2045</v>
      </c>
      <c r="C1256">
        <v>4</v>
      </c>
      <c r="D1256">
        <v>15</v>
      </c>
      <c r="E1256">
        <v>23</v>
      </c>
      <c r="F1256" s="2">
        <v>68</v>
      </c>
      <c r="G1256" s="2">
        <v>541</v>
      </c>
      <c r="H1256" s="18">
        <f>(G1256/F1256)</f>
        <v>7.9558823529411766</v>
      </c>
      <c r="I1256" s="2">
        <v>37.5</v>
      </c>
      <c r="J1256" s="2">
        <v>1161</v>
      </c>
      <c r="K1256" s="6">
        <f>(J1256/G1256)</f>
        <v>2.1460258780036967</v>
      </c>
    </row>
    <row r="1257" spans="1:12" x14ac:dyDescent="0.2">
      <c r="A1257" s="1" t="s">
        <v>7849</v>
      </c>
      <c r="B1257" t="s">
        <v>2041</v>
      </c>
      <c r="C1257">
        <v>4</v>
      </c>
      <c r="D1257">
        <v>15</v>
      </c>
      <c r="E1257">
        <v>21</v>
      </c>
      <c r="F1257" s="2">
        <v>67</v>
      </c>
      <c r="G1257" s="2">
        <v>545</v>
      </c>
      <c r="H1257" s="18">
        <f>(G1257/F1257)</f>
        <v>8.1343283582089558</v>
      </c>
      <c r="I1257" s="2">
        <v>28</v>
      </c>
      <c r="J1257" s="2">
        <v>1286</v>
      </c>
      <c r="K1257" s="6">
        <f>(J1257/G1257)</f>
        <v>2.3596330275229356</v>
      </c>
    </row>
    <row r="1258" spans="1:12" x14ac:dyDescent="0.2">
      <c r="A1258" s="1" t="s">
        <v>2038</v>
      </c>
      <c r="B1258" t="s">
        <v>2039</v>
      </c>
      <c r="C1258">
        <v>4</v>
      </c>
      <c r="D1258">
        <v>15</v>
      </c>
      <c r="E1258">
        <v>19</v>
      </c>
      <c r="F1258" s="2">
        <v>47.5</v>
      </c>
      <c r="G1258" s="2">
        <v>441.5</v>
      </c>
      <c r="H1258" s="18">
        <f>(G1258/F1258)</f>
        <v>9.2947368421052623</v>
      </c>
      <c r="I1258" s="2">
        <v>29</v>
      </c>
      <c r="J1258" s="2">
        <v>1284</v>
      </c>
      <c r="K1258" s="6">
        <f>(J1258/G1258)</f>
        <v>2.9082672706681767</v>
      </c>
    </row>
    <row r="1259" spans="1:12" x14ac:dyDescent="0.2">
      <c r="A1259" s="1" t="s">
        <v>2034</v>
      </c>
      <c r="B1259" t="s">
        <v>2035</v>
      </c>
      <c r="C1259">
        <v>4</v>
      </c>
      <c r="D1259">
        <v>15</v>
      </c>
      <c r="E1259">
        <v>17</v>
      </c>
      <c r="F1259" s="2">
        <v>61.5</v>
      </c>
      <c r="G1259" s="2">
        <v>570.5</v>
      </c>
      <c r="H1259" s="18">
        <f>(G1259/F1259)</f>
        <v>9.2764227642276431</v>
      </c>
      <c r="I1259" s="2">
        <v>38</v>
      </c>
      <c r="J1259" s="2">
        <v>1183</v>
      </c>
      <c r="K1259" s="6">
        <f>(J1259/G1259)</f>
        <v>2.0736196319018405</v>
      </c>
    </row>
    <row r="1260" spans="1:12" x14ac:dyDescent="0.2">
      <c r="A1260" s="1" t="s">
        <v>2030</v>
      </c>
      <c r="B1260" t="s">
        <v>2031</v>
      </c>
      <c r="C1260">
        <v>4</v>
      </c>
      <c r="D1260">
        <v>15</v>
      </c>
      <c r="E1260">
        <v>15</v>
      </c>
      <c r="F1260" s="2">
        <v>53</v>
      </c>
      <c r="G1260" s="2">
        <v>532.5</v>
      </c>
      <c r="H1260" s="18">
        <f>(G1260/F1260)</f>
        <v>10.047169811320755</v>
      </c>
      <c r="I1260" s="2">
        <v>42.5</v>
      </c>
      <c r="J1260" s="2">
        <v>1097</v>
      </c>
      <c r="K1260" s="6">
        <f>(J1260/G1260)</f>
        <v>2.0600938967136151</v>
      </c>
    </row>
    <row r="1261" spans="1:12" x14ac:dyDescent="0.2">
      <c r="A1261" s="1" t="s">
        <v>7849</v>
      </c>
      <c r="B1261" t="s">
        <v>2024</v>
      </c>
      <c r="C1261">
        <v>4</v>
      </c>
      <c r="D1261">
        <v>15</v>
      </c>
      <c r="E1261">
        <v>11</v>
      </c>
      <c r="F1261" s="2">
        <v>52.5</v>
      </c>
      <c r="G1261" s="2">
        <v>518</v>
      </c>
      <c r="H1261" s="18">
        <f>(G1261/F1261)</f>
        <v>9.8666666666666671</v>
      </c>
      <c r="I1261" s="2">
        <v>31.5</v>
      </c>
      <c r="J1261" s="2">
        <v>586.5</v>
      </c>
      <c r="K1261" s="6">
        <f>(J1261/G1261)</f>
        <v>1.1322393822393821</v>
      </c>
    </row>
    <row r="1262" spans="1:12" x14ac:dyDescent="0.2">
      <c r="A1262" s="11" t="s">
        <v>7420</v>
      </c>
      <c r="B1262" s="12" t="s">
        <v>7421</v>
      </c>
      <c r="C1262" s="12">
        <v>16</v>
      </c>
      <c r="D1262" s="12">
        <v>7</v>
      </c>
      <c r="E1262" s="12">
        <v>14</v>
      </c>
      <c r="F1262" s="13">
        <v>182.5</v>
      </c>
      <c r="G1262" s="13">
        <v>778</v>
      </c>
      <c r="H1262" s="17">
        <f>(G1262/F1262)</f>
        <v>4.2630136986301368</v>
      </c>
      <c r="I1262" s="13">
        <v>87</v>
      </c>
      <c r="J1262" s="13">
        <v>820</v>
      </c>
      <c r="K1262" s="14">
        <f>(J1262/G1262)</f>
        <v>1.0539845758354756</v>
      </c>
      <c r="L1262" s="14">
        <f>(K1262/2.8)</f>
        <v>0.37642306279838417</v>
      </c>
    </row>
    <row r="1263" spans="1:12" x14ac:dyDescent="0.2">
      <c r="A1263" s="1" t="s">
        <v>2027</v>
      </c>
      <c r="B1263" t="s">
        <v>2028</v>
      </c>
      <c r="C1263">
        <v>4</v>
      </c>
      <c r="D1263">
        <v>15</v>
      </c>
      <c r="E1263">
        <v>13</v>
      </c>
      <c r="F1263" s="2">
        <v>51.5</v>
      </c>
      <c r="G1263" s="2">
        <v>530</v>
      </c>
      <c r="H1263" s="18">
        <f>(G1263/F1263)</f>
        <v>10.291262135922331</v>
      </c>
      <c r="I1263" s="2">
        <v>37</v>
      </c>
      <c r="J1263" s="2">
        <v>1352</v>
      </c>
      <c r="K1263" s="6">
        <f>(J1263/G1263)</f>
        <v>2.550943396226415</v>
      </c>
    </row>
    <row r="1264" spans="1:12" x14ac:dyDescent="0.2">
      <c r="A1264" s="1" t="s">
        <v>2021</v>
      </c>
      <c r="B1264" t="s">
        <v>2022</v>
      </c>
      <c r="C1264">
        <v>4</v>
      </c>
      <c r="D1264">
        <v>15</v>
      </c>
      <c r="E1264">
        <v>9</v>
      </c>
      <c r="F1264" s="2">
        <v>54.5</v>
      </c>
      <c r="G1264" s="2">
        <v>500.5</v>
      </c>
      <c r="H1264" s="18">
        <f>(G1264/F1264)</f>
        <v>9.1834862385321099</v>
      </c>
      <c r="I1264" s="2">
        <v>36</v>
      </c>
      <c r="J1264" s="2">
        <v>1213</v>
      </c>
      <c r="K1264" s="6">
        <f>(J1264/G1264)</f>
        <v>2.4235764235764234</v>
      </c>
    </row>
    <row r="1265" spans="1:12" x14ac:dyDescent="0.2">
      <c r="A1265" s="1" t="s">
        <v>7416</v>
      </c>
      <c r="B1265" t="s">
        <v>7417</v>
      </c>
      <c r="C1265">
        <v>16</v>
      </c>
      <c r="D1265">
        <v>7</v>
      </c>
      <c r="E1265">
        <v>12</v>
      </c>
      <c r="F1265" s="2">
        <v>9.5</v>
      </c>
      <c r="G1265" s="2">
        <v>21.5</v>
      </c>
      <c r="H1265" s="18">
        <f>(G1265/F1265)</f>
        <v>2.263157894736842</v>
      </c>
      <c r="I1265" s="2">
        <v>12.5</v>
      </c>
      <c r="J1265" s="2">
        <v>29.5</v>
      </c>
      <c r="K1265" s="6">
        <f>(J1265/G1265)</f>
        <v>1.3720930232558139</v>
      </c>
    </row>
    <row r="1266" spans="1:12" x14ac:dyDescent="0.2">
      <c r="A1266" s="1" t="s">
        <v>2017</v>
      </c>
      <c r="B1266" t="s">
        <v>2018</v>
      </c>
      <c r="C1266">
        <v>4</v>
      </c>
      <c r="D1266">
        <v>15</v>
      </c>
      <c r="E1266">
        <v>7</v>
      </c>
      <c r="F1266" s="2">
        <v>54.5</v>
      </c>
      <c r="G1266" s="2">
        <v>531</v>
      </c>
      <c r="H1266" s="18">
        <f>(G1266/F1266)</f>
        <v>9.7431192660550465</v>
      </c>
      <c r="I1266" s="2">
        <v>32.5</v>
      </c>
      <c r="J1266" s="2">
        <v>1304</v>
      </c>
      <c r="K1266" s="6">
        <f>(J1266/G1266)</f>
        <v>2.4557438794726929</v>
      </c>
    </row>
    <row r="1267" spans="1:12" x14ac:dyDescent="0.2">
      <c r="A1267" s="1" t="s">
        <v>2014</v>
      </c>
      <c r="B1267" t="s">
        <v>2015</v>
      </c>
      <c r="C1267">
        <v>4</v>
      </c>
      <c r="D1267">
        <v>15</v>
      </c>
      <c r="E1267">
        <v>5</v>
      </c>
      <c r="F1267" s="2">
        <v>60.5</v>
      </c>
      <c r="G1267" s="2">
        <v>526</v>
      </c>
      <c r="H1267" s="18">
        <f>(G1267/F1267)</f>
        <v>8.6942148760330582</v>
      </c>
      <c r="I1267" s="2">
        <v>30.5</v>
      </c>
      <c r="J1267" s="2">
        <v>1177</v>
      </c>
      <c r="K1267" s="6">
        <f>(J1267/G1267)</f>
        <v>2.2376425855513307</v>
      </c>
    </row>
    <row r="1268" spans="1:12" x14ac:dyDescent="0.2">
      <c r="A1268" s="1" t="s">
        <v>2011</v>
      </c>
      <c r="B1268" t="s">
        <v>2012</v>
      </c>
      <c r="C1268">
        <v>4</v>
      </c>
      <c r="D1268">
        <v>15</v>
      </c>
      <c r="E1268">
        <v>3</v>
      </c>
      <c r="F1268" s="2">
        <v>72.5</v>
      </c>
      <c r="G1268" s="2">
        <v>550</v>
      </c>
      <c r="H1268" s="18">
        <f>(G1268/F1268)</f>
        <v>7.5862068965517242</v>
      </c>
      <c r="I1268" s="2">
        <v>43.5</v>
      </c>
      <c r="J1268" s="2">
        <v>913.5</v>
      </c>
      <c r="K1268" s="6">
        <f>(J1268/G1268)</f>
        <v>1.6609090909090909</v>
      </c>
    </row>
    <row r="1269" spans="1:12" x14ac:dyDescent="0.2">
      <c r="A1269" s="1" t="s">
        <v>7849</v>
      </c>
      <c r="B1269" t="s">
        <v>1576</v>
      </c>
      <c r="C1269">
        <v>4</v>
      </c>
      <c r="D1269">
        <v>2</v>
      </c>
      <c r="E1269">
        <v>22</v>
      </c>
      <c r="F1269" s="2">
        <v>96.5</v>
      </c>
      <c r="G1269" s="2">
        <v>621.5</v>
      </c>
      <c r="H1269" s="18">
        <f>(G1269/F1269)</f>
        <v>6.4404145077720205</v>
      </c>
      <c r="I1269" s="2">
        <v>37.5</v>
      </c>
      <c r="J1269" s="2">
        <v>1143</v>
      </c>
      <c r="K1269" s="6">
        <f>(J1269/G1269)</f>
        <v>1.8390989541432019</v>
      </c>
    </row>
    <row r="1270" spans="1:12" x14ac:dyDescent="0.2">
      <c r="A1270" s="1" t="s">
        <v>1572</v>
      </c>
      <c r="B1270" t="s">
        <v>1573</v>
      </c>
      <c r="C1270">
        <v>4</v>
      </c>
      <c r="D1270">
        <v>2</v>
      </c>
      <c r="E1270">
        <v>20</v>
      </c>
      <c r="F1270" s="2">
        <v>79.5</v>
      </c>
      <c r="G1270" s="2">
        <v>641</v>
      </c>
      <c r="H1270" s="18">
        <f>(G1270/F1270)</f>
        <v>8.0628930817610058</v>
      </c>
      <c r="I1270" s="2">
        <v>35.5</v>
      </c>
      <c r="J1270" s="2">
        <v>921.5</v>
      </c>
      <c r="K1270" s="6">
        <f>(J1270/G1270)</f>
        <v>1.4375975039001561</v>
      </c>
    </row>
    <row r="1271" spans="1:12" x14ac:dyDescent="0.2">
      <c r="A1271" s="1" t="s">
        <v>1568</v>
      </c>
      <c r="B1271" t="s">
        <v>1569</v>
      </c>
      <c r="C1271">
        <v>4</v>
      </c>
      <c r="D1271">
        <v>2</v>
      </c>
      <c r="E1271">
        <v>18</v>
      </c>
      <c r="F1271" s="2">
        <v>63.5</v>
      </c>
      <c r="G1271" s="2">
        <v>543.5</v>
      </c>
      <c r="H1271" s="18">
        <f>(G1271/F1271)</f>
        <v>8.559055118110237</v>
      </c>
      <c r="I1271" s="2">
        <v>36.5</v>
      </c>
      <c r="J1271" s="2">
        <v>1135</v>
      </c>
      <c r="K1271" s="6">
        <f>(J1271/G1271)</f>
        <v>2.0883164673413064</v>
      </c>
    </row>
    <row r="1272" spans="1:12" x14ac:dyDescent="0.2">
      <c r="A1272" s="1" t="s">
        <v>8018</v>
      </c>
      <c r="B1272" t="s">
        <v>1565</v>
      </c>
      <c r="C1272">
        <v>4</v>
      </c>
      <c r="D1272">
        <v>2</v>
      </c>
      <c r="E1272">
        <v>16</v>
      </c>
      <c r="F1272" s="2">
        <v>107.5</v>
      </c>
      <c r="G1272" s="2">
        <v>730</v>
      </c>
      <c r="H1272" s="18">
        <f>(G1272/F1272)</f>
        <v>6.7906976744186043</v>
      </c>
      <c r="I1272" s="2">
        <v>49</v>
      </c>
      <c r="J1272" s="2">
        <v>1057</v>
      </c>
      <c r="K1272" s="6">
        <f>(J1272/G1272)</f>
        <v>1.4479452054794522</v>
      </c>
    </row>
    <row r="1273" spans="1:12" x14ac:dyDescent="0.2">
      <c r="A1273" s="11" t="s">
        <v>7412</v>
      </c>
      <c r="B1273" s="12" t="s">
        <v>7413</v>
      </c>
      <c r="C1273" s="12">
        <v>16</v>
      </c>
      <c r="D1273" s="12">
        <v>7</v>
      </c>
      <c r="E1273" s="12">
        <v>10</v>
      </c>
      <c r="F1273" s="13">
        <v>112</v>
      </c>
      <c r="G1273" s="13">
        <v>736.5</v>
      </c>
      <c r="H1273" s="17">
        <f>(G1273/F1273)</f>
        <v>6.5758928571428568</v>
      </c>
      <c r="I1273" s="13">
        <v>69.5</v>
      </c>
      <c r="J1273" s="13">
        <v>1106</v>
      </c>
      <c r="K1273" s="14">
        <f>(J1273/G1273)</f>
        <v>1.5016972165648337</v>
      </c>
      <c r="L1273" s="14">
        <f>(K1273/2.8)</f>
        <v>0.5363204344874406</v>
      </c>
    </row>
    <row r="1274" spans="1:12" x14ac:dyDescent="0.2">
      <c r="A1274" s="1" t="s">
        <v>8019</v>
      </c>
      <c r="B1274" t="s">
        <v>1562</v>
      </c>
      <c r="C1274">
        <v>4</v>
      </c>
      <c r="D1274">
        <v>2</v>
      </c>
      <c r="E1274">
        <v>14</v>
      </c>
      <c r="F1274" s="2">
        <v>124</v>
      </c>
      <c r="G1274" s="2">
        <v>751</v>
      </c>
      <c r="H1274" s="18">
        <f>(G1274/F1274)</f>
        <v>6.056451612903226</v>
      </c>
      <c r="I1274" s="2">
        <v>35</v>
      </c>
      <c r="J1274" s="2">
        <v>1108</v>
      </c>
      <c r="K1274" s="6">
        <f>(J1274/G1274)</f>
        <v>1.4753661784287617</v>
      </c>
    </row>
    <row r="1275" spans="1:12" x14ac:dyDescent="0.2">
      <c r="A1275" s="1" t="s">
        <v>1558</v>
      </c>
      <c r="B1275" t="s">
        <v>1559</v>
      </c>
      <c r="C1275">
        <v>4</v>
      </c>
      <c r="D1275">
        <v>2</v>
      </c>
      <c r="E1275">
        <v>12</v>
      </c>
      <c r="F1275" s="2">
        <v>77.5</v>
      </c>
      <c r="G1275" s="2">
        <v>656</v>
      </c>
      <c r="H1275" s="18">
        <f>(G1275/F1275)</f>
        <v>8.4645161290322584</v>
      </c>
      <c r="I1275" s="2">
        <v>31</v>
      </c>
      <c r="J1275" s="2">
        <v>1021.5</v>
      </c>
      <c r="K1275" s="6">
        <f>(J1275/G1275)</f>
        <v>1.5571646341463414</v>
      </c>
    </row>
    <row r="1276" spans="1:12" x14ac:dyDescent="0.2">
      <c r="A1276" s="11" t="s">
        <v>1555</v>
      </c>
      <c r="B1276" s="12" t="s">
        <v>1556</v>
      </c>
      <c r="C1276" s="12">
        <v>4</v>
      </c>
      <c r="D1276" s="12">
        <v>2</v>
      </c>
      <c r="E1276" s="12">
        <v>10</v>
      </c>
      <c r="F1276" s="13">
        <v>172</v>
      </c>
      <c r="G1276" s="13">
        <v>844.5</v>
      </c>
      <c r="H1276" s="17">
        <f>(G1276/F1276)</f>
        <v>4.9098837209302326</v>
      </c>
      <c r="I1276" s="13">
        <v>62</v>
      </c>
      <c r="J1276" s="13">
        <v>922.5</v>
      </c>
      <c r="K1276" s="14">
        <f>(J1276/G1276)</f>
        <v>1.0923623445825932</v>
      </c>
      <c r="L1276" s="14">
        <f>(K1276/1.46)</f>
        <v>0.74819338670040636</v>
      </c>
    </row>
    <row r="1277" spans="1:12" x14ac:dyDescent="0.2">
      <c r="A1277" s="1" t="s">
        <v>1551</v>
      </c>
      <c r="B1277" t="s">
        <v>1552</v>
      </c>
      <c r="C1277">
        <v>4</v>
      </c>
      <c r="D1277">
        <v>2</v>
      </c>
      <c r="E1277">
        <v>8</v>
      </c>
      <c r="F1277" s="2">
        <v>166</v>
      </c>
      <c r="G1277" s="2">
        <v>832</v>
      </c>
      <c r="H1277" s="18">
        <f>(G1277/F1277)</f>
        <v>5.0120481927710845</v>
      </c>
      <c r="I1277" s="2">
        <v>54.5</v>
      </c>
      <c r="J1277" s="2">
        <v>967.5</v>
      </c>
      <c r="K1277" s="6">
        <f>(J1277/G1277)</f>
        <v>1.1628605769230769</v>
      </c>
    </row>
    <row r="1278" spans="1:12" x14ac:dyDescent="0.2">
      <c r="A1278" s="1" t="s">
        <v>1547</v>
      </c>
      <c r="B1278" t="s">
        <v>1548</v>
      </c>
      <c r="C1278">
        <v>4</v>
      </c>
      <c r="D1278">
        <v>2</v>
      </c>
      <c r="E1278">
        <v>6</v>
      </c>
      <c r="F1278" s="2">
        <v>46.5</v>
      </c>
      <c r="G1278" s="2">
        <v>509</v>
      </c>
      <c r="H1278" s="18">
        <f>(G1278/F1278)</f>
        <v>10.946236559139784</v>
      </c>
      <c r="I1278" s="2">
        <v>47</v>
      </c>
      <c r="J1278" s="2">
        <v>1080.5</v>
      </c>
      <c r="K1278" s="6">
        <f>(J1278/G1278)</f>
        <v>2.1227897838899805</v>
      </c>
    </row>
    <row r="1279" spans="1:12" x14ac:dyDescent="0.2">
      <c r="A1279" s="1" t="s">
        <v>1544</v>
      </c>
      <c r="B1279" t="s">
        <v>1545</v>
      </c>
      <c r="C1279">
        <v>4</v>
      </c>
      <c r="D1279">
        <v>2</v>
      </c>
      <c r="E1279">
        <v>4</v>
      </c>
      <c r="F1279" s="2">
        <v>84</v>
      </c>
      <c r="G1279" s="2">
        <v>639</v>
      </c>
      <c r="H1279" s="18">
        <f>(G1279/F1279)</f>
        <v>7.6071428571428568</v>
      </c>
      <c r="I1279" s="2">
        <v>33</v>
      </c>
      <c r="J1279" s="2">
        <v>1012</v>
      </c>
      <c r="K1279" s="6">
        <f>(J1279/G1279)</f>
        <v>1.5837245696400626</v>
      </c>
    </row>
    <row r="1280" spans="1:12" x14ac:dyDescent="0.2">
      <c r="A1280" s="11" t="s">
        <v>1541</v>
      </c>
      <c r="B1280" s="12" t="s">
        <v>1542</v>
      </c>
      <c r="C1280" s="12">
        <v>4</v>
      </c>
      <c r="D1280" s="12">
        <v>2</v>
      </c>
      <c r="E1280" s="12">
        <v>2</v>
      </c>
      <c r="F1280" s="13">
        <v>106.5</v>
      </c>
      <c r="G1280" s="13">
        <v>610.5</v>
      </c>
      <c r="H1280" s="17">
        <f>(G1280/F1280)</f>
        <v>5.732394366197183</v>
      </c>
      <c r="I1280" s="13">
        <v>87.5</v>
      </c>
      <c r="J1280" s="13">
        <v>1218</v>
      </c>
      <c r="K1280" s="14">
        <f>(J1280/G1280)</f>
        <v>1.9950859950859952</v>
      </c>
      <c r="L1280" s="14">
        <f>(K1280/1.46)</f>
        <v>1.3664972569082159</v>
      </c>
    </row>
    <row r="1281" spans="1:12" x14ac:dyDescent="0.2">
      <c r="A1281" s="1" t="s">
        <v>1649</v>
      </c>
      <c r="B1281" t="s">
        <v>1650</v>
      </c>
      <c r="C1281">
        <v>4</v>
      </c>
      <c r="D1281">
        <v>4</v>
      </c>
      <c r="E1281">
        <v>22</v>
      </c>
      <c r="F1281" s="2">
        <v>79.5</v>
      </c>
      <c r="G1281" s="2">
        <v>475.5</v>
      </c>
      <c r="H1281" s="18">
        <f>(G1281/F1281)</f>
        <v>5.9811320754716979</v>
      </c>
      <c r="I1281" s="2">
        <v>31</v>
      </c>
      <c r="J1281" s="2">
        <v>27.5</v>
      </c>
      <c r="K1281" s="6">
        <f>(J1281/G1281)</f>
        <v>5.783385909568875E-2</v>
      </c>
    </row>
    <row r="1282" spans="1:12" x14ac:dyDescent="0.2">
      <c r="A1282" s="11" t="s">
        <v>7408</v>
      </c>
      <c r="B1282" s="12" t="s">
        <v>7409</v>
      </c>
      <c r="C1282" s="12">
        <v>16</v>
      </c>
      <c r="D1282" s="12">
        <v>7</v>
      </c>
      <c r="E1282" s="12">
        <v>8</v>
      </c>
      <c r="F1282" s="13">
        <v>108</v>
      </c>
      <c r="G1282" s="13">
        <v>737.5</v>
      </c>
      <c r="H1282" s="17">
        <f>(G1282/F1282)</f>
        <v>6.8287037037037033</v>
      </c>
      <c r="I1282" s="13">
        <v>108</v>
      </c>
      <c r="J1282" s="13">
        <v>1300</v>
      </c>
      <c r="K1282" s="14">
        <f>(J1282/G1282)</f>
        <v>1.7627118644067796</v>
      </c>
      <c r="L1282" s="14">
        <f>(K1282/2.8)</f>
        <v>0.6295399515738499</v>
      </c>
    </row>
    <row r="1283" spans="1:12" x14ac:dyDescent="0.2">
      <c r="A1283" s="1" t="s">
        <v>1645</v>
      </c>
      <c r="B1283" t="s">
        <v>1646</v>
      </c>
      <c r="C1283">
        <v>4</v>
      </c>
      <c r="D1283">
        <v>4</v>
      </c>
      <c r="E1283">
        <v>20</v>
      </c>
      <c r="F1283" s="2">
        <v>198</v>
      </c>
      <c r="G1283" s="2">
        <v>850</v>
      </c>
      <c r="H1283" s="18">
        <f>(G1283/F1283)</f>
        <v>4.2929292929292933</v>
      </c>
      <c r="I1283" s="2">
        <v>29</v>
      </c>
      <c r="J1283" s="2">
        <v>445.5</v>
      </c>
      <c r="K1283" s="6">
        <f>(J1283/G1283)</f>
        <v>0.52411764705882358</v>
      </c>
    </row>
    <row r="1284" spans="1:12" x14ac:dyDescent="0.2">
      <c r="A1284" s="1" t="s">
        <v>1642</v>
      </c>
      <c r="B1284" t="s">
        <v>1643</v>
      </c>
      <c r="C1284">
        <v>4</v>
      </c>
      <c r="D1284">
        <v>4</v>
      </c>
      <c r="E1284">
        <v>18</v>
      </c>
      <c r="F1284" s="2">
        <v>217</v>
      </c>
      <c r="G1284" s="2">
        <v>893.5</v>
      </c>
      <c r="H1284" s="18">
        <f>(G1284/F1284)</f>
        <v>4.1175115207373274</v>
      </c>
      <c r="I1284" s="2">
        <v>50</v>
      </c>
      <c r="J1284" s="2">
        <v>1220.5</v>
      </c>
      <c r="K1284" s="6">
        <f>(J1284/G1284)</f>
        <v>1.3659764969222159</v>
      </c>
    </row>
    <row r="1285" spans="1:12" x14ac:dyDescent="0.2">
      <c r="A1285" s="1" t="s">
        <v>1638</v>
      </c>
      <c r="B1285" t="s">
        <v>1639</v>
      </c>
      <c r="C1285">
        <v>4</v>
      </c>
      <c r="D1285">
        <v>4</v>
      </c>
      <c r="E1285">
        <v>16</v>
      </c>
      <c r="F1285" s="2">
        <v>277.5</v>
      </c>
      <c r="G1285" s="2">
        <v>770.5</v>
      </c>
      <c r="H1285" s="18">
        <f>(G1285/F1285)</f>
        <v>2.7765765765765766</v>
      </c>
      <c r="I1285" s="2">
        <v>41</v>
      </c>
      <c r="J1285" s="2">
        <v>104</v>
      </c>
      <c r="K1285" s="6">
        <f>(J1285/G1285)</f>
        <v>0.13497728747566515</v>
      </c>
    </row>
    <row r="1286" spans="1:12" x14ac:dyDescent="0.2">
      <c r="A1286" s="1" t="s">
        <v>1634</v>
      </c>
      <c r="B1286" t="s">
        <v>1635</v>
      </c>
      <c r="C1286">
        <v>4</v>
      </c>
      <c r="D1286">
        <v>4</v>
      </c>
      <c r="E1286">
        <v>14</v>
      </c>
      <c r="F1286" s="2">
        <v>41</v>
      </c>
      <c r="G1286" s="2">
        <v>417</v>
      </c>
      <c r="H1286" s="18">
        <f>(G1286/F1286)</f>
        <v>10.170731707317072</v>
      </c>
      <c r="I1286" s="2">
        <v>19.5</v>
      </c>
      <c r="J1286" s="2">
        <v>1307</v>
      </c>
      <c r="K1286" s="6">
        <f>(J1286/G1286)</f>
        <v>3.1342925659472423</v>
      </c>
    </row>
    <row r="1287" spans="1:12" x14ac:dyDescent="0.2">
      <c r="A1287" s="1" t="s">
        <v>8020</v>
      </c>
      <c r="B1287" t="s">
        <v>1631</v>
      </c>
      <c r="C1287">
        <v>4</v>
      </c>
      <c r="D1287">
        <v>4</v>
      </c>
      <c r="E1287">
        <v>12</v>
      </c>
      <c r="F1287" s="2">
        <v>246.5</v>
      </c>
      <c r="G1287" s="2">
        <v>928</v>
      </c>
      <c r="H1287" s="18">
        <f>(G1287/F1287)</f>
        <v>3.7647058823529411</v>
      </c>
      <c r="I1287" s="2">
        <v>55</v>
      </c>
      <c r="J1287" s="2">
        <v>817</v>
      </c>
      <c r="K1287" s="6">
        <f>(J1287/G1287)</f>
        <v>0.88038793103448276</v>
      </c>
    </row>
    <row r="1288" spans="1:12" x14ac:dyDescent="0.2">
      <c r="A1288" s="1" t="s">
        <v>1627</v>
      </c>
      <c r="B1288" t="s">
        <v>1628</v>
      </c>
      <c r="C1288">
        <v>4</v>
      </c>
      <c r="D1288">
        <v>4</v>
      </c>
      <c r="E1288">
        <v>10</v>
      </c>
      <c r="F1288" s="2">
        <v>171.5</v>
      </c>
      <c r="G1288" s="2">
        <v>800</v>
      </c>
      <c r="H1288" s="18">
        <f>(G1288/F1288)</f>
        <v>4.6647230320699711</v>
      </c>
      <c r="I1288" s="2">
        <v>47</v>
      </c>
      <c r="J1288" s="2">
        <v>981.5</v>
      </c>
      <c r="K1288" s="6">
        <f>(J1288/G1288)</f>
        <v>1.2268749999999999</v>
      </c>
    </row>
    <row r="1289" spans="1:12" x14ac:dyDescent="0.2">
      <c r="A1289" s="11" t="s">
        <v>8021</v>
      </c>
      <c r="B1289" s="12" t="s">
        <v>1624</v>
      </c>
      <c r="C1289" s="12">
        <v>4</v>
      </c>
      <c r="D1289" s="12">
        <v>4</v>
      </c>
      <c r="E1289" s="12">
        <v>8</v>
      </c>
      <c r="F1289" s="13">
        <v>262.5</v>
      </c>
      <c r="G1289" s="13">
        <v>927.5</v>
      </c>
      <c r="H1289" s="17">
        <f>(G1289/F1289)</f>
        <v>3.5333333333333332</v>
      </c>
      <c r="I1289" s="13">
        <v>95.5</v>
      </c>
      <c r="J1289" s="13">
        <v>1180.5</v>
      </c>
      <c r="K1289" s="14">
        <f>(J1289/G1289)</f>
        <v>1.2727762803234501</v>
      </c>
      <c r="L1289" s="14">
        <f>(K1289/1.46)</f>
        <v>0.87176457556400699</v>
      </c>
    </row>
    <row r="1290" spans="1:12" x14ac:dyDescent="0.2">
      <c r="A1290" s="11" t="s">
        <v>1620</v>
      </c>
      <c r="B1290" s="12" t="s">
        <v>1621</v>
      </c>
      <c r="C1290" s="12">
        <v>4</v>
      </c>
      <c r="D1290" s="12">
        <v>4</v>
      </c>
      <c r="E1290" s="12">
        <v>6</v>
      </c>
      <c r="F1290" s="13">
        <v>256</v>
      </c>
      <c r="G1290" s="13">
        <v>922</v>
      </c>
      <c r="H1290" s="17">
        <f>(G1290/F1290)</f>
        <v>3.6015625</v>
      </c>
      <c r="I1290" s="13">
        <v>85</v>
      </c>
      <c r="J1290" s="13">
        <v>1104</v>
      </c>
      <c r="K1290" s="14">
        <f>(J1290/G1290)</f>
        <v>1.1973969631236443</v>
      </c>
      <c r="L1290" s="14">
        <f>(K1290/1.46)</f>
        <v>0.82013490624907148</v>
      </c>
    </row>
    <row r="1291" spans="1:12" x14ac:dyDescent="0.2">
      <c r="A1291" s="1" t="s">
        <v>7849</v>
      </c>
      <c r="B1291" t="s">
        <v>1617</v>
      </c>
      <c r="C1291">
        <v>4</v>
      </c>
      <c r="D1291">
        <v>4</v>
      </c>
      <c r="E1291">
        <v>4</v>
      </c>
      <c r="F1291" s="2">
        <v>243</v>
      </c>
      <c r="G1291" s="2">
        <v>898.5</v>
      </c>
      <c r="H1291" s="18">
        <f>(G1291/F1291)</f>
        <v>3.6975308641975309</v>
      </c>
      <c r="I1291" s="2">
        <v>59.5</v>
      </c>
      <c r="J1291" s="2">
        <v>1116</v>
      </c>
      <c r="K1291" s="6">
        <f>(J1291/G1291)</f>
        <v>1.2420701168614356</v>
      </c>
    </row>
    <row r="1292" spans="1:12" x14ac:dyDescent="0.2">
      <c r="A1292" s="1" t="s">
        <v>8022</v>
      </c>
      <c r="B1292" t="s">
        <v>1614</v>
      </c>
      <c r="C1292">
        <v>4</v>
      </c>
      <c r="D1292">
        <v>4</v>
      </c>
      <c r="E1292">
        <v>2</v>
      </c>
      <c r="F1292" s="2">
        <v>53</v>
      </c>
      <c r="G1292" s="2">
        <v>426</v>
      </c>
      <c r="H1292" s="18">
        <f>(G1292/F1292)</f>
        <v>8.0377358490566042</v>
      </c>
      <c r="I1292" s="2">
        <v>46</v>
      </c>
      <c r="J1292" s="2">
        <v>1036.5</v>
      </c>
      <c r="K1292" s="6">
        <f>(J1292/G1292)</f>
        <v>2.433098591549296</v>
      </c>
    </row>
    <row r="1293" spans="1:12" x14ac:dyDescent="0.2">
      <c r="A1293" s="1" t="s">
        <v>7849</v>
      </c>
      <c r="B1293" t="s">
        <v>1718</v>
      </c>
      <c r="C1293">
        <v>4</v>
      </c>
      <c r="D1293">
        <v>6</v>
      </c>
      <c r="E1293">
        <v>22</v>
      </c>
      <c r="F1293" s="2">
        <v>248</v>
      </c>
      <c r="G1293" s="2">
        <v>923</v>
      </c>
      <c r="H1293" s="18">
        <f>(G1293/F1293)</f>
        <v>3.721774193548387</v>
      </c>
      <c r="I1293" s="2">
        <v>38.5</v>
      </c>
      <c r="J1293" s="2">
        <v>835</v>
      </c>
      <c r="K1293" s="6">
        <f>(J1293/G1293)</f>
        <v>0.90465872156013005</v>
      </c>
    </row>
    <row r="1294" spans="1:12" x14ac:dyDescent="0.2">
      <c r="A1294" s="1" t="s">
        <v>8023</v>
      </c>
      <c r="B1294" t="s">
        <v>1715</v>
      </c>
      <c r="C1294">
        <v>4</v>
      </c>
      <c r="D1294">
        <v>6</v>
      </c>
      <c r="E1294">
        <v>20</v>
      </c>
      <c r="F1294" s="2">
        <v>223</v>
      </c>
      <c r="G1294" s="2">
        <v>882.5</v>
      </c>
      <c r="H1294" s="18">
        <f>(G1294/F1294)</f>
        <v>3.9573991031390134</v>
      </c>
      <c r="I1294" s="2">
        <v>40</v>
      </c>
      <c r="J1294" s="2">
        <v>585.5</v>
      </c>
      <c r="K1294" s="6">
        <f>(J1294/G1294)</f>
        <v>0.66345609065155808</v>
      </c>
    </row>
    <row r="1295" spans="1:12" x14ac:dyDescent="0.2">
      <c r="A1295" s="11" t="s">
        <v>7849</v>
      </c>
      <c r="B1295" s="12" t="s">
        <v>7406</v>
      </c>
      <c r="C1295" s="12">
        <v>16</v>
      </c>
      <c r="D1295" s="12">
        <v>7</v>
      </c>
      <c r="E1295" s="12">
        <v>6</v>
      </c>
      <c r="F1295" s="13">
        <v>424</v>
      </c>
      <c r="G1295" s="13">
        <v>996.5</v>
      </c>
      <c r="H1295" s="17">
        <f>(G1295/F1295)</f>
        <v>2.3502358490566038</v>
      </c>
      <c r="I1295" s="13">
        <v>107.5</v>
      </c>
      <c r="J1295" s="13">
        <v>868</v>
      </c>
      <c r="K1295" s="14">
        <f>(J1295/G1295)</f>
        <v>0.8710486703462117</v>
      </c>
      <c r="L1295" s="14">
        <f>(K1295/2.8)</f>
        <v>0.31108881083793277</v>
      </c>
    </row>
    <row r="1296" spans="1:12" x14ac:dyDescent="0.2">
      <c r="A1296" s="11" t="s">
        <v>7402</v>
      </c>
      <c r="B1296" s="12" t="s">
        <v>7403</v>
      </c>
      <c r="C1296" s="12">
        <v>16</v>
      </c>
      <c r="D1296" s="12">
        <v>7</v>
      </c>
      <c r="E1296" s="12">
        <v>4</v>
      </c>
      <c r="F1296" s="13">
        <v>235</v>
      </c>
      <c r="G1296" s="13">
        <v>585</v>
      </c>
      <c r="H1296" s="17">
        <f>(G1296/F1296)</f>
        <v>2.4893617021276597</v>
      </c>
      <c r="I1296" s="13">
        <v>114</v>
      </c>
      <c r="J1296" s="13">
        <v>1099.5</v>
      </c>
      <c r="K1296" s="14">
        <f>(J1296/G1296)</f>
        <v>1.8794871794871795</v>
      </c>
      <c r="L1296" s="14">
        <f>(K1296/2.8)</f>
        <v>0.6712454212454213</v>
      </c>
    </row>
    <row r="1297" spans="1:12" x14ac:dyDescent="0.2">
      <c r="A1297" s="1" t="s">
        <v>1711</v>
      </c>
      <c r="B1297" t="s">
        <v>1712</v>
      </c>
      <c r="C1297">
        <v>4</v>
      </c>
      <c r="D1297">
        <v>6</v>
      </c>
      <c r="E1297">
        <v>18</v>
      </c>
      <c r="F1297" s="2">
        <v>175.5</v>
      </c>
      <c r="G1297" s="2">
        <v>811</v>
      </c>
      <c r="H1297" s="18">
        <f>(G1297/F1297)</f>
        <v>4.6210826210826212</v>
      </c>
      <c r="I1297" s="2">
        <v>40</v>
      </c>
      <c r="J1297" s="2">
        <v>972</v>
      </c>
      <c r="K1297" s="6">
        <f>(J1297/G1297)</f>
        <v>1.1985203452527744</v>
      </c>
    </row>
    <row r="1298" spans="1:12" x14ac:dyDescent="0.2">
      <c r="A1298" s="11" t="s">
        <v>7398</v>
      </c>
      <c r="B1298" s="12" t="s">
        <v>7399</v>
      </c>
      <c r="C1298" s="12">
        <v>16</v>
      </c>
      <c r="D1298" s="12">
        <v>7</v>
      </c>
      <c r="E1298" s="12">
        <v>2</v>
      </c>
      <c r="F1298" s="13">
        <v>68</v>
      </c>
      <c r="G1298" s="13">
        <v>144</v>
      </c>
      <c r="H1298" s="17">
        <f>(G1298/F1298)</f>
        <v>2.1176470588235294</v>
      </c>
      <c r="I1298" s="13">
        <v>74</v>
      </c>
      <c r="J1298" s="13">
        <v>1159.5</v>
      </c>
      <c r="K1298" s="14">
        <f>(J1298/G1298)</f>
        <v>8.0520833333333339</v>
      </c>
      <c r="L1298" s="14">
        <f>(K1298/2.8)</f>
        <v>2.8757440476190479</v>
      </c>
    </row>
    <row r="1299" spans="1:12" x14ac:dyDescent="0.2">
      <c r="A1299" s="1" t="s">
        <v>8024</v>
      </c>
      <c r="B1299" t="s">
        <v>1708</v>
      </c>
      <c r="C1299">
        <v>4</v>
      </c>
      <c r="D1299">
        <v>6</v>
      </c>
      <c r="E1299">
        <v>16</v>
      </c>
      <c r="F1299" s="2">
        <v>187.5</v>
      </c>
      <c r="G1299" s="2">
        <v>840.5</v>
      </c>
      <c r="H1299" s="18">
        <f>(G1299/F1299)</f>
        <v>4.4826666666666668</v>
      </c>
      <c r="I1299" s="2">
        <v>47</v>
      </c>
      <c r="J1299" s="2">
        <v>1067</v>
      </c>
      <c r="K1299" s="6">
        <f>(J1299/G1299)</f>
        <v>1.2694824509220701</v>
      </c>
    </row>
    <row r="1300" spans="1:12" x14ac:dyDescent="0.2">
      <c r="A1300" s="7" t="s">
        <v>1705</v>
      </c>
      <c r="B1300" s="8" t="s">
        <v>1706</v>
      </c>
      <c r="C1300" s="8">
        <v>4</v>
      </c>
      <c r="D1300" s="8">
        <v>6</v>
      </c>
      <c r="E1300" s="8">
        <v>14</v>
      </c>
      <c r="F1300" s="9">
        <v>567</v>
      </c>
      <c r="G1300" s="9">
        <v>1133</v>
      </c>
      <c r="H1300" s="16">
        <f>(G1300/F1300)</f>
        <v>1.998236331569665</v>
      </c>
      <c r="I1300" s="9">
        <v>205.5</v>
      </c>
      <c r="J1300" s="9">
        <v>1205</v>
      </c>
      <c r="K1300" s="10">
        <f>(J1300/G1300)</f>
        <v>1.0635481023830538</v>
      </c>
      <c r="L1300" s="10">
        <f>(K1300/1.22)</f>
        <v>0.87176073965824075</v>
      </c>
    </row>
    <row r="1301" spans="1:12" x14ac:dyDescent="0.2">
      <c r="A1301" s="11" t="s">
        <v>1701</v>
      </c>
      <c r="B1301" s="12" t="s">
        <v>1702</v>
      </c>
      <c r="C1301" s="12">
        <v>4</v>
      </c>
      <c r="D1301" s="12">
        <v>6</v>
      </c>
      <c r="E1301" s="12">
        <v>12</v>
      </c>
      <c r="F1301" s="13">
        <v>482.5</v>
      </c>
      <c r="G1301" s="13">
        <v>1100</v>
      </c>
      <c r="H1301" s="17">
        <f>(G1301/F1301)</f>
        <v>2.2797927461139897</v>
      </c>
      <c r="I1301" s="13">
        <v>88</v>
      </c>
      <c r="J1301" s="13">
        <v>1277</v>
      </c>
      <c r="K1301" s="14">
        <f>(J1301/G1301)</f>
        <v>1.1609090909090909</v>
      </c>
      <c r="L1301" s="14">
        <f>(K1301/1.46)</f>
        <v>0.79514321295143209</v>
      </c>
    </row>
    <row r="1302" spans="1:12" x14ac:dyDescent="0.2">
      <c r="A1302" s="1" t="s">
        <v>1697</v>
      </c>
      <c r="B1302" t="s">
        <v>1698</v>
      </c>
      <c r="C1302">
        <v>4</v>
      </c>
      <c r="D1302">
        <v>6</v>
      </c>
      <c r="E1302">
        <v>10</v>
      </c>
      <c r="F1302" s="2">
        <v>108.5</v>
      </c>
      <c r="G1302" s="2">
        <v>616.5</v>
      </c>
      <c r="H1302" s="18">
        <f>(G1302/F1302)</f>
        <v>5.6820276497695854</v>
      </c>
      <c r="I1302" s="2">
        <v>34.5</v>
      </c>
      <c r="J1302" s="2">
        <v>595.5</v>
      </c>
      <c r="K1302" s="6">
        <f>(J1302/G1302)</f>
        <v>0.96593673965936744</v>
      </c>
    </row>
    <row r="1303" spans="1:12" x14ac:dyDescent="0.2">
      <c r="A1303" s="11" t="s">
        <v>1694</v>
      </c>
      <c r="B1303" s="12" t="s">
        <v>1695</v>
      </c>
      <c r="C1303" s="12">
        <v>4</v>
      </c>
      <c r="D1303" s="12">
        <v>6</v>
      </c>
      <c r="E1303" s="12">
        <v>8</v>
      </c>
      <c r="F1303" s="13">
        <v>311.5</v>
      </c>
      <c r="G1303" s="13">
        <v>989</v>
      </c>
      <c r="H1303" s="17">
        <f>(G1303/F1303)</f>
        <v>3.1749598715890852</v>
      </c>
      <c r="I1303" s="13">
        <v>98.5</v>
      </c>
      <c r="J1303" s="13">
        <v>939</v>
      </c>
      <c r="K1303" s="14">
        <f>(J1303/G1303)</f>
        <v>0.94944388270980784</v>
      </c>
      <c r="L1303" s="14">
        <f>(K1303/1.46)</f>
        <v>0.650304029253293</v>
      </c>
    </row>
    <row r="1304" spans="1:12" x14ac:dyDescent="0.2">
      <c r="A1304" s="11" t="s">
        <v>8025</v>
      </c>
      <c r="B1304" s="12" t="s">
        <v>1692</v>
      </c>
      <c r="C1304" s="12">
        <v>4</v>
      </c>
      <c r="D1304" s="12">
        <v>6</v>
      </c>
      <c r="E1304" s="12">
        <v>6</v>
      </c>
      <c r="F1304" s="13">
        <v>284</v>
      </c>
      <c r="G1304" s="13">
        <v>941</v>
      </c>
      <c r="H1304" s="17">
        <f>(G1304/F1304)</f>
        <v>3.313380281690141</v>
      </c>
      <c r="I1304" s="13">
        <v>89.5</v>
      </c>
      <c r="J1304" s="13">
        <v>986</v>
      </c>
      <c r="K1304" s="14">
        <f>(J1304/G1304)</f>
        <v>1.0478214665249734</v>
      </c>
      <c r="L1304" s="14">
        <f>(K1304/1.46)</f>
        <v>0.71768593597600927</v>
      </c>
    </row>
    <row r="1305" spans="1:12" x14ac:dyDescent="0.2">
      <c r="A1305" s="11" t="s">
        <v>8026</v>
      </c>
      <c r="B1305" s="12" t="s">
        <v>1690</v>
      </c>
      <c r="C1305" s="12">
        <v>4</v>
      </c>
      <c r="D1305" s="12">
        <v>6</v>
      </c>
      <c r="E1305" s="12">
        <v>4</v>
      </c>
      <c r="F1305" s="13">
        <v>342.5</v>
      </c>
      <c r="G1305" s="13">
        <v>954.5</v>
      </c>
      <c r="H1305" s="17">
        <f>(G1305/F1305)</f>
        <v>2.7868613138686134</v>
      </c>
      <c r="I1305" s="13">
        <v>70</v>
      </c>
      <c r="J1305" s="13">
        <v>924.5</v>
      </c>
      <c r="K1305" s="14">
        <f>(J1305/G1305)</f>
        <v>0.96856993190151908</v>
      </c>
      <c r="L1305" s="14">
        <f>(K1305/1.46)</f>
        <v>0.66340406294624599</v>
      </c>
    </row>
    <row r="1306" spans="1:12" x14ac:dyDescent="0.2">
      <c r="A1306" s="11" t="s">
        <v>7849</v>
      </c>
      <c r="B1306" s="12" t="s">
        <v>1688</v>
      </c>
      <c r="C1306" s="12">
        <v>4</v>
      </c>
      <c r="D1306" s="12">
        <v>6</v>
      </c>
      <c r="E1306" s="12">
        <v>2</v>
      </c>
      <c r="F1306" s="13">
        <v>275</v>
      </c>
      <c r="G1306" s="13">
        <v>893.5</v>
      </c>
      <c r="H1306" s="17">
        <f>(G1306/F1306)</f>
        <v>3.249090909090909</v>
      </c>
      <c r="I1306" s="13">
        <v>112.5</v>
      </c>
      <c r="J1306" s="13">
        <v>1158.5</v>
      </c>
      <c r="K1306" s="14">
        <f>(J1306/G1306)</f>
        <v>1.2965864577504198</v>
      </c>
      <c r="L1306" s="14">
        <f>(K1306/1.46)</f>
        <v>0.88807291626741081</v>
      </c>
    </row>
    <row r="1307" spans="1:12" x14ac:dyDescent="0.2">
      <c r="A1307" s="1" t="s">
        <v>8027</v>
      </c>
      <c r="B1307" t="s">
        <v>1788</v>
      </c>
      <c r="C1307">
        <v>4</v>
      </c>
      <c r="D1307">
        <v>8</v>
      </c>
      <c r="E1307">
        <v>22</v>
      </c>
      <c r="F1307" s="2">
        <v>77</v>
      </c>
      <c r="G1307" s="2">
        <v>499</v>
      </c>
      <c r="H1307" s="18">
        <f>(G1307/F1307)</f>
        <v>6.4805194805194803</v>
      </c>
      <c r="I1307" s="2">
        <v>24</v>
      </c>
      <c r="J1307" s="2">
        <v>1092.5</v>
      </c>
      <c r="K1307" s="6">
        <f>(J1307/G1307)</f>
        <v>2.1893787575150299</v>
      </c>
    </row>
    <row r="1308" spans="1:12" x14ac:dyDescent="0.2">
      <c r="A1308" s="1" t="s">
        <v>1785</v>
      </c>
      <c r="B1308" t="s">
        <v>1786</v>
      </c>
      <c r="C1308">
        <v>4</v>
      </c>
      <c r="D1308">
        <v>8</v>
      </c>
      <c r="E1308">
        <v>20</v>
      </c>
      <c r="F1308" s="2">
        <v>77.5</v>
      </c>
      <c r="G1308" s="2">
        <v>472.5</v>
      </c>
      <c r="H1308" s="18">
        <f>(G1308/F1308)</f>
        <v>6.096774193548387</v>
      </c>
      <c r="I1308" s="2">
        <v>31</v>
      </c>
      <c r="J1308" s="2">
        <v>396.5</v>
      </c>
      <c r="K1308" s="6">
        <f>(J1308/G1308)</f>
        <v>0.83915343915343921</v>
      </c>
    </row>
    <row r="1309" spans="1:12" x14ac:dyDescent="0.2">
      <c r="A1309" s="1" t="s">
        <v>8028</v>
      </c>
      <c r="B1309" t="s">
        <v>1782</v>
      </c>
      <c r="C1309">
        <v>4</v>
      </c>
      <c r="D1309">
        <v>8</v>
      </c>
      <c r="E1309">
        <v>18</v>
      </c>
      <c r="F1309" s="2">
        <v>53.5</v>
      </c>
      <c r="G1309" s="2">
        <v>352.5</v>
      </c>
      <c r="H1309" s="18">
        <f>(G1309/F1309)</f>
        <v>6.5887850467289724</v>
      </c>
      <c r="I1309" s="2">
        <v>28</v>
      </c>
      <c r="J1309" s="2">
        <v>35</v>
      </c>
      <c r="K1309" s="6">
        <f>(J1309/G1309)</f>
        <v>9.9290780141843976E-2</v>
      </c>
    </row>
    <row r="1310" spans="1:12" x14ac:dyDescent="0.2">
      <c r="A1310" s="1" t="s">
        <v>7849</v>
      </c>
      <c r="B1310" t="s">
        <v>1780</v>
      </c>
      <c r="C1310">
        <v>4</v>
      </c>
      <c r="D1310">
        <v>8</v>
      </c>
      <c r="E1310">
        <v>16</v>
      </c>
      <c r="F1310" s="2">
        <v>112.5</v>
      </c>
      <c r="G1310" s="2">
        <v>685.5</v>
      </c>
      <c r="H1310" s="18">
        <f>(G1310/F1310)</f>
        <v>6.0933333333333337</v>
      </c>
      <c r="I1310" s="2">
        <v>42.5</v>
      </c>
      <c r="J1310" s="2">
        <v>895.5</v>
      </c>
      <c r="K1310" s="6">
        <f>(J1310/G1310)</f>
        <v>1.3063457330415755</v>
      </c>
    </row>
    <row r="1311" spans="1:12" x14ac:dyDescent="0.2">
      <c r="A1311" s="1" t="s">
        <v>7849</v>
      </c>
      <c r="B1311" t="s">
        <v>1777</v>
      </c>
      <c r="C1311">
        <v>4</v>
      </c>
      <c r="D1311">
        <v>8</v>
      </c>
      <c r="E1311">
        <v>14</v>
      </c>
      <c r="F1311" s="2">
        <v>119.5</v>
      </c>
      <c r="G1311" s="2">
        <v>711.5</v>
      </c>
      <c r="H1311" s="18">
        <f>(G1311/F1311)</f>
        <v>5.9539748953974891</v>
      </c>
      <c r="I1311" s="2">
        <v>37.5</v>
      </c>
      <c r="J1311" s="2">
        <v>799.5</v>
      </c>
      <c r="K1311" s="6">
        <f>(J1311/G1311)</f>
        <v>1.1236823612087139</v>
      </c>
    </row>
    <row r="1312" spans="1:12" x14ac:dyDescent="0.2">
      <c r="A1312" s="1" t="s">
        <v>7524</v>
      </c>
      <c r="B1312" t="s">
        <v>7525</v>
      </c>
      <c r="C1312">
        <v>16</v>
      </c>
      <c r="D1312">
        <v>9</v>
      </c>
      <c r="E1312">
        <v>24</v>
      </c>
      <c r="F1312" s="2">
        <v>54.5</v>
      </c>
      <c r="G1312" s="2">
        <v>157</v>
      </c>
      <c r="H1312" s="18">
        <f>(G1312/F1312)</f>
        <v>2.8807339449541285</v>
      </c>
      <c r="I1312" s="2">
        <v>56</v>
      </c>
      <c r="J1312" s="2">
        <v>32.5</v>
      </c>
      <c r="K1312" s="6">
        <f>(J1312/G1312)</f>
        <v>0.2070063694267516</v>
      </c>
    </row>
    <row r="1313" spans="1:12" x14ac:dyDescent="0.2">
      <c r="A1313" s="1" t="s">
        <v>7849</v>
      </c>
      <c r="B1313" t="s">
        <v>1775</v>
      </c>
      <c r="C1313">
        <v>4</v>
      </c>
      <c r="D1313">
        <v>8</v>
      </c>
      <c r="E1313">
        <v>12</v>
      </c>
      <c r="F1313" s="2">
        <v>79.5</v>
      </c>
      <c r="G1313" s="2">
        <v>598</v>
      </c>
      <c r="H1313" s="18">
        <f>(G1313/F1313)</f>
        <v>7.5220125786163523</v>
      </c>
      <c r="I1313" s="2">
        <v>27</v>
      </c>
      <c r="J1313" s="2">
        <v>742</v>
      </c>
      <c r="K1313" s="6">
        <f>(J1313/G1313)</f>
        <v>1.2408026755852843</v>
      </c>
    </row>
    <row r="1314" spans="1:12" x14ac:dyDescent="0.2">
      <c r="A1314" s="1" t="s">
        <v>8029</v>
      </c>
      <c r="B1314" t="s">
        <v>7521</v>
      </c>
      <c r="C1314">
        <v>16</v>
      </c>
      <c r="D1314">
        <v>9</v>
      </c>
      <c r="E1314">
        <v>22</v>
      </c>
      <c r="F1314" s="2">
        <v>29.5</v>
      </c>
      <c r="G1314" s="2">
        <v>83.5</v>
      </c>
      <c r="H1314" s="18">
        <f>(G1314/F1314)</f>
        <v>2.8305084745762712</v>
      </c>
      <c r="I1314" s="2">
        <v>29.5</v>
      </c>
      <c r="J1314" s="2">
        <v>1300</v>
      </c>
      <c r="K1314" s="6">
        <f>(J1314/G1314)</f>
        <v>15.568862275449101</v>
      </c>
    </row>
    <row r="1315" spans="1:12" x14ac:dyDescent="0.2">
      <c r="A1315" s="11" t="s">
        <v>1771</v>
      </c>
      <c r="B1315" s="12" t="s">
        <v>1772</v>
      </c>
      <c r="C1315" s="12">
        <v>4</v>
      </c>
      <c r="D1315" s="12">
        <v>8</v>
      </c>
      <c r="E1315" s="12">
        <v>10</v>
      </c>
      <c r="F1315" s="13">
        <v>190</v>
      </c>
      <c r="G1315" s="13">
        <v>852</v>
      </c>
      <c r="H1315" s="17">
        <f>(G1315/F1315)</f>
        <v>4.4842105263157892</v>
      </c>
      <c r="I1315" s="13">
        <v>80.5</v>
      </c>
      <c r="J1315" s="13">
        <v>868</v>
      </c>
      <c r="K1315" s="14">
        <f>(J1315/G1315)</f>
        <v>1.0187793427230047</v>
      </c>
      <c r="L1315" s="14">
        <f>(K1315/1.46)</f>
        <v>0.6977940703582225</v>
      </c>
    </row>
    <row r="1316" spans="1:12" x14ac:dyDescent="0.2">
      <c r="A1316" s="7" t="s">
        <v>6979</v>
      </c>
      <c r="B1316" s="8" t="s">
        <v>6980</v>
      </c>
      <c r="C1316" s="8">
        <v>14</v>
      </c>
      <c r="D1316" s="8">
        <v>14</v>
      </c>
      <c r="E1316" s="8">
        <v>2</v>
      </c>
      <c r="F1316" s="9">
        <v>43.5</v>
      </c>
      <c r="G1316" s="9">
        <v>246.5</v>
      </c>
      <c r="H1316" s="16">
        <f>(G1316/F1316)</f>
        <v>5.666666666666667</v>
      </c>
      <c r="I1316" s="9">
        <v>297</v>
      </c>
      <c r="J1316" s="9">
        <v>1325.5</v>
      </c>
      <c r="K1316" s="10">
        <f>(J1316/G1316)</f>
        <v>5.3772819472616629</v>
      </c>
      <c r="L1316" s="10">
        <f>(K1316/1.27)</f>
        <v>4.2340802734343805</v>
      </c>
    </row>
    <row r="1317" spans="1:12" x14ac:dyDescent="0.2">
      <c r="A1317" s="1" t="s">
        <v>1768</v>
      </c>
      <c r="B1317" t="s">
        <v>1769</v>
      </c>
      <c r="C1317">
        <v>4</v>
      </c>
      <c r="D1317">
        <v>8</v>
      </c>
      <c r="E1317">
        <v>8</v>
      </c>
      <c r="F1317" s="2">
        <v>51</v>
      </c>
      <c r="G1317" s="2">
        <v>533</v>
      </c>
      <c r="H1317" s="18">
        <f>(G1317/F1317)</f>
        <v>10.450980392156863</v>
      </c>
      <c r="I1317" s="2">
        <v>43</v>
      </c>
      <c r="J1317" s="2">
        <v>730.5</v>
      </c>
      <c r="K1317" s="6">
        <f>(J1317/G1317)</f>
        <v>1.3705440900562851</v>
      </c>
    </row>
    <row r="1318" spans="1:12" x14ac:dyDescent="0.2">
      <c r="A1318" s="11" t="s">
        <v>1764</v>
      </c>
      <c r="B1318" s="12" t="s">
        <v>1765</v>
      </c>
      <c r="C1318" s="12">
        <v>4</v>
      </c>
      <c r="D1318" s="12">
        <v>8</v>
      </c>
      <c r="E1318" s="12">
        <v>6</v>
      </c>
      <c r="F1318" s="13">
        <v>73.5</v>
      </c>
      <c r="G1318" s="13">
        <v>577</v>
      </c>
      <c r="H1318" s="17">
        <f>(G1318/F1318)</f>
        <v>7.850340136054422</v>
      </c>
      <c r="I1318" s="13">
        <v>62</v>
      </c>
      <c r="J1318" s="13">
        <v>770</v>
      </c>
      <c r="K1318" s="14">
        <f>(J1318/G1318)</f>
        <v>1.3344887348353554</v>
      </c>
      <c r="L1318" s="14">
        <f>(K1318/1.46)</f>
        <v>0.91403338002421597</v>
      </c>
    </row>
    <row r="1319" spans="1:12" x14ac:dyDescent="0.2">
      <c r="A1319" s="11" t="s">
        <v>7849</v>
      </c>
      <c r="B1319" s="12" t="s">
        <v>1761</v>
      </c>
      <c r="C1319" s="12">
        <v>4</v>
      </c>
      <c r="D1319" s="12">
        <v>8</v>
      </c>
      <c r="E1319" s="12">
        <v>4</v>
      </c>
      <c r="F1319" s="13">
        <v>214</v>
      </c>
      <c r="G1319" s="13">
        <v>862</v>
      </c>
      <c r="H1319" s="17">
        <f>(G1319/F1319)</f>
        <v>4.02803738317757</v>
      </c>
      <c r="I1319" s="13">
        <v>92.5</v>
      </c>
      <c r="J1319" s="13">
        <v>1080</v>
      </c>
      <c r="K1319" s="14">
        <f>(J1319/G1319)</f>
        <v>1.2529002320185614</v>
      </c>
      <c r="L1319" s="14">
        <f>(K1319/1.46)</f>
        <v>0.85815084384832974</v>
      </c>
    </row>
    <row r="1320" spans="1:12" x14ac:dyDescent="0.2">
      <c r="A1320" s="11" t="s">
        <v>1757</v>
      </c>
      <c r="B1320" s="12" t="s">
        <v>1758</v>
      </c>
      <c r="C1320" s="12">
        <v>4</v>
      </c>
      <c r="D1320" s="12">
        <v>8</v>
      </c>
      <c r="E1320" s="12">
        <v>2</v>
      </c>
      <c r="F1320" s="13">
        <v>110</v>
      </c>
      <c r="G1320" s="13">
        <v>642</v>
      </c>
      <c r="H1320" s="17">
        <f>(G1320/F1320)</f>
        <v>5.836363636363636</v>
      </c>
      <c r="I1320" s="13">
        <v>63.5</v>
      </c>
      <c r="J1320" s="13">
        <v>933</v>
      </c>
      <c r="K1320" s="14">
        <f>(J1320/G1320)</f>
        <v>1.4532710280373833</v>
      </c>
      <c r="L1320" s="14">
        <f>(K1320/1.46)</f>
        <v>0.99539111509409817</v>
      </c>
    </row>
    <row r="1321" spans="1:12" x14ac:dyDescent="0.2">
      <c r="A1321" s="1" t="s">
        <v>8030</v>
      </c>
      <c r="B1321" t="s">
        <v>1864</v>
      </c>
      <c r="C1321">
        <v>4</v>
      </c>
      <c r="D1321">
        <v>10</v>
      </c>
      <c r="E1321">
        <v>22</v>
      </c>
      <c r="F1321" s="2">
        <v>79</v>
      </c>
      <c r="G1321" s="2">
        <v>544</v>
      </c>
      <c r="H1321" s="18">
        <f>(G1321/F1321)</f>
        <v>6.8860759493670889</v>
      </c>
      <c r="I1321" s="2">
        <v>28.5</v>
      </c>
      <c r="J1321" s="2">
        <v>978.5</v>
      </c>
      <c r="K1321" s="6">
        <f>(J1321/G1321)</f>
        <v>1.7987132352941178</v>
      </c>
    </row>
    <row r="1322" spans="1:12" x14ac:dyDescent="0.2">
      <c r="A1322" s="1" t="s">
        <v>1860</v>
      </c>
      <c r="B1322" t="s">
        <v>1861</v>
      </c>
      <c r="C1322">
        <v>4</v>
      </c>
      <c r="D1322">
        <v>10</v>
      </c>
      <c r="E1322">
        <v>20</v>
      </c>
      <c r="F1322" s="2">
        <v>58</v>
      </c>
      <c r="G1322" s="2">
        <v>348.5</v>
      </c>
      <c r="H1322" s="18">
        <f>(G1322/F1322)</f>
        <v>6.0086206896551726</v>
      </c>
      <c r="I1322" s="2">
        <v>32.5</v>
      </c>
      <c r="J1322" s="2">
        <v>999</v>
      </c>
      <c r="K1322" s="6">
        <f>(J1322/G1322)</f>
        <v>2.8665710186513631</v>
      </c>
    </row>
    <row r="1323" spans="1:12" x14ac:dyDescent="0.2">
      <c r="A1323" s="1" t="s">
        <v>1856</v>
      </c>
      <c r="B1323" t="s">
        <v>1857</v>
      </c>
      <c r="C1323">
        <v>4</v>
      </c>
      <c r="D1323">
        <v>10</v>
      </c>
      <c r="E1323">
        <v>18</v>
      </c>
      <c r="F1323" s="2">
        <v>151</v>
      </c>
      <c r="G1323" s="2">
        <v>766</v>
      </c>
      <c r="H1323" s="18">
        <f>(G1323/F1323)</f>
        <v>5.072847682119205</v>
      </c>
      <c r="I1323" s="2">
        <v>33</v>
      </c>
      <c r="J1323" s="2">
        <v>584</v>
      </c>
      <c r="K1323" s="6">
        <f>(J1323/G1323)</f>
        <v>0.76240208877284599</v>
      </c>
    </row>
    <row r="1324" spans="1:12" x14ac:dyDescent="0.2">
      <c r="A1324" s="1" t="s">
        <v>7849</v>
      </c>
      <c r="B1324" t="s">
        <v>1853</v>
      </c>
      <c r="C1324">
        <v>4</v>
      </c>
      <c r="D1324">
        <v>10</v>
      </c>
      <c r="E1324">
        <v>16</v>
      </c>
      <c r="F1324" s="2">
        <v>291.5</v>
      </c>
      <c r="G1324" s="2">
        <v>964</v>
      </c>
      <c r="H1324" s="18">
        <f>(G1324/F1324)</f>
        <v>3.3070325900514579</v>
      </c>
      <c r="I1324" s="2">
        <v>40.5</v>
      </c>
      <c r="J1324" s="2">
        <v>801</v>
      </c>
      <c r="K1324" s="6">
        <f>(J1324/G1324)</f>
        <v>0.83091286307053946</v>
      </c>
    </row>
    <row r="1325" spans="1:12" x14ac:dyDescent="0.2">
      <c r="A1325" s="1" t="s">
        <v>1849</v>
      </c>
      <c r="B1325" t="s">
        <v>1850</v>
      </c>
      <c r="C1325">
        <v>4</v>
      </c>
      <c r="D1325">
        <v>10</v>
      </c>
      <c r="E1325">
        <v>14</v>
      </c>
      <c r="F1325" s="2">
        <v>124</v>
      </c>
      <c r="G1325" s="2">
        <v>703.5</v>
      </c>
      <c r="H1325" s="18">
        <f>(G1325/F1325)</f>
        <v>5.6733870967741939</v>
      </c>
      <c r="I1325" s="2">
        <v>33</v>
      </c>
      <c r="J1325" s="2">
        <v>941</v>
      </c>
      <c r="K1325" s="6">
        <f>(J1325/G1325)</f>
        <v>1.3375977256574272</v>
      </c>
    </row>
    <row r="1326" spans="1:12" x14ac:dyDescent="0.2">
      <c r="A1326" s="1" t="s">
        <v>1845</v>
      </c>
      <c r="B1326" t="s">
        <v>1846</v>
      </c>
      <c r="C1326">
        <v>4</v>
      </c>
      <c r="D1326">
        <v>10</v>
      </c>
      <c r="E1326">
        <v>12</v>
      </c>
      <c r="F1326" s="2">
        <v>184.5</v>
      </c>
      <c r="G1326" s="2">
        <v>833.5</v>
      </c>
      <c r="H1326" s="18">
        <f>(G1326/F1326)</f>
        <v>4.5176151761517618</v>
      </c>
      <c r="I1326" s="2">
        <v>52</v>
      </c>
      <c r="J1326" s="2">
        <v>734</v>
      </c>
      <c r="K1326" s="6">
        <f>(J1326/G1326)</f>
        <v>0.880623875224955</v>
      </c>
    </row>
    <row r="1327" spans="1:12" x14ac:dyDescent="0.2">
      <c r="A1327" s="11" t="s">
        <v>7517</v>
      </c>
      <c r="B1327" s="12" t="s">
        <v>7518</v>
      </c>
      <c r="C1327" s="12">
        <v>16</v>
      </c>
      <c r="D1327" s="12">
        <v>9</v>
      </c>
      <c r="E1327" s="12">
        <v>20</v>
      </c>
      <c r="F1327" s="13">
        <v>94.5</v>
      </c>
      <c r="G1327" s="13">
        <v>539.5</v>
      </c>
      <c r="H1327" s="17">
        <f>(G1327/F1327)</f>
        <v>5.7089947089947088</v>
      </c>
      <c r="I1327" s="13">
        <v>69</v>
      </c>
      <c r="J1327" s="13">
        <v>1145</v>
      </c>
      <c r="K1327" s="14">
        <f>(J1327/G1327)</f>
        <v>2.1223354958294718</v>
      </c>
      <c r="L1327" s="14">
        <f>(K1327/2.8)</f>
        <v>0.75797696279623994</v>
      </c>
    </row>
    <row r="1328" spans="1:12" x14ac:dyDescent="0.2">
      <c r="A1328" s="1" t="s">
        <v>1842</v>
      </c>
      <c r="B1328" t="s">
        <v>1843</v>
      </c>
      <c r="C1328">
        <v>4</v>
      </c>
      <c r="D1328">
        <v>10</v>
      </c>
      <c r="E1328">
        <v>10</v>
      </c>
      <c r="F1328" s="2">
        <v>88.5</v>
      </c>
      <c r="G1328" s="2">
        <v>623</v>
      </c>
      <c r="H1328" s="18">
        <f>(G1328/F1328)</f>
        <v>7.0395480225988702</v>
      </c>
      <c r="I1328" s="2">
        <v>37</v>
      </c>
      <c r="J1328" s="2">
        <v>778.5</v>
      </c>
      <c r="K1328" s="6">
        <f>(J1328/G1328)</f>
        <v>1.2495987158908508</v>
      </c>
    </row>
    <row r="1329" spans="1:12" x14ac:dyDescent="0.2">
      <c r="A1329" s="11" t="s">
        <v>7849</v>
      </c>
      <c r="B1329" s="12" t="s">
        <v>1839</v>
      </c>
      <c r="C1329" s="12">
        <v>4</v>
      </c>
      <c r="D1329" s="12">
        <v>10</v>
      </c>
      <c r="E1329" s="12">
        <v>8</v>
      </c>
      <c r="F1329" s="13">
        <v>183.5</v>
      </c>
      <c r="G1329" s="13">
        <v>846.5</v>
      </c>
      <c r="H1329" s="17">
        <f>(G1329/F1329)</f>
        <v>4.6130790190735693</v>
      </c>
      <c r="I1329" s="13">
        <v>63</v>
      </c>
      <c r="J1329" s="13">
        <v>903.5</v>
      </c>
      <c r="K1329" s="14">
        <f>(J1329/G1329)</f>
        <v>1.067336089781453</v>
      </c>
      <c r="L1329" s="14">
        <f>(K1329/1.46)</f>
        <v>0.73105211628866651</v>
      </c>
    </row>
    <row r="1330" spans="1:12" x14ac:dyDescent="0.2">
      <c r="A1330" s="11" t="s">
        <v>7849</v>
      </c>
      <c r="B1330" s="12" t="s">
        <v>1837</v>
      </c>
      <c r="C1330" s="12">
        <v>4</v>
      </c>
      <c r="D1330" s="12">
        <v>10</v>
      </c>
      <c r="E1330" s="12">
        <v>6</v>
      </c>
      <c r="F1330" s="13">
        <v>125.5</v>
      </c>
      <c r="G1330" s="13">
        <v>700.5</v>
      </c>
      <c r="H1330" s="17">
        <f>(G1330/F1330)</f>
        <v>5.5816733067729087</v>
      </c>
      <c r="I1330" s="13">
        <v>66</v>
      </c>
      <c r="J1330" s="13">
        <v>893</v>
      </c>
      <c r="K1330" s="14">
        <f>(J1330/G1330)</f>
        <v>1.2748037116345468</v>
      </c>
      <c r="L1330" s="14">
        <f>(K1330/1.46)</f>
        <v>0.87315322714694987</v>
      </c>
    </row>
    <row r="1331" spans="1:12" x14ac:dyDescent="0.2">
      <c r="A1331" s="11" t="s">
        <v>7513</v>
      </c>
      <c r="B1331" s="12" t="s">
        <v>7514</v>
      </c>
      <c r="C1331" s="12">
        <v>16</v>
      </c>
      <c r="D1331" s="12">
        <v>9</v>
      </c>
      <c r="E1331" s="12">
        <v>18</v>
      </c>
      <c r="F1331" s="13">
        <v>50</v>
      </c>
      <c r="G1331" s="13">
        <v>245</v>
      </c>
      <c r="H1331" s="17">
        <f>(G1331/F1331)</f>
        <v>4.9000000000000004</v>
      </c>
      <c r="I1331" s="13">
        <v>65.5</v>
      </c>
      <c r="J1331" s="13">
        <v>1182.5</v>
      </c>
      <c r="K1331" s="14">
        <f>(J1331/G1331)</f>
        <v>4.8265306122448983</v>
      </c>
      <c r="L1331" s="14">
        <f>(K1331/2.8)</f>
        <v>1.7237609329446066</v>
      </c>
    </row>
    <row r="1332" spans="1:12" x14ac:dyDescent="0.2">
      <c r="A1332" s="7" t="s">
        <v>1834</v>
      </c>
      <c r="B1332" s="8" t="s">
        <v>1835</v>
      </c>
      <c r="C1332" s="8">
        <v>4</v>
      </c>
      <c r="D1332" s="8">
        <v>10</v>
      </c>
      <c r="E1332" s="8">
        <v>4</v>
      </c>
      <c r="F1332" s="9">
        <v>277.5</v>
      </c>
      <c r="G1332" s="9">
        <v>873.5</v>
      </c>
      <c r="H1332" s="16">
        <f>(G1332/F1332)</f>
        <v>3.1477477477477476</v>
      </c>
      <c r="I1332" s="9">
        <v>143.5</v>
      </c>
      <c r="J1332" s="9">
        <v>1102</v>
      </c>
      <c r="K1332" s="10">
        <f>(J1332/G1332)</f>
        <v>1.2615912993703491</v>
      </c>
      <c r="L1332" s="10">
        <f>(K1332/1.22)</f>
        <v>1.0340912289920894</v>
      </c>
    </row>
    <row r="1333" spans="1:12" x14ac:dyDescent="0.2">
      <c r="A1333" s="1" t="s">
        <v>8031</v>
      </c>
      <c r="B1333" t="s">
        <v>1831</v>
      </c>
      <c r="C1333">
        <v>4</v>
      </c>
      <c r="D1333">
        <v>10</v>
      </c>
      <c r="E1333">
        <v>2</v>
      </c>
      <c r="F1333" s="2">
        <v>64.5</v>
      </c>
      <c r="G1333" s="2">
        <v>461</v>
      </c>
      <c r="H1333" s="18">
        <f>(G1333/F1333)</f>
        <v>7.1472868217054266</v>
      </c>
      <c r="I1333" s="2">
        <v>53</v>
      </c>
      <c r="J1333" s="2">
        <v>1017.5</v>
      </c>
      <c r="K1333" s="6">
        <f>(J1333/G1333)</f>
        <v>2.2071583514099782</v>
      </c>
    </row>
    <row r="1334" spans="1:12" x14ac:dyDescent="0.2">
      <c r="A1334" s="1" t="s">
        <v>1937</v>
      </c>
      <c r="B1334" t="s">
        <v>1938</v>
      </c>
      <c r="C1334">
        <v>4</v>
      </c>
      <c r="D1334">
        <v>12</v>
      </c>
      <c r="E1334">
        <v>22</v>
      </c>
      <c r="F1334" s="2">
        <v>127</v>
      </c>
      <c r="G1334" s="2">
        <v>734.5</v>
      </c>
      <c r="H1334" s="18">
        <f>(G1334/F1334)</f>
        <v>5.7834645669291342</v>
      </c>
      <c r="I1334" s="2">
        <v>38.5</v>
      </c>
      <c r="J1334" s="2">
        <v>755</v>
      </c>
      <c r="K1334" s="6">
        <f>(J1334/G1334)</f>
        <v>1.0279101429543906</v>
      </c>
    </row>
    <row r="1335" spans="1:12" x14ac:dyDescent="0.2">
      <c r="A1335" s="1" t="s">
        <v>1933</v>
      </c>
      <c r="B1335" t="s">
        <v>1934</v>
      </c>
      <c r="C1335">
        <v>4</v>
      </c>
      <c r="D1335">
        <v>12</v>
      </c>
      <c r="E1335">
        <v>20</v>
      </c>
      <c r="F1335" s="2">
        <v>85</v>
      </c>
      <c r="G1335" s="2">
        <v>558</v>
      </c>
      <c r="H1335" s="18">
        <f>(G1335/F1335)</f>
        <v>6.5647058823529409</v>
      </c>
      <c r="I1335" s="2">
        <v>20.5</v>
      </c>
      <c r="J1335" s="2">
        <v>1143.5</v>
      </c>
      <c r="K1335" s="6">
        <f>(J1335/G1335)</f>
        <v>2.0492831541218637</v>
      </c>
    </row>
    <row r="1336" spans="1:12" x14ac:dyDescent="0.2">
      <c r="A1336" s="1" t="s">
        <v>1930</v>
      </c>
      <c r="B1336" t="s">
        <v>1931</v>
      </c>
      <c r="C1336">
        <v>4</v>
      </c>
      <c r="D1336">
        <v>12</v>
      </c>
      <c r="E1336">
        <v>18</v>
      </c>
      <c r="F1336" s="2">
        <v>69</v>
      </c>
      <c r="G1336" s="2">
        <v>491</v>
      </c>
      <c r="H1336" s="18">
        <f>(G1336/F1336)</f>
        <v>7.1159420289855069</v>
      </c>
      <c r="I1336" s="2">
        <v>35</v>
      </c>
      <c r="J1336" s="2">
        <v>335</v>
      </c>
      <c r="K1336" s="6">
        <f>(J1336/G1336)</f>
        <v>0.68228105906313641</v>
      </c>
    </row>
    <row r="1337" spans="1:12" x14ac:dyDescent="0.2">
      <c r="A1337" s="1" t="s">
        <v>1927</v>
      </c>
      <c r="B1337" t="s">
        <v>1928</v>
      </c>
      <c r="C1337">
        <v>4</v>
      </c>
      <c r="D1337">
        <v>12</v>
      </c>
      <c r="E1337">
        <v>16</v>
      </c>
      <c r="F1337" s="2">
        <v>232</v>
      </c>
      <c r="G1337" s="2">
        <v>877</v>
      </c>
      <c r="H1337" s="18">
        <f>(G1337/F1337)</f>
        <v>3.7801724137931036</v>
      </c>
      <c r="I1337" s="2">
        <v>35</v>
      </c>
      <c r="J1337" s="2">
        <v>930</v>
      </c>
      <c r="K1337" s="6">
        <f>(J1337/G1337)</f>
        <v>1.0604332953249715</v>
      </c>
    </row>
    <row r="1338" spans="1:12" x14ac:dyDescent="0.2">
      <c r="A1338" s="1" t="s">
        <v>1924</v>
      </c>
      <c r="B1338" t="s">
        <v>1925</v>
      </c>
      <c r="C1338">
        <v>4</v>
      </c>
      <c r="D1338">
        <v>12</v>
      </c>
      <c r="E1338">
        <v>14</v>
      </c>
      <c r="F1338" s="2">
        <v>168.5</v>
      </c>
      <c r="G1338" s="2">
        <v>743</v>
      </c>
      <c r="H1338" s="18">
        <f>(G1338/F1338)</f>
        <v>4.4094955489614245</v>
      </c>
      <c r="I1338" s="2">
        <v>36.5</v>
      </c>
      <c r="J1338" s="2">
        <v>639.5</v>
      </c>
      <c r="K1338" s="6">
        <f>(J1338/G1338)</f>
        <v>0.86069986541049803</v>
      </c>
    </row>
    <row r="1339" spans="1:12" x14ac:dyDescent="0.2">
      <c r="A1339" s="1" t="s">
        <v>1920</v>
      </c>
      <c r="B1339" t="s">
        <v>1921</v>
      </c>
      <c r="C1339">
        <v>4</v>
      </c>
      <c r="D1339">
        <v>12</v>
      </c>
      <c r="E1339">
        <v>12</v>
      </c>
      <c r="F1339" s="2">
        <v>71</v>
      </c>
      <c r="G1339" s="2">
        <v>575.5</v>
      </c>
      <c r="H1339" s="18">
        <f>(G1339/F1339)</f>
        <v>8.1056338028169019</v>
      </c>
      <c r="I1339" s="2">
        <v>33.5</v>
      </c>
      <c r="J1339" s="2">
        <v>770</v>
      </c>
      <c r="K1339" s="6">
        <f>(J1339/G1339)</f>
        <v>1.3379669852302345</v>
      </c>
    </row>
    <row r="1340" spans="1:12" x14ac:dyDescent="0.2">
      <c r="A1340" s="11" t="s">
        <v>7849</v>
      </c>
      <c r="B1340" s="12" t="s">
        <v>1917</v>
      </c>
      <c r="C1340" s="12">
        <v>4</v>
      </c>
      <c r="D1340" s="12">
        <v>12</v>
      </c>
      <c r="E1340" s="12">
        <v>10</v>
      </c>
      <c r="F1340" s="13">
        <v>160</v>
      </c>
      <c r="G1340" s="13">
        <v>739.5</v>
      </c>
      <c r="H1340" s="17">
        <f>(G1340/F1340)</f>
        <v>4.6218750000000002</v>
      </c>
      <c r="I1340" s="13">
        <v>64.5</v>
      </c>
      <c r="J1340" s="13">
        <v>862</v>
      </c>
      <c r="K1340" s="14">
        <f>(J1340/G1340)</f>
        <v>1.1656524678837052</v>
      </c>
      <c r="L1340" s="14">
        <f>(K1340/1.46)</f>
        <v>0.7983921012902091</v>
      </c>
    </row>
    <row r="1341" spans="1:12" x14ac:dyDescent="0.2">
      <c r="A1341" s="11" t="s">
        <v>1913</v>
      </c>
      <c r="B1341" s="12" t="s">
        <v>1914</v>
      </c>
      <c r="C1341" s="12">
        <v>4</v>
      </c>
      <c r="D1341" s="12">
        <v>12</v>
      </c>
      <c r="E1341" s="12">
        <v>8</v>
      </c>
      <c r="F1341" s="13">
        <v>139.5</v>
      </c>
      <c r="G1341" s="13">
        <v>690</v>
      </c>
      <c r="H1341" s="17">
        <f>(G1341/F1341)</f>
        <v>4.946236559139785</v>
      </c>
      <c r="I1341" s="13">
        <v>68</v>
      </c>
      <c r="J1341" s="13">
        <v>620</v>
      </c>
      <c r="K1341" s="14">
        <f>(J1341/G1341)</f>
        <v>0.89855072463768115</v>
      </c>
      <c r="L1341" s="14">
        <f>(K1341/1.46)</f>
        <v>0.61544570180663094</v>
      </c>
    </row>
    <row r="1342" spans="1:12" x14ac:dyDescent="0.2">
      <c r="A1342" s="1" t="s">
        <v>7849</v>
      </c>
      <c r="B1342" t="s">
        <v>1911</v>
      </c>
      <c r="C1342">
        <v>4</v>
      </c>
      <c r="D1342">
        <v>12</v>
      </c>
      <c r="E1342">
        <v>6</v>
      </c>
      <c r="F1342" s="2">
        <v>84.5</v>
      </c>
      <c r="G1342" s="2">
        <v>641</v>
      </c>
      <c r="H1342" s="18">
        <f>(G1342/F1342)</f>
        <v>7.5857988165680474</v>
      </c>
      <c r="I1342" s="2">
        <v>42.5</v>
      </c>
      <c r="J1342" s="2">
        <v>1075</v>
      </c>
      <c r="K1342" s="6">
        <f>(J1342/G1342)</f>
        <v>1.6770670826833074</v>
      </c>
    </row>
    <row r="1343" spans="1:12" x14ac:dyDescent="0.2">
      <c r="A1343" s="11" t="s">
        <v>7510</v>
      </c>
      <c r="B1343" s="12" t="s">
        <v>7511</v>
      </c>
      <c r="C1343" s="12">
        <v>16</v>
      </c>
      <c r="D1343" s="12">
        <v>9</v>
      </c>
      <c r="E1343" s="12">
        <v>16</v>
      </c>
      <c r="F1343" s="13">
        <v>134.5</v>
      </c>
      <c r="G1343" s="13">
        <v>696.5</v>
      </c>
      <c r="H1343" s="17">
        <f>(G1343/F1343)</f>
        <v>5.1784386617100369</v>
      </c>
      <c r="I1343" s="13">
        <v>84</v>
      </c>
      <c r="J1343" s="13">
        <v>1197.5</v>
      </c>
      <c r="K1343" s="14">
        <f>(J1343/G1343)</f>
        <v>1.719310839913855</v>
      </c>
      <c r="L1343" s="14">
        <f>(K1343/2.8)</f>
        <v>0.61403958568351968</v>
      </c>
    </row>
    <row r="1344" spans="1:12" x14ac:dyDescent="0.2">
      <c r="A1344" s="1" t="s">
        <v>1907</v>
      </c>
      <c r="B1344" t="s">
        <v>1908</v>
      </c>
      <c r="C1344">
        <v>4</v>
      </c>
      <c r="D1344">
        <v>12</v>
      </c>
      <c r="E1344">
        <v>4</v>
      </c>
      <c r="F1344" s="2">
        <v>130.5</v>
      </c>
      <c r="G1344" s="2">
        <v>687</v>
      </c>
      <c r="H1344" s="18">
        <f>(G1344/F1344)</f>
        <v>5.264367816091954</v>
      </c>
      <c r="I1344" s="2">
        <v>49</v>
      </c>
      <c r="J1344" s="2">
        <v>636</v>
      </c>
      <c r="K1344" s="6">
        <f>(J1344/G1344)</f>
        <v>0.92576419213973804</v>
      </c>
    </row>
    <row r="1345" spans="1:12" x14ac:dyDescent="0.2">
      <c r="A1345" s="1" t="s">
        <v>1904</v>
      </c>
      <c r="B1345" t="s">
        <v>1905</v>
      </c>
      <c r="C1345">
        <v>4</v>
      </c>
      <c r="D1345">
        <v>12</v>
      </c>
      <c r="E1345">
        <v>2</v>
      </c>
      <c r="F1345" s="2">
        <v>70.5</v>
      </c>
      <c r="G1345" s="2">
        <v>527</v>
      </c>
      <c r="H1345" s="18">
        <f>(G1345/F1345)</f>
        <v>7.4751773049645394</v>
      </c>
      <c r="I1345" s="2">
        <v>48</v>
      </c>
      <c r="J1345" s="2">
        <v>1027.5</v>
      </c>
      <c r="K1345" s="6">
        <f>(J1345/G1345)</f>
        <v>1.9497153700189753</v>
      </c>
    </row>
    <row r="1346" spans="1:12" x14ac:dyDescent="0.2">
      <c r="A1346" s="1" t="s">
        <v>8032</v>
      </c>
      <c r="B1346" t="s">
        <v>2008</v>
      </c>
      <c r="C1346">
        <v>4</v>
      </c>
      <c r="D1346">
        <v>14</v>
      </c>
      <c r="E1346">
        <v>22</v>
      </c>
      <c r="F1346" s="2">
        <v>72</v>
      </c>
      <c r="G1346" s="2">
        <v>508.5</v>
      </c>
      <c r="H1346" s="18">
        <f>(G1346/F1346)</f>
        <v>7.0625</v>
      </c>
      <c r="I1346" s="2">
        <v>31.5</v>
      </c>
      <c r="J1346" s="2">
        <v>391.5</v>
      </c>
      <c r="K1346" s="6">
        <f>(J1346/G1346)</f>
        <v>0.76991150442477874</v>
      </c>
    </row>
    <row r="1347" spans="1:12" x14ac:dyDescent="0.2">
      <c r="A1347" s="1" t="s">
        <v>8033</v>
      </c>
      <c r="B1347" t="s">
        <v>2005</v>
      </c>
      <c r="C1347">
        <v>4</v>
      </c>
      <c r="D1347">
        <v>14</v>
      </c>
      <c r="E1347">
        <v>20</v>
      </c>
      <c r="F1347" s="2">
        <v>47</v>
      </c>
      <c r="G1347" s="2">
        <v>373</v>
      </c>
      <c r="H1347" s="18">
        <f>(G1347/F1347)</f>
        <v>7.9361702127659575</v>
      </c>
      <c r="I1347" s="2">
        <v>38</v>
      </c>
      <c r="J1347" s="2">
        <v>271.5</v>
      </c>
      <c r="K1347" s="6">
        <f>(J1347/G1347)</f>
        <v>0.72788203753351211</v>
      </c>
    </row>
    <row r="1348" spans="1:12" x14ac:dyDescent="0.2">
      <c r="A1348" s="1" t="s">
        <v>8034</v>
      </c>
      <c r="B1348" t="s">
        <v>2003</v>
      </c>
      <c r="C1348">
        <v>4</v>
      </c>
      <c r="D1348">
        <v>14</v>
      </c>
      <c r="E1348">
        <v>18</v>
      </c>
      <c r="F1348" s="2">
        <v>72.5</v>
      </c>
      <c r="G1348" s="2">
        <v>627.5</v>
      </c>
      <c r="H1348" s="18">
        <f>(G1348/F1348)</f>
        <v>8.6551724137931032</v>
      </c>
      <c r="I1348" s="2">
        <v>30.5</v>
      </c>
      <c r="J1348" s="2">
        <v>987.5</v>
      </c>
      <c r="K1348" s="6">
        <f>(J1348/G1348)</f>
        <v>1.5737051792828685</v>
      </c>
    </row>
    <row r="1349" spans="1:12" x14ac:dyDescent="0.2">
      <c r="A1349" s="1" t="s">
        <v>1999</v>
      </c>
      <c r="B1349" t="s">
        <v>2000</v>
      </c>
      <c r="C1349">
        <v>4</v>
      </c>
      <c r="D1349">
        <v>14</v>
      </c>
      <c r="E1349">
        <v>16</v>
      </c>
      <c r="F1349" s="2">
        <v>59</v>
      </c>
      <c r="G1349" s="2">
        <v>487.5</v>
      </c>
      <c r="H1349" s="18">
        <f>(G1349/F1349)</f>
        <v>8.2627118644067803</v>
      </c>
      <c r="I1349" s="2">
        <v>23</v>
      </c>
      <c r="J1349" s="2">
        <v>811</v>
      </c>
      <c r="K1349" s="6">
        <f>(J1349/G1349)</f>
        <v>1.6635897435897435</v>
      </c>
    </row>
    <row r="1350" spans="1:12" x14ac:dyDescent="0.2">
      <c r="A1350" s="1" t="s">
        <v>1996</v>
      </c>
      <c r="B1350" t="s">
        <v>1997</v>
      </c>
      <c r="C1350">
        <v>4</v>
      </c>
      <c r="D1350">
        <v>14</v>
      </c>
      <c r="E1350">
        <v>14</v>
      </c>
      <c r="F1350" s="2">
        <v>211.5</v>
      </c>
      <c r="G1350" s="2">
        <v>882</v>
      </c>
      <c r="H1350" s="18">
        <f>(G1350/F1350)</f>
        <v>4.1702127659574471</v>
      </c>
      <c r="I1350" s="2">
        <v>48.5</v>
      </c>
      <c r="J1350" s="2">
        <v>1429</v>
      </c>
      <c r="K1350" s="6">
        <f>(J1350/G1350)</f>
        <v>1.6201814058956916</v>
      </c>
    </row>
    <row r="1351" spans="1:12" x14ac:dyDescent="0.2">
      <c r="A1351" s="1" t="s">
        <v>7849</v>
      </c>
      <c r="B1351" t="s">
        <v>1994</v>
      </c>
      <c r="C1351">
        <v>4</v>
      </c>
      <c r="D1351">
        <v>14</v>
      </c>
      <c r="E1351">
        <v>12</v>
      </c>
      <c r="F1351" s="2">
        <v>49.5</v>
      </c>
      <c r="G1351" s="2">
        <v>509.5</v>
      </c>
      <c r="H1351" s="18">
        <f>(G1351/F1351)</f>
        <v>10.292929292929292</v>
      </c>
      <c r="I1351" s="2">
        <v>25</v>
      </c>
      <c r="J1351" s="2">
        <v>885</v>
      </c>
      <c r="K1351" s="6">
        <f>(J1351/G1351)</f>
        <v>1.7369970559371932</v>
      </c>
    </row>
    <row r="1352" spans="1:12" x14ac:dyDescent="0.2">
      <c r="A1352" s="1" t="s">
        <v>7849</v>
      </c>
      <c r="B1352" t="s">
        <v>1992</v>
      </c>
      <c r="C1352">
        <v>4</v>
      </c>
      <c r="D1352">
        <v>14</v>
      </c>
      <c r="E1352">
        <v>10</v>
      </c>
      <c r="F1352" s="2">
        <v>127.5</v>
      </c>
      <c r="G1352" s="2">
        <v>756</v>
      </c>
      <c r="H1352" s="18">
        <f>(G1352/F1352)</f>
        <v>5.9294117647058826</v>
      </c>
      <c r="I1352" s="2">
        <v>44</v>
      </c>
      <c r="J1352" s="2">
        <v>1000</v>
      </c>
      <c r="K1352" s="6">
        <f>(J1352/G1352)</f>
        <v>1.3227513227513228</v>
      </c>
    </row>
    <row r="1353" spans="1:12" x14ac:dyDescent="0.2">
      <c r="A1353" s="1" t="s">
        <v>7849</v>
      </c>
      <c r="B1353" t="s">
        <v>1989</v>
      </c>
      <c r="C1353">
        <v>4</v>
      </c>
      <c r="D1353">
        <v>14</v>
      </c>
      <c r="E1353">
        <v>8</v>
      </c>
      <c r="F1353" s="2">
        <v>124.5</v>
      </c>
      <c r="G1353" s="2">
        <v>750</v>
      </c>
      <c r="H1353" s="18">
        <f>(G1353/F1353)</f>
        <v>6.024096385542169</v>
      </c>
      <c r="I1353" s="2">
        <v>45.5</v>
      </c>
      <c r="J1353" s="2">
        <v>1010</v>
      </c>
      <c r="K1353" s="6">
        <f>(J1353/G1353)</f>
        <v>1.3466666666666667</v>
      </c>
    </row>
    <row r="1354" spans="1:12" x14ac:dyDescent="0.2">
      <c r="A1354" s="1" t="s">
        <v>8035</v>
      </c>
      <c r="B1354" t="s">
        <v>1986</v>
      </c>
      <c r="C1354">
        <v>4</v>
      </c>
      <c r="D1354">
        <v>14</v>
      </c>
      <c r="E1354">
        <v>6</v>
      </c>
      <c r="F1354" s="2">
        <v>60</v>
      </c>
      <c r="G1354" s="2">
        <v>479</v>
      </c>
      <c r="H1354" s="18">
        <f>(G1354/F1354)</f>
        <v>7.9833333333333334</v>
      </c>
      <c r="I1354" s="2">
        <v>41</v>
      </c>
      <c r="J1354" s="2">
        <v>1201.5</v>
      </c>
      <c r="K1354" s="6">
        <f>(J1354/G1354)</f>
        <v>2.5083507306889352</v>
      </c>
    </row>
    <row r="1355" spans="1:12" x14ac:dyDescent="0.2">
      <c r="A1355" s="1" t="s">
        <v>8036</v>
      </c>
      <c r="B1355" t="s">
        <v>1983</v>
      </c>
      <c r="C1355">
        <v>4</v>
      </c>
      <c r="D1355">
        <v>14</v>
      </c>
      <c r="E1355">
        <v>4</v>
      </c>
      <c r="F1355" s="2">
        <v>77.5</v>
      </c>
      <c r="G1355" s="2">
        <v>607</v>
      </c>
      <c r="H1355" s="18">
        <f>(G1355/F1355)</f>
        <v>7.8322580645161288</v>
      </c>
      <c r="I1355" s="2">
        <v>35.5</v>
      </c>
      <c r="J1355" s="2">
        <v>964.5</v>
      </c>
      <c r="K1355" s="6">
        <f>(J1355/G1355)</f>
        <v>1.5889621087314663</v>
      </c>
    </row>
    <row r="1356" spans="1:12" x14ac:dyDescent="0.2">
      <c r="A1356" s="1" t="s">
        <v>7506</v>
      </c>
      <c r="B1356" t="s">
        <v>7507</v>
      </c>
      <c r="C1356">
        <v>16</v>
      </c>
      <c r="D1356">
        <v>9</v>
      </c>
      <c r="E1356">
        <v>14</v>
      </c>
      <c r="F1356" s="2">
        <v>75</v>
      </c>
      <c r="G1356" s="2">
        <v>575</v>
      </c>
      <c r="H1356" s="18">
        <f>(G1356/F1356)</f>
        <v>7.666666666666667</v>
      </c>
      <c r="I1356" s="2">
        <v>56.5</v>
      </c>
      <c r="J1356" s="2">
        <v>1376</v>
      </c>
      <c r="K1356" s="6">
        <f>(J1356/G1356)</f>
        <v>2.3930434782608696</v>
      </c>
    </row>
    <row r="1357" spans="1:12" x14ac:dyDescent="0.2">
      <c r="A1357" s="1" t="s">
        <v>1980</v>
      </c>
      <c r="B1357" t="s">
        <v>1981</v>
      </c>
      <c r="C1357">
        <v>4</v>
      </c>
      <c r="D1357">
        <v>14</v>
      </c>
      <c r="E1357">
        <v>2</v>
      </c>
      <c r="F1357" s="2">
        <v>113.5</v>
      </c>
      <c r="G1357" s="2">
        <v>652</v>
      </c>
      <c r="H1357" s="18">
        <f>(G1357/F1357)</f>
        <v>5.7444933920704848</v>
      </c>
      <c r="I1357" s="2">
        <v>47.5</v>
      </c>
      <c r="J1357" s="2">
        <v>1081.5</v>
      </c>
      <c r="K1357" s="6">
        <f>(J1357/G1357)</f>
        <v>1.6587423312883436</v>
      </c>
    </row>
    <row r="1358" spans="1:12" x14ac:dyDescent="0.2">
      <c r="A1358" s="11" t="s">
        <v>1577</v>
      </c>
      <c r="B1358" s="12" t="s">
        <v>1578</v>
      </c>
      <c r="C1358" s="12">
        <v>4</v>
      </c>
      <c r="D1358" s="12">
        <v>2</v>
      </c>
      <c r="E1358" s="12">
        <v>23</v>
      </c>
      <c r="F1358" s="13">
        <v>147</v>
      </c>
      <c r="G1358" s="13">
        <v>700</v>
      </c>
      <c r="H1358" s="17">
        <f>(G1358/F1358)</f>
        <v>4.7619047619047619</v>
      </c>
      <c r="I1358" s="13">
        <v>108.5</v>
      </c>
      <c r="J1358" s="13">
        <v>1267.5</v>
      </c>
      <c r="K1358" s="14">
        <f>(J1358/G1358)</f>
        <v>1.8107142857142857</v>
      </c>
      <c r="L1358" s="14">
        <f>(K1358/1.46)</f>
        <v>1.240215264187867</v>
      </c>
    </row>
    <row r="1359" spans="1:12" x14ac:dyDescent="0.2">
      <c r="A1359" s="11" t="s">
        <v>1574</v>
      </c>
      <c r="B1359" s="12" t="s">
        <v>1575</v>
      </c>
      <c r="C1359" s="12">
        <v>4</v>
      </c>
      <c r="D1359" s="12">
        <v>2</v>
      </c>
      <c r="E1359" s="12">
        <v>21</v>
      </c>
      <c r="F1359" s="13">
        <v>149</v>
      </c>
      <c r="G1359" s="13">
        <v>761.5</v>
      </c>
      <c r="H1359" s="17">
        <f>(G1359/F1359)</f>
        <v>5.1107382550335574</v>
      </c>
      <c r="I1359" s="13">
        <v>67</v>
      </c>
      <c r="J1359" s="13">
        <v>1200</v>
      </c>
      <c r="K1359" s="14">
        <f>(J1359/G1359)</f>
        <v>1.5758371634931057</v>
      </c>
      <c r="L1359" s="14">
        <f>(K1359/1.46)</f>
        <v>1.0793405229404833</v>
      </c>
    </row>
    <row r="1360" spans="1:12" x14ac:dyDescent="0.2">
      <c r="A1360" s="1" t="s">
        <v>1570</v>
      </c>
      <c r="B1360" t="s">
        <v>1571</v>
      </c>
      <c r="C1360">
        <v>4</v>
      </c>
      <c r="D1360">
        <v>2</v>
      </c>
      <c r="E1360">
        <v>19</v>
      </c>
      <c r="F1360" s="2">
        <v>125.5</v>
      </c>
      <c r="G1360" s="2">
        <v>737.5</v>
      </c>
      <c r="H1360" s="18">
        <f>(G1360/F1360)</f>
        <v>5.8764940239043826</v>
      </c>
      <c r="I1360" s="2">
        <v>57.5</v>
      </c>
      <c r="J1360" s="2">
        <v>332</v>
      </c>
      <c r="K1360" s="6">
        <f>(J1360/G1360)</f>
        <v>0.45016949152542374</v>
      </c>
    </row>
    <row r="1361" spans="1:12" x14ac:dyDescent="0.2">
      <c r="A1361" s="11" t="s">
        <v>1566</v>
      </c>
      <c r="B1361" s="12" t="s">
        <v>1567</v>
      </c>
      <c r="C1361" s="12">
        <v>4</v>
      </c>
      <c r="D1361" s="12">
        <v>2</v>
      </c>
      <c r="E1361" s="12">
        <v>17</v>
      </c>
      <c r="F1361" s="13">
        <v>124.5</v>
      </c>
      <c r="G1361" s="13">
        <v>776</v>
      </c>
      <c r="H1361" s="17">
        <f>(G1361/F1361)</f>
        <v>6.2329317269076308</v>
      </c>
      <c r="I1361" s="13">
        <v>68.5</v>
      </c>
      <c r="J1361" s="13">
        <v>1061</v>
      </c>
      <c r="K1361" s="14">
        <f>(J1361/G1361)</f>
        <v>1.3672680412371134</v>
      </c>
      <c r="L1361" s="14">
        <f>(K1361/1.46)</f>
        <v>0.93648495975144763</v>
      </c>
    </row>
    <row r="1362" spans="1:12" x14ac:dyDescent="0.2">
      <c r="A1362" s="1" t="s">
        <v>1563</v>
      </c>
      <c r="B1362" t="s">
        <v>1564</v>
      </c>
      <c r="C1362">
        <v>4</v>
      </c>
      <c r="D1362">
        <v>2</v>
      </c>
      <c r="E1362">
        <v>15</v>
      </c>
      <c r="F1362" s="2">
        <v>51.5</v>
      </c>
      <c r="G1362" s="2">
        <v>533.5</v>
      </c>
      <c r="H1362" s="18">
        <f>(G1362/F1362)</f>
        <v>10.359223300970873</v>
      </c>
      <c r="I1362" s="2">
        <v>34.5</v>
      </c>
      <c r="J1362" s="2">
        <v>946</v>
      </c>
      <c r="K1362" s="6">
        <f>(J1362/G1362)</f>
        <v>1.7731958762886597</v>
      </c>
    </row>
    <row r="1363" spans="1:12" x14ac:dyDescent="0.2">
      <c r="A1363" s="1" t="s">
        <v>1560</v>
      </c>
      <c r="B1363" t="s">
        <v>1561</v>
      </c>
      <c r="C1363">
        <v>4</v>
      </c>
      <c r="D1363">
        <v>2</v>
      </c>
      <c r="E1363">
        <v>13</v>
      </c>
      <c r="F1363" s="2">
        <v>51</v>
      </c>
      <c r="G1363" s="2">
        <v>440.5</v>
      </c>
      <c r="H1363" s="18">
        <f>(G1363/F1363)</f>
        <v>8.6372549019607838</v>
      </c>
      <c r="I1363" s="2">
        <v>38.5</v>
      </c>
      <c r="J1363" s="2">
        <v>407.5</v>
      </c>
      <c r="K1363" s="6">
        <f>(J1363/G1363)</f>
        <v>0.92508513053348462</v>
      </c>
    </row>
    <row r="1364" spans="1:12" x14ac:dyDescent="0.2">
      <c r="A1364" s="1" t="s">
        <v>7849</v>
      </c>
      <c r="B1364" t="s">
        <v>1557</v>
      </c>
      <c r="C1364">
        <v>4</v>
      </c>
      <c r="D1364">
        <v>2</v>
      </c>
      <c r="E1364">
        <v>11</v>
      </c>
      <c r="F1364" s="2">
        <v>112</v>
      </c>
      <c r="G1364" s="2">
        <v>722.5</v>
      </c>
      <c r="H1364" s="18">
        <f>(G1364/F1364)</f>
        <v>6.4508928571428568</v>
      </c>
      <c r="I1364" s="2">
        <v>58</v>
      </c>
      <c r="J1364" s="2">
        <v>1150.5</v>
      </c>
      <c r="K1364" s="6">
        <f>(J1364/G1364)</f>
        <v>1.5923875432525951</v>
      </c>
    </row>
    <row r="1365" spans="1:12" x14ac:dyDescent="0.2">
      <c r="A1365" s="1" t="s">
        <v>1553</v>
      </c>
      <c r="B1365" t="s">
        <v>1554</v>
      </c>
      <c r="C1365">
        <v>4</v>
      </c>
      <c r="D1365">
        <v>2</v>
      </c>
      <c r="E1365">
        <v>9</v>
      </c>
      <c r="F1365" s="2">
        <v>92</v>
      </c>
      <c r="G1365" s="2">
        <v>635.5</v>
      </c>
      <c r="H1365" s="18">
        <f>(G1365/F1365)</f>
        <v>6.9076086956521738</v>
      </c>
      <c r="I1365" s="2">
        <v>43.5</v>
      </c>
      <c r="J1365" s="2">
        <v>1214.5</v>
      </c>
      <c r="K1365" s="6">
        <f>(J1365/G1365)</f>
        <v>1.9110936270653029</v>
      </c>
    </row>
    <row r="1366" spans="1:12" x14ac:dyDescent="0.2">
      <c r="A1366" s="11" t="s">
        <v>7502</v>
      </c>
      <c r="B1366" s="12" t="s">
        <v>7503</v>
      </c>
      <c r="C1366" s="12">
        <v>16</v>
      </c>
      <c r="D1366" s="12">
        <v>9</v>
      </c>
      <c r="E1366" s="12">
        <v>12</v>
      </c>
      <c r="F1366" s="13">
        <v>124.5</v>
      </c>
      <c r="G1366" s="13">
        <v>785</v>
      </c>
      <c r="H1366" s="17">
        <f>(G1366/F1366)</f>
        <v>6.3052208835341368</v>
      </c>
      <c r="I1366" s="13">
        <v>79</v>
      </c>
      <c r="J1366" s="13">
        <v>1187</v>
      </c>
      <c r="K1366" s="14">
        <f>(J1366/G1366)</f>
        <v>1.5121019108280256</v>
      </c>
      <c r="L1366" s="14">
        <f>(K1366/2.8)</f>
        <v>0.54003639672429493</v>
      </c>
    </row>
    <row r="1367" spans="1:12" x14ac:dyDescent="0.2">
      <c r="A1367" s="1" t="s">
        <v>1549</v>
      </c>
      <c r="B1367" t="s">
        <v>1550</v>
      </c>
      <c r="C1367">
        <v>4</v>
      </c>
      <c r="D1367">
        <v>2</v>
      </c>
      <c r="E1367">
        <v>7</v>
      </c>
      <c r="F1367" s="2">
        <v>56.5</v>
      </c>
      <c r="G1367" s="2">
        <v>419.5</v>
      </c>
      <c r="H1367" s="18">
        <f>(G1367/F1367)</f>
        <v>7.4247787610619467</v>
      </c>
      <c r="I1367" s="2">
        <v>55.5</v>
      </c>
      <c r="J1367" s="2">
        <v>1055</v>
      </c>
      <c r="K1367" s="6">
        <f>(J1367/G1367)</f>
        <v>2.5148986889153755</v>
      </c>
    </row>
    <row r="1368" spans="1:12" x14ac:dyDescent="0.2">
      <c r="A1368" s="1" t="s">
        <v>7849</v>
      </c>
      <c r="B1368" t="s">
        <v>1546</v>
      </c>
      <c r="C1368">
        <v>4</v>
      </c>
      <c r="D1368">
        <v>2</v>
      </c>
      <c r="E1368">
        <v>5</v>
      </c>
      <c r="F1368" s="2">
        <v>45.5</v>
      </c>
      <c r="G1368" s="2">
        <v>329</v>
      </c>
      <c r="H1368" s="18">
        <f>(G1368/F1368)</f>
        <v>7.2307692307692308</v>
      </c>
      <c r="I1368" s="2">
        <v>34</v>
      </c>
      <c r="J1368" s="2">
        <v>963.5</v>
      </c>
      <c r="K1368" s="6">
        <f>(J1368/G1368)</f>
        <v>2.9285714285714284</v>
      </c>
    </row>
    <row r="1369" spans="1:12" x14ac:dyDescent="0.2">
      <c r="A1369" s="1" t="s">
        <v>7849</v>
      </c>
      <c r="B1369" t="s">
        <v>1543</v>
      </c>
      <c r="C1369">
        <v>4</v>
      </c>
      <c r="D1369">
        <v>2</v>
      </c>
      <c r="E1369">
        <v>3</v>
      </c>
      <c r="F1369" s="2">
        <v>73.5</v>
      </c>
      <c r="G1369" s="2">
        <v>533</v>
      </c>
      <c r="H1369" s="18">
        <f>(G1369/F1369)</f>
        <v>7.2517006802721085</v>
      </c>
      <c r="I1369" s="2">
        <v>43.5</v>
      </c>
      <c r="J1369" s="2">
        <v>1117.5</v>
      </c>
      <c r="K1369" s="6">
        <f>(J1369/G1369)</f>
        <v>2.0966228893058161</v>
      </c>
    </row>
    <row r="1370" spans="1:12" x14ac:dyDescent="0.2">
      <c r="A1370" s="11" t="s">
        <v>1651</v>
      </c>
      <c r="B1370" s="12" t="s">
        <v>1652</v>
      </c>
      <c r="C1370" s="12">
        <v>4</v>
      </c>
      <c r="D1370" s="12">
        <v>4</v>
      </c>
      <c r="E1370" s="12">
        <v>23</v>
      </c>
      <c r="F1370" s="13">
        <v>308</v>
      </c>
      <c r="G1370" s="13">
        <v>987</v>
      </c>
      <c r="H1370" s="17">
        <f>(G1370/F1370)</f>
        <v>3.2045454545454546</v>
      </c>
      <c r="I1370" s="13">
        <v>103.5</v>
      </c>
      <c r="J1370" s="13">
        <v>1241.5</v>
      </c>
      <c r="K1370" s="14">
        <f>(J1370/G1370)</f>
        <v>1.2578520770010131</v>
      </c>
      <c r="L1370" s="14">
        <f>(K1370/1.46)</f>
        <v>0.86154251849384456</v>
      </c>
    </row>
    <row r="1371" spans="1:12" x14ac:dyDescent="0.2">
      <c r="A1371" s="1" t="s">
        <v>1647</v>
      </c>
      <c r="B1371" t="s">
        <v>1648</v>
      </c>
      <c r="C1371">
        <v>4</v>
      </c>
      <c r="D1371">
        <v>4</v>
      </c>
      <c r="E1371">
        <v>21</v>
      </c>
      <c r="F1371" s="2">
        <v>350.5</v>
      </c>
      <c r="G1371" s="2">
        <v>957.5</v>
      </c>
      <c r="H1371" s="18">
        <f>(G1371/F1371)</f>
        <v>2.7318116975748929</v>
      </c>
      <c r="I1371" s="2">
        <v>60</v>
      </c>
      <c r="J1371" s="2">
        <v>1110.5</v>
      </c>
      <c r="K1371" s="6">
        <f>(J1371/G1371)</f>
        <v>1.1597911227154047</v>
      </c>
    </row>
    <row r="1372" spans="1:12" x14ac:dyDescent="0.2">
      <c r="A1372" s="11" t="s">
        <v>8037</v>
      </c>
      <c r="B1372" s="12" t="s">
        <v>1644</v>
      </c>
      <c r="C1372" s="12">
        <v>4</v>
      </c>
      <c r="D1372" s="12">
        <v>4</v>
      </c>
      <c r="E1372" s="12">
        <v>19</v>
      </c>
      <c r="F1372" s="13">
        <v>394</v>
      </c>
      <c r="G1372" s="13">
        <v>1050</v>
      </c>
      <c r="H1372" s="17">
        <f>(G1372/F1372)</f>
        <v>2.6649746192893402</v>
      </c>
      <c r="I1372" s="13">
        <v>85</v>
      </c>
      <c r="J1372" s="13">
        <v>1203</v>
      </c>
      <c r="K1372" s="14">
        <f>(J1372/G1372)</f>
        <v>1.1457142857142857</v>
      </c>
      <c r="L1372" s="14">
        <f>(K1372/1.46)</f>
        <v>0.78473581213307242</v>
      </c>
    </row>
    <row r="1373" spans="1:12" x14ac:dyDescent="0.2">
      <c r="A1373" s="1" t="s">
        <v>1640</v>
      </c>
      <c r="B1373" t="s">
        <v>1641</v>
      </c>
      <c r="C1373">
        <v>4</v>
      </c>
      <c r="D1373">
        <v>4</v>
      </c>
      <c r="E1373">
        <v>17</v>
      </c>
      <c r="F1373" s="2">
        <v>275</v>
      </c>
      <c r="G1373" s="2">
        <v>926</v>
      </c>
      <c r="H1373" s="18">
        <f>(G1373/F1373)</f>
        <v>3.3672727272727272</v>
      </c>
      <c r="I1373" s="2">
        <v>55.5</v>
      </c>
      <c r="J1373" s="2">
        <v>196.5</v>
      </c>
      <c r="K1373" s="6">
        <f>(J1373/G1373)</f>
        <v>0.21220302375809935</v>
      </c>
    </row>
    <row r="1374" spans="1:12" x14ac:dyDescent="0.2">
      <c r="A1374" s="11" t="s">
        <v>1636</v>
      </c>
      <c r="B1374" s="12" t="s">
        <v>1637</v>
      </c>
      <c r="C1374" s="12">
        <v>4</v>
      </c>
      <c r="D1374" s="12">
        <v>4</v>
      </c>
      <c r="E1374" s="12">
        <v>15</v>
      </c>
      <c r="F1374" s="13">
        <v>171.5</v>
      </c>
      <c r="G1374" s="13">
        <v>848</v>
      </c>
      <c r="H1374" s="17">
        <f>(G1374/F1374)</f>
        <v>4.944606413994169</v>
      </c>
      <c r="I1374" s="13">
        <v>72</v>
      </c>
      <c r="J1374" s="13">
        <v>1105.5</v>
      </c>
      <c r="K1374" s="14">
        <f>(J1374/G1374)</f>
        <v>1.3036556603773586</v>
      </c>
      <c r="L1374" s="14">
        <f>(K1374/1.46)</f>
        <v>0.89291483587490317</v>
      </c>
    </row>
    <row r="1375" spans="1:12" x14ac:dyDescent="0.2">
      <c r="A1375" s="1" t="s">
        <v>1632</v>
      </c>
      <c r="B1375" t="s">
        <v>1633</v>
      </c>
      <c r="C1375">
        <v>4</v>
      </c>
      <c r="D1375">
        <v>4</v>
      </c>
      <c r="E1375">
        <v>13</v>
      </c>
      <c r="F1375" s="2">
        <v>106</v>
      </c>
      <c r="G1375" s="2">
        <v>688.5</v>
      </c>
      <c r="H1375" s="18">
        <f>(G1375/F1375)</f>
        <v>6.4952830188679247</v>
      </c>
      <c r="I1375" s="2">
        <v>36</v>
      </c>
      <c r="J1375" s="2">
        <v>1076.5</v>
      </c>
      <c r="K1375" s="6">
        <f>(J1375/G1375)</f>
        <v>1.5635439360929557</v>
      </c>
    </row>
    <row r="1376" spans="1:12" x14ac:dyDescent="0.2">
      <c r="A1376" s="11" t="s">
        <v>7499</v>
      </c>
      <c r="B1376" s="12" t="s">
        <v>7500</v>
      </c>
      <c r="C1376" s="12">
        <v>16</v>
      </c>
      <c r="D1376" s="12">
        <v>9</v>
      </c>
      <c r="E1376" s="12">
        <v>10</v>
      </c>
      <c r="F1376" s="13">
        <v>42</v>
      </c>
      <c r="G1376" s="13">
        <v>281</v>
      </c>
      <c r="H1376" s="17">
        <f>(G1376/F1376)</f>
        <v>6.6904761904761907</v>
      </c>
      <c r="I1376" s="13">
        <v>69</v>
      </c>
      <c r="J1376" s="13">
        <v>1204.5</v>
      </c>
      <c r="K1376" s="14">
        <f>(J1376/G1376)</f>
        <v>4.2864768683274024</v>
      </c>
      <c r="L1376" s="14">
        <f>(K1376/2.8)</f>
        <v>1.5308845958312152</v>
      </c>
    </row>
    <row r="1377" spans="1:12" x14ac:dyDescent="0.2">
      <c r="A1377" s="1" t="s">
        <v>1629</v>
      </c>
      <c r="B1377" t="s">
        <v>1630</v>
      </c>
      <c r="C1377">
        <v>4</v>
      </c>
      <c r="D1377">
        <v>4</v>
      </c>
      <c r="E1377">
        <v>11</v>
      </c>
      <c r="F1377" s="2">
        <v>180.5</v>
      </c>
      <c r="G1377" s="2">
        <v>820</v>
      </c>
      <c r="H1377" s="18">
        <f>(G1377/F1377)</f>
        <v>4.5429362880886428</v>
      </c>
      <c r="I1377" s="2">
        <v>43</v>
      </c>
      <c r="J1377" s="2">
        <v>975.5</v>
      </c>
      <c r="K1377" s="6">
        <f>(J1377/G1377)</f>
        <v>1.1896341463414635</v>
      </c>
    </row>
    <row r="1378" spans="1:12" x14ac:dyDescent="0.2">
      <c r="A1378" s="7" t="s">
        <v>1625</v>
      </c>
      <c r="B1378" s="8" t="s">
        <v>1626</v>
      </c>
      <c r="C1378" s="8">
        <v>4</v>
      </c>
      <c r="D1378" s="8">
        <v>4</v>
      </c>
      <c r="E1378" s="8">
        <v>9</v>
      </c>
      <c r="F1378" s="9">
        <v>240</v>
      </c>
      <c r="G1378" s="9">
        <v>907</v>
      </c>
      <c r="H1378" s="16">
        <f>(G1378/F1378)</f>
        <v>3.7791666666666668</v>
      </c>
      <c r="I1378" s="9">
        <v>129.5</v>
      </c>
      <c r="J1378" s="9">
        <v>946.5</v>
      </c>
      <c r="K1378" s="10">
        <f>(J1378/G1378)</f>
        <v>1.0435501653803749</v>
      </c>
      <c r="L1378" s="10">
        <f>(K1378/1.22)</f>
        <v>0.8553689880167008</v>
      </c>
    </row>
    <row r="1379" spans="1:12" x14ac:dyDescent="0.2">
      <c r="A1379" s="7" t="s">
        <v>1622</v>
      </c>
      <c r="B1379" s="8" t="s">
        <v>1623</v>
      </c>
      <c r="C1379" s="8">
        <v>4</v>
      </c>
      <c r="D1379" s="8">
        <v>4</v>
      </c>
      <c r="E1379" s="8">
        <v>7</v>
      </c>
      <c r="F1379" s="9">
        <v>288.5</v>
      </c>
      <c r="G1379" s="9">
        <v>925.5</v>
      </c>
      <c r="H1379" s="16">
        <f>(G1379/F1379)</f>
        <v>3.2079722703639515</v>
      </c>
      <c r="I1379" s="9">
        <v>137</v>
      </c>
      <c r="J1379" s="9">
        <v>1039.5</v>
      </c>
      <c r="K1379" s="10">
        <f>(J1379/G1379)</f>
        <v>1.1231766612641816</v>
      </c>
      <c r="L1379" s="10">
        <f>(K1379/1.22)</f>
        <v>0.92063660759359145</v>
      </c>
    </row>
    <row r="1380" spans="1:12" x14ac:dyDescent="0.2">
      <c r="A1380" s="1" t="s">
        <v>1618</v>
      </c>
      <c r="B1380" t="s">
        <v>1619</v>
      </c>
      <c r="C1380">
        <v>4</v>
      </c>
      <c r="D1380">
        <v>4</v>
      </c>
      <c r="E1380">
        <v>5</v>
      </c>
      <c r="F1380" s="2">
        <v>83.5</v>
      </c>
      <c r="G1380" s="2">
        <v>612.5</v>
      </c>
      <c r="H1380" s="18">
        <f>(G1380/F1380)</f>
        <v>7.3353293413173652</v>
      </c>
      <c r="I1380" s="2">
        <v>43</v>
      </c>
      <c r="J1380" s="2">
        <v>949</v>
      </c>
      <c r="K1380" s="6">
        <f>(J1380/G1380)</f>
        <v>1.5493877551020407</v>
      </c>
    </row>
    <row r="1381" spans="1:12" x14ac:dyDescent="0.2">
      <c r="A1381" s="1" t="s">
        <v>1615</v>
      </c>
      <c r="B1381" t="s">
        <v>1616</v>
      </c>
      <c r="C1381">
        <v>4</v>
      </c>
      <c r="D1381">
        <v>4</v>
      </c>
      <c r="E1381">
        <v>3</v>
      </c>
      <c r="F1381" s="2">
        <v>107</v>
      </c>
      <c r="G1381" s="2">
        <v>663.5</v>
      </c>
      <c r="H1381" s="18">
        <f>(G1381/F1381)</f>
        <v>6.2009345794392523</v>
      </c>
      <c r="I1381" s="2">
        <v>43.5</v>
      </c>
      <c r="J1381" s="2">
        <v>912.5</v>
      </c>
      <c r="K1381" s="6">
        <f>(J1381/G1381)</f>
        <v>1.375282592313489</v>
      </c>
    </row>
    <row r="1382" spans="1:12" x14ac:dyDescent="0.2">
      <c r="A1382" s="11" t="s">
        <v>1719</v>
      </c>
      <c r="B1382" s="12" t="s">
        <v>1720</v>
      </c>
      <c r="C1382" s="12">
        <v>4</v>
      </c>
      <c r="D1382" s="12">
        <v>6</v>
      </c>
      <c r="E1382" s="12">
        <v>23</v>
      </c>
      <c r="F1382" s="13">
        <v>247</v>
      </c>
      <c r="G1382" s="13">
        <v>864.5</v>
      </c>
      <c r="H1382" s="17">
        <f>(G1382/F1382)</f>
        <v>3.5</v>
      </c>
      <c r="I1382" s="13">
        <v>81.5</v>
      </c>
      <c r="J1382" s="13">
        <v>1040.5</v>
      </c>
      <c r="K1382" s="14">
        <f>(J1382/G1382)</f>
        <v>1.2035858877964141</v>
      </c>
      <c r="L1382" s="14">
        <f>(K1382/1.46)</f>
        <v>0.82437389575096853</v>
      </c>
    </row>
    <row r="1383" spans="1:12" x14ac:dyDescent="0.2">
      <c r="A1383" s="1" t="s">
        <v>1716</v>
      </c>
      <c r="B1383" t="s">
        <v>1717</v>
      </c>
      <c r="C1383">
        <v>4</v>
      </c>
      <c r="D1383">
        <v>6</v>
      </c>
      <c r="E1383">
        <v>21</v>
      </c>
      <c r="F1383" s="2">
        <v>119.5</v>
      </c>
      <c r="G1383" s="2">
        <v>619.5</v>
      </c>
      <c r="H1383" s="18">
        <f>(G1383/F1383)</f>
        <v>5.1841004184100417</v>
      </c>
      <c r="I1383" s="2">
        <v>58</v>
      </c>
      <c r="J1383" s="2">
        <v>1274.5</v>
      </c>
      <c r="K1383" s="6">
        <f>(J1383/G1383)</f>
        <v>2.0573042776432606</v>
      </c>
    </row>
    <row r="1384" spans="1:12" x14ac:dyDescent="0.2">
      <c r="A1384" s="1" t="s">
        <v>1713</v>
      </c>
      <c r="B1384" t="s">
        <v>1714</v>
      </c>
      <c r="C1384">
        <v>4</v>
      </c>
      <c r="D1384">
        <v>6</v>
      </c>
      <c r="E1384">
        <v>19</v>
      </c>
      <c r="F1384" s="2">
        <v>182.5</v>
      </c>
      <c r="G1384" s="2">
        <v>805</v>
      </c>
      <c r="H1384" s="18">
        <f>(G1384/F1384)</f>
        <v>4.4109589041095889</v>
      </c>
      <c r="I1384" s="2">
        <v>42</v>
      </c>
      <c r="J1384" s="2">
        <v>882.5</v>
      </c>
      <c r="K1384" s="6">
        <f>(J1384/G1384)</f>
        <v>1.0962732919254659</v>
      </c>
    </row>
    <row r="1385" spans="1:12" x14ac:dyDescent="0.2">
      <c r="A1385" s="1" t="s">
        <v>1709</v>
      </c>
      <c r="B1385" t="s">
        <v>1710</v>
      </c>
      <c r="C1385">
        <v>4</v>
      </c>
      <c r="D1385">
        <v>6</v>
      </c>
      <c r="E1385">
        <v>17</v>
      </c>
      <c r="F1385" s="2">
        <v>219</v>
      </c>
      <c r="G1385" s="2">
        <v>881.5</v>
      </c>
      <c r="H1385" s="18">
        <f>(G1385/F1385)</f>
        <v>4.0251141552511411</v>
      </c>
      <c r="I1385" s="2">
        <v>59.5</v>
      </c>
      <c r="J1385" s="2">
        <v>995.5</v>
      </c>
      <c r="K1385" s="6">
        <f>(J1385/G1385)</f>
        <v>1.1293250141803743</v>
      </c>
    </row>
    <row r="1386" spans="1:12" x14ac:dyDescent="0.2">
      <c r="A1386" s="1" t="s">
        <v>7849</v>
      </c>
      <c r="B1386" t="s">
        <v>1707</v>
      </c>
      <c r="C1386">
        <v>4</v>
      </c>
      <c r="D1386">
        <v>6</v>
      </c>
      <c r="E1386">
        <v>15</v>
      </c>
      <c r="F1386" s="2">
        <v>109.5</v>
      </c>
      <c r="G1386" s="2">
        <v>702</v>
      </c>
      <c r="H1386" s="18">
        <f>(G1386/F1386)</f>
        <v>6.4109589041095889</v>
      </c>
      <c r="I1386" s="2">
        <v>33.5</v>
      </c>
      <c r="J1386" s="2">
        <v>916</v>
      </c>
      <c r="K1386" s="6">
        <f>(J1386/G1386)</f>
        <v>1.3048433048433048</v>
      </c>
    </row>
    <row r="1387" spans="1:12" x14ac:dyDescent="0.2">
      <c r="A1387" s="11" t="s">
        <v>1703</v>
      </c>
      <c r="B1387" s="12" t="s">
        <v>1704</v>
      </c>
      <c r="C1387" s="12">
        <v>4</v>
      </c>
      <c r="D1387" s="12">
        <v>6</v>
      </c>
      <c r="E1387" s="12">
        <v>13</v>
      </c>
      <c r="F1387" s="13">
        <v>263</v>
      </c>
      <c r="G1387" s="13">
        <v>932.5</v>
      </c>
      <c r="H1387" s="17">
        <f>(G1387/F1387)</f>
        <v>3.5456273764258555</v>
      </c>
      <c r="I1387" s="13">
        <v>60.5</v>
      </c>
      <c r="J1387" s="13">
        <v>918.5</v>
      </c>
      <c r="K1387" s="14">
        <f>(J1387/G1387)</f>
        <v>0.98498659517426268</v>
      </c>
      <c r="L1387" s="14">
        <f>(K1387/1.46)</f>
        <v>0.67464835285908409</v>
      </c>
    </row>
    <row r="1388" spans="1:12" x14ac:dyDescent="0.2">
      <c r="A1388" s="1" t="s">
        <v>1699</v>
      </c>
      <c r="B1388" t="s">
        <v>1700</v>
      </c>
      <c r="C1388">
        <v>4</v>
      </c>
      <c r="D1388">
        <v>6</v>
      </c>
      <c r="E1388">
        <v>11</v>
      </c>
      <c r="F1388" s="2">
        <v>76</v>
      </c>
      <c r="G1388" s="2">
        <v>639.5</v>
      </c>
      <c r="H1388" s="18">
        <f>(G1388/F1388)</f>
        <v>8.4144736842105257</v>
      </c>
      <c r="I1388" s="2">
        <v>36.5</v>
      </c>
      <c r="J1388" s="2">
        <v>789.5</v>
      </c>
      <c r="K1388" s="6">
        <f>(J1388/G1388)</f>
        <v>1.2345582486317435</v>
      </c>
    </row>
    <row r="1389" spans="1:12" x14ac:dyDescent="0.2">
      <c r="A1389" s="1" t="s">
        <v>8038</v>
      </c>
      <c r="B1389" t="s">
        <v>1696</v>
      </c>
      <c r="C1389">
        <v>4</v>
      </c>
      <c r="D1389">
        <v>6</v>
      </c>
      <c r="E1389">
        <v>9</v>
      </c>
      <c r="F1389" s="2">
        <v>127</v>
      </c>
      <c r="G1389" s="2">
        <v>720</v>
      </c>
      <c r="H1389" s="18">
        <f>(G1389/F1389)</f>
        <v>5.6692913385826769</v>
      </c>
      <c r="I1389" s="2">
        <v>52.5</v>
      </c>
      <c r="J1389" s="2">
        <v>1223</v>
      </c>
      <c r="K1389" s="6">
        <f>(J1389/G1389)</f>
        <v>1.6986111111111111</v>
      </c>
    </row>
    <row r="1390" spans="1:12" x14ac:dyDescent="0.2">
      <c r="A1390" s="1" t="s">
        <v>8039</v>
      </c>
      <c r="B1390" t="s">
        <v>1693</v>
      </c>
      <c r="C1390">
        <v>4</v>
      </c>
      <c r="D1390">
        <v>6</v>
      </c>
      <c r="E1390">
        <v>7</v>
      </c>
      <c r="F1390" s="2">
        <v>58.5</v>
      </c>
      <c r="G1390" s="2">
        <v>520.5</v>
      </c>
      <c r="H1390" s="18">
        <f>(G1390/F1390)</f>
        <v>8.8974358974358978</v>
      </c>
      <c r="I1390" s="2">
        <v>36.5</v>
      </c>
      <c r="J1390" s="2">
        <v>810.5</v>
      </c>
      <c r="K1390" s="6">
        <f>(J1390/G1390)</f>
        <v>1.5571565802113352</v>
      </c>
    </row>
    <row r="1391" spans="1:12" x14ac:dyDescent="0.2">
      <c r="A1391" s="11" t="s">
        <v>7849</v>
      </c>
      <c r="B1391" s="12" t="s">
        <v>1691</v>
      </c>
      <c r="C1391" s="12">
        <v>4</v>
      </c>
      <c r="D1391" s="12">
        <v>6</v>
      </c>
      <c r="E1391" s="12">
        <v>5</v>
      </c>
      <c r="F1391" s="13">
        <v>82.5</v>
      </c>
      <c r="G1391" s="13">
        <v>632.5</v>
      </c>
      <c r="H1391" s="17">
        <f>(G1391/F1391)</f>
        <v>7.666666666666667</v>
      </c>
      <c r="I1391" s="13">
        <v>74</v>
      </c>
      <c r="J1391" s="13">
        <v>1071</v>
      </c>
      <c r="K1391" s="14">
        <f>(J1391/G1391)</f>
        <v>1.6932806324110672</v>
      </c>
      <c r="L1391" s="14">
        <f>(K1391/1.46)</f>
        <v>1.1597812550760735</v>
      </c>
    </row>
    <row r="1392" spans="1:12" x14ac:dyDescent="0.2">
      <c r="A1392" s="1" t="s">
        <v>7849</v>
      </c>
      <c r="B1392" t="s">
        <v>1689</v>
      </c>
      <c r="C1392">
        <v>4</v>
      </c>
      <c r="D1392">
        <v>6</v>
      </c>
      <c r="E1392">
        <v>3</v>
      </c>
      <c r="F1392" s="2">
        <v>88</v>
      </c>
      <c r="G1392" s="2">
        <v>617.5</v>
      </c>
      <c r="H1392" s="18">
        <f>(G1392/F1392)</f>
        <v>7.0170454545454541</v>
      </c>
      <c r="I1392" s="2">
        <v>38.5</v>
      </c>
      <c r="J1392" s="2">
        <v>882</v>
      </c>
      <c r="K1392" s="6">
        <f>(J1392/G1392)</f>
        <v>1.42834008097166</v>
      </c>
    </row>
    <row r="1393" spans="1:13" x14ac:dyDescent="0.2">
      <c r="A1393" s="11" t="s">
        <v>7849</v>
      </c>
      <c r="B1393" s="12" t="s">
        <v>1789</v>
      </c>
      <c r="C1393" s="12">
        <v>4</v>
      </c>
      <c r="D1393" s="12">
        <v>8</v>
      </c>
      <c r="E1393" s="12">
        <v>23</v>
      </c>
      <c r="F1393" s="13">
        <v>270.5</v>
      </c>
      <c r="G1393" s="13">
        <v>905.5</v>
      </c>
      <c r="H1393" s="17">
        <f>(G1393/F1393)</f>
        <v>3.3475046210720887</v>
      </c>
      <c r="I1393" s="13">
        <v>85.5</v>
      </c>
      <c r="J1393" s="13">
        <v>1138.5</v>
      </c>
      <c r="K1393" s="14">
        <f>(J1393/G1393)</f>
        <v>1.2573163997791275</v>
      </c>
      <c r="L1393" s="14">
        <f>(K1393/1.46)</f>
        <v>0.86117561628707362</v>
      </c>
    </row>
    <row r="1394" spans="1:13" x14ac:dyDescent="0.2">
      <c r="A1394" s="11" t="s">
        <v>6593</v>
      </c>
      <c r="B1394" s="12" t="s">
        <v>6594</v>
      </c>
      <c r="C1394" s="12">
        <v>14</v>
      </c>
      <c r="D1394" s="12">
        <v>2</v>
      </c>
      <c r="E1394" s="12">
        <v>17</v>
      </c>
      <c r="F1394" s="13">
        <v>54.5</v>
      </c>
      <c r="G1394" s="13">
        <v>214</v>
      </c>
      <c r="H1394" s="17">
        <f>(G1394/F1394)</f>
        <v>3.926605504587156</v>
      </c>
      <c r="I1394" s="13">
        <v>65</v>
      </c>
      <c r="J1394" s="13">
        <v>64.5</v>
      </c>
      <c r="K1394" s="14">
        <f>(J1394/G1394)</f>
        <v>0.30140186915887851</v>
      </c>
      <c r="L1394" s="14">
        <f>(K1394/2.8)</f>
        <v>0.10764352469959948</v>
      </c>
      <c r="M1394" t="s">
        <v>7834</v>
      </c>
    </row>
    <row r="1395" spans="1:13" x14ac:dyDescent="0.2">
      <c r="A1395" s="11" t="s">
        <v>6589</v>
      </c>
      <c r="B1395" s="12" t="s">
        <v>6590</v>
      </c>
      <c r="C1395" s="12">
        <v>14</v>
      </c>
      <c r="D1395" s="12">
        <v>2</v>
      </c>
      <c r="E1395" s="12">
        <v>15</v>
      </c>
      <c r="F1395" s="13">
        <v>67.5</v>
      </c>
      <c r="G1395" s="13">
        <v>485.5</v>
      </c>
      <c r="H1395" s="17">
        <f>(G1395/F1395)</f>
        <v>7.1925925925925922</v>
      </c>
      <c r="I1395" s="13">
        <v>86</v>
      </c>
      <c r="J1395" s="13">
        <v>1292</v>
      </c>
      <c r="K1395" s="14">
        <f>(J1395/G1395)</f>
        <v>2.6611740473738412</v>
      </c>
      <c r="L1395" s="14">
        <f>(K1395/2.8)</f>
        <v>0.95041930263351482</v>
      </c>
    </row>
    <row r="1396" spans="1:13" x14ac:dyDescent="0.2">
      <c r="A1396" s="11" t="s">
        <v>6586</v>
      </c>
      <c r="B1396" s="12" t="s">
        <v>6587</v>
      </c>
      <c r="C1396" s="12">
        <v>14</v>
      </c>
      <c r="D1396" s="12">
        <v>2</v>
      </c>
      <c r="E1396" s="12">
        <v>13</v>
      </c>
      <c r="F1396" s="13">
        <v>74.5</v>
      </c>
      <c r="G1396" s="13">
        <v>565</v>
      </c>
      <c r="H1396" s="17">
        <f>(G1396/F1396)</f>
        <v>7.5838926174496644</v>
      </c>
      <c r="I1396" s="13">
        <v>98.5</v>
      </c>
      <c r="J1396" s="13">
        <v>1428.5</v>
      </c>
      <c r="K1396" s="14">
        <f>(J1396/G1396)</f>
        <v>2.5283185840707967</v>
      </c>
      <c r="L1396" s="14">
        <f>(K1396/2.8)</f>
        <v>0.90297092288242742</v>
      </c>
    </row>
    <row r="1397" spans="1:13" x14ac:dyDescent="0.2">
      <c r="A1397" s="11" t="s">
        <v>7849</v>
      </c>
      <c r="B1397" s="12" t="s">
        <v>1787</v>
      </c>
      <c r="C1397" s="12">
        <v>4</v>
      </c>
      <c r="D1397" s="12">
        <v>8</v>
      </c>
      <c r="E1397" s="12">
        <v>21</v>
      </c>
      <c r="F1397" s="13">
        <v>304.5</v>
      </c>
      <c r="G1397" s="13">
        <v>950.5</v>
      </c>
      <c r="H1397" s="17">
        <f>(G1397/F1397)</f>
        <v>3.1215106732348112</v>
      </c>
      <c r="I1397" s="13">
        <v>72.5</v>
      </c>
      <c r="J1397" s="13">
        <v>1054.5</v>
      </c>
      <c r="K1397" s="14">
        <f>(J1397/G1397)</f>
        <v>1.1094160967911626</v>
      </c>
      <c r="L1397" s="14">
        <f>(K1397/1.46)</f>
        <v>0.7598740388980566</v>
      </c>
    </row>
    <row r="1398" spans="1:13" x14ac:dyDescent="0.2">
      <c r="A1398" s="11" t="s">
        <v>8040</v>
      </c>
      <c r="B1398" s="12" t="s">
        <v>6584</v>
      </c>
      <c r="C1398" s="12">
        <v>14</v>
      </c>
      <c r="D1398" s="12">
        <v>2</v>
      </c>
      <c r="E1398" s="12">
        <v>11</v>
      </c>
      <c r="F1398" s="13">
        <v>74</v>
      </c>
      <c r="G1398" s="13">
        <v>508.5</v>
      </c>
      <c r="H1398" s="17">
        <f>(G1398/F1398)</f>
        <v>6.8716216216216219</v>
      </c>
      <c r="I1398" s="13">
        <v>88</v>
      </c>
      <c r="J1398" s="13">
        <v>1342</v>
      </c>
      <c r="K1398" s="14">
        <f>(J1398/G1398)</f>
        <v>2.6391347099311702</v>
      </c>
      <c r="L1398" s="14">
        <f>(K1398/2.8)</f>
        <v>0.94254811068970368</v>
      </c>
    </row>
    <row r="1399" spans="1:13" x14ac:dyDescent="0.2">
      <c r="A1399" s="11" t="s">
        <v>6581</v>
      </c>
      <c r="B1399" s="12" t="s">
        <v>6582</v>
      </c>
      <c r="C1399" s="12">
        <v>14</v>
      </c>
      <c r="D1399" s="12">
        <v>2</v>
      </c>
      <c r="E1399" s="12">
        <v>9</v>
      </c>
      <c r="F1399" s="13">
        <v>76</v>
      </c>
      <c r="G1399" s="13">
        <v>562.5</v>
      </c>
      <c r="H1399" s="17">
        <f>(G1399/F1399)</f>
        <v>7.4013157894736841</v>
      </c>
      <c r="I1399" s="13">
        <v>93</v>
      </c>
      <c r="J1399" s="13">
        <v>1334</v>
      </c>
      <c r="K1399" s="14">
        <f>(J1399/G1399)</f>
        <v>2.3715555555555556</v>
      </c>
      <c r="L1399" s="14">
        <f>(K1399/2.8)</f>
        <v>0.84698412698412706</v>
      </c>
    </row>
    <row r="1400" spans="1:13" x14ac:dyDescent="0.2">
      <c r="A1400" s="11" t="s">
        <v>6577</v>
      </c>
      <c r="B1400" s="12" t="s">
        <v>6578</v>
      </c>
      <c r="C1400" s="12">
        <v>14</v>
      </c>
      <c r="D1400" s="12">
        <v>2</v>
      </c>
      <c r="E1400" s="12">
        <v>7</v>
      </c>
      <c r="F1400" s="13">
        <v>164</v>
      </c>
      <c r="G1400" s="13">
        <v>858</v>
      </c>
      <c r="H1400" s="17">
        <f>(G1400/F1400)</f>
        <v>5.2317073170731705</v>
      </c>
      <c r="I1400" s="13">
        <v>83</v>
      </c>
      <c r="J1400" s="13">
        <v>1299.5</v>
      </c>
      <c r="K1400" s="14">
        <f>(J1400/G1400)</f>
        <v>1.5145687645687647</v>
      </c>
      <c r="L1400" s="14">
        <f>(K1400/2.8)</f>
        <v>0.54091741591741593</v>
      </c>
    </row>
    <row r="1401" spans="1:13" x14ac:dyDescent="0.2">
      <c r="A1401" s="11" t="s">
        <v>1783</v>
      </c>
      <c r="B1401" s="12" t="s">
        <v>1784</v>
      </c>
      <c r="C1401" s="12">
        <v>4</v>
      </c>
      <c r="D1401" s="12">
        <v>8</v>
      </c>
      <c r="E1401" s="12">
        <v>19</v>
      </c>
      <c r="F1401" s="13">
        <v>392</v>
      </c>
      <c r="G1401" s="13">
        <v>1025</v>
      </c>
      <c r="H1401" s="17">
        <f>(G1401/F1401)</f>
        <v>2.614795918367347</v>
      </c>
      <c r="I1401" s="13">
        <v>85</v>
      </c>
      <c r="J1401" s="13">
        <v>1050.5</v>
      </c>
      <c r="K1401" s="14">
        <f>(J1401/G1401)</f>
        <v>1.0248780487804878</v>
      </c>
      <c r="L1401" s="14">
        <f>(K1401/1.46)</f>
        <v>0.70197126628800532</v>
      </c>
    </row>
    <row r="1402" spans="1:13" x14ac:dyDescent="0.2">
      <c r="A1402" s="11" t="s">
        <v>7849</v>
      </c>
      <c r="B1402" s="12" t="s">
        <v>6574</v>
      </c>
      <c r="C1402" s="12">
        <v>14</v>
      </c>
      <c r="D1402" s="12">
        <v>2</v>
      </c>
      <c r="E1402" s="12">
        <v>5</v>
      </c>
      <c r="F1402" s="13">
        <v>69</v>
      </c>
      <c r="G1402" s="13">
        <v>427</v>
      </c>
      <c r="H1402" s="17">
        <f>(G1402/F1402)</f>
        <v>6.1884057971014492</v>
      </c>
      <c r="I1402" s="13">
        <v>78</v>
      </c>
      <c r="J1402" s="13">
        <v>1393</v>
      </c>
      <c r="K1402" s="14">
        <f>(J1402/G1402)</f>
        <v>3.262295081967213</v>
      </c>
      <c r="L1402" s="14">
        <f>(K1402/2.8)</f>
        <v>1.1651053864168619</v>
      </c>
    </row>
    <row r="1403" spans="1:13" x14ac:dyDescent="0.2">
      <c r="A1403" s="11" t="s">
        <v>6571</v>
      </c>
      <c r="B1403" s="12" t="s">
        <v>6572</v>
      </c>
      <c r="C1403" s="12">
        <v>14</v>
      </c>
      <c r="D1403" s="12">
        <v>2</v>
      </c>
      <c r="E1403" s="12">
        <v>3</v>
      </c>
      <c r="F1403" s="13">
        <v>70.5</v>
      </c>
      <c r="G1403" s="13">
        <v>430.5</v>
      </c>
      <c r="H1403" s="17">
        <f>(G1403/F1403)</f>
        <v>6.1063829787234045</v>
      </c>
      <c r="I1403" s="13">
        <v>66.5</v>
      </c>
      <c r="J1403" s="13">
        <v>990.5</v>
      </c>
      <c r="K1403" s="14">
        <f>(J1403/G1403)</f>
        <v>2.3008130081300813</v>
      </c>
      <c r="L1403" s="14">
        <f>(K1403/2.8)</f>
        <v>0.82171893147502906</v>
      </c>
    </row>
    <row r="1404" spans="1:13" x14ac:dyDescent="0.2">
      <c r="A1404" s="1" t="s">
        <v>7849</v>
      </c>
      <c r="B1404" t="s">
        <v>1781</v>
      </c>
      <c r="C1404">
        <v>4</v>
      </c>
      <c r="D1404">
        <v>8</v>
      </c>
      <c r="E1404">
        <v>17</v>
      </c>
      <c r="F1404" s="2">
        <v>247</v>
      </c>
      <c r="G1404" s="2">
        <v>907.5</v>
      </c>
      <c r="H1404" s="18">
        <f>(G1404/F1404)</f>
        <v>3.6740890688259111</v>
      </c>
      <c r="I1404" s="2">
        <v>52</v>
      </c>
      <c r="J1404" s="2">
        <v>1097.5</v>
      </c>
      <c r="K1404" s="6">
        <f>(J1404/G1404)</f>
        <v>1.2093663911845729</v>
      </c>
    </row>
    <row r="1405" spans="1:13" x14ac:dyDescent="0.2">
      <c r="A1405" s="1" t="s">
        <v>1778</v>
      </c>
      <c r="B1405" t="s">
        <v>1779</v>
      </c>
      <c r="C1405">
        <v>4</v>
      </c>
      <c r="D1405">
        <v>8</v>
      </c>
      <c r="E1405">
        <v>15</v>
      </c>
      <c r="F1405" s="2">
        <v>166</v>
      </c>
      <c r="G1405" s="2">
        <v>785.5</v>
      </c>
      <c r="H1405" s="18">
        <f>(G1405/F1405)</f>
        <v>4.7319277108433733</v>
      </c>
      <c r="I1405" s="2">
        <v>41</v>
      </c>
      <c r="J1405" s="2">
        <v>1118</v>
      </c>
      <c r="K1405" s="6">
        <f>(J1405/G1405)</f>
        <v>1.423297262889879</v>
      </c>
    </row>
    <row r="1406" spans="1:13" x14ac:dyDescent="0.2">
      <c r="A1406" s="7" t="s">
        <v>7849</v>
      </c>
      <c r="B1406" s="8" t="s">
        <v>1776</v>
      </c>
      <c r="C1406" s="8">
        <v>4</v>
      </c>
      <c r="D1406" s="8">
        <v>8</v>
      </c>
      <c r="E1406" s="8">
        <v>13</v>
      </c>
      <c r="F1406" s="9">
        <v>676.5</v>
      </c>
      <c r="G1406" s="9">
        <v>1201.5</v>
      </c>
      <c r="H1406" s="16">
        <f>(G1406/F1406)</f>
        <v>1.7760532150776054</v>
      </c>
      <c r="I1406" s="9">
        <v>231.5</v>
      </c>
      <c r="J1406" s="9">
        <v>1114.5</v>
      </c>
      <c r="K1406" s="10">
        <f>(J1406/G1406)</f>
        <v>0.92759051186017483</v>
      </c>
      <c r="L1406" s="10">
        <f>(K1406/1.22)</f>
        <v>0.76032009168866788</v>
      </c>
    </row>
    <row r="1407" spans="1:13" x14ac:dyDescent="0.2">
      <c r="A1407" s="7" t="s">
        <v>1773</v>
      </c>
      <c r="B1407" s="8" t="s">
        <v>1774</v>
      </c>
      <c r="C1407" s="8">
        <v>4</v>
      </c>
      <c r="D1407" s="8">
        <v>8</v>
      </c>
      <c r="E1407" s="8">
        <v>11</v>
      </c>
      <c r="F1407" s="9">
        <v>325</v>
      </c>
      <c r="G1407" s="9">
        <v>975.5</v>
      </c>
      <c r="H1407" s="16">
        <f>(G1407/F1407)</f>
        <v>3.0015384615384617</v>
      </c>
      <c r="I1407" s="9">
        <v>126</v>
      </c>
      <c r="J1407" s="9">
        <v>1125</v>
      </c>
      <c r="K1407" s="10">
        <f>(J1407/G1407)</f>
        <v>1.1532547411583802</v>
      </c>
      <c r="L1407" s="10">
        <f>(K1407/1.22)</f>
        <v>0.94529077144129525</v>
      </c>
    </row>
    <row r="1408" spans="1:13" x14ac:dyDescent="0.2">
      <c r="A1408" s="11" t="s">
        <v>7849</v>
      </c>
      <c r="B1408" s="12" t="s">
        <v>1770</v>
      </c>
      <c r="C1408" s="12">
        <v>4</v>
      </c>
      <c r="D1408" s="12">
        <v>8</v>
      </c>
      <c r="E1408" s="12">
        <v>9</v>
      </c>
      <c r="F1408" s="13">
        <v>585.5</v>
      </c>
      <c r="G1408" s="13">
        <v>1121.5</v>
      </c>
      <c r="H1408" s="17">
        <f>(G1408/F1408)</f>
        <v>1.9154568744662681</v>
      </c>
      <c r="I1408" s="13">
        <v>120</v>
      </c>
      <c r="J1408" s="13">
        <v>1094</v>
      </c>
      <c r="K1408" s="14">
        <f>(J1408/G1408)</f>
        <v>0.97547926883637981</v>
      </c>
      <c r="L1408" s="14">
        <f>(K1408/1.46)</f>
        <v>0.66813648550436977</v>
      </c>
    </row>
    <row r="1409" spans="1:12" x14ac:dyDescent="0.2">
      <c r="A1409" s="1" t="s">
        <v>1766</v>
      </c>
      <c r="B1409" t="s">
        <v>1767</v>
      </c>
      <c r="C1409">
        <v>4</v>
      </c>
      <c r="D1409">
        <v>8</v>
      </c>
      <c r="E1409">
        <v>7</v>
      </c>
      <c r="F1409" s="2">
        <v>68.5</v>
      </c>
      <c r="G1409" s="2">
        <v>579</v>
      </c>
      <c r="H1409" s="18">
        <f>(G1409/F1409)</f>
        <v>8.452554744525548</v>
      </c>
      <c r="I1409" s="2">
        <v>42.5</v>
      </c>
      <c r="J1409" s="2">
        <v>832.5</v>
      </c>
      <c r="K1409" s="6">
        <f>(J1409/G1409)</f>
        <v>1.4378238341968912</v>
      </c>
    </row>
    <row r="1410" spans="1:12" x14ac:dyDescent="0.2">
      <c r="A1410" s="11" t="s">
        <v>1762</v>
      </c>
      <c r="B1410" s="12" t="s">
        <v>1763</v>
      </c>
      <c r="C1410" s="12">
        <v>4</v>
      </c>
      <c r="D1410" s="12">
        <v>8</v>
      </c>
      <c r="E1410" s="12">
        <v>5</v>
      </c>
      <c r="F1410" s="13">
        <v>232.5</v>
      </c>
      <c r="G1410" s="13">
        <v>920</v>
      </c>
      <c r="H1410" s="17">
        <f>(G1410/F1410)</f>
        <v>3.956989247311828</v>
      </c>
      <c r="I1410" s="13">
        <v>72.5</v>
      </c>
      <c r="J1410" s="13">
        <v>956.5</v>
      </c>
      <c r="K1410" s="14">
        <f>(J1410/G1410)</f>
        <v>1.0396739130434782</v>
      </c>
      <c r="L1410" s="14">
        <f>(K1410/1.46)</f>
        <v>0.7121054198927933</v>
      </c>
    </row>
    <row r="1411" spans="1:12" x14ac:dyDescent="0.2">
      <c r="A1411" s="7" t="s">
        <v>1759</v>
      </c>
      <c r="B1411" s="8" t="s">
        <v>1760</v>
      </c>
      <c r="C1411" s="8">
        <v>4</v>
      </c>
      <c r="D1411" s="8">
        <v>8</v>
      </c>
      <c r="E1411" s="8">
        <v>3</v>
      </c>
      <c r="F1411" s="9">
        <v>334.5</v>
      </c>
      <c r="G1411" s="9">
        <v>915</v>
      </c>
      <c r="H1411" s="16">
        <f>(G1411/F1411)</f>
        <v>2.7354260089686098</v>
      </c>
      <c r="I1411" s="9">
        <v>124.5</v>
      </c>
      <c r="J1411" s="9">
        <v>1009.5</v>
      </c>
      <c r="K1411" s="10">
        <f>(J1411/G1411)</f>
        <v>1.1032786885245902</v>
      </c>
      <c r="L1411" s="10">
        <f>(K1411/1.22)</f>
        <v>0.90432679387261494</v>
      </c>
    </row>
    <row r="1412" spans="1:12" x14ac:dyDescent="0.2">
      <c r="A1412" s="1" t="s">
        <v>1865</v>
      </c>
      <c r="B1412" t="s">
        <v>1866</v>
      </c>
      <c r="C1412">
        <v>4</v>
      </c>
      <c r="D1412">
        <v>10</v>
      </c>
      <c r="E1412">
        <v>23</v>
      </c>
      <c r="F1412" s="2">
        <v>164</v>
      </c>
      <c r="G1412" s="2">
        <v>779.5</v>
      </c>
      <c r="H1412" s="18">
        <f>(G1412/F1412)</f>
        <v>4.7530487804878048</v>
      </c>
      <c r="I1412" s="2">
        <v>57</v>
      </c>
      <c r="J1412" s="2">
        <v>1184</v>
      </c>
      <c r="K1412" s="6">
        <f>(J1412/G1412)</f>
        <v>1.5189223861449648</v>
      </c>
    </row>
    <row r="1413" spans="1:12" x14ac:dyDescent="0.2">
      <c r="A1413" s="11" t="s">
        <v>1862</v>
      </c>
      <c r="B1413" s="12" t="s">
        <v>1863</v>
      </c>
      <c r="C1413" s="12">
        <v>4</v>
      </c>
      <c r="D1413" s="12">
        <v>10</v>
      </c>
      <c r="E1413" s="12">
        <v>21</v>
      </c>
      <c r="F1413" s="13">
        <v>548.5</v>
      </c>
      <c r="G1413" s="13">
        <v>1117</v>
      </c>
      <c r="H1413" s="17">
        <f>(G1413/F1413)</f>
        <v>2.0364630811303557</v>
      </c>
      <c r="I1413" s="13">
        <v>103.5</v>
      </c>
      <c r="J1413" s="13">
        <v>1168.5</v>
      </c>
      <c r="K1413" s="14">
        <f>(J1413/G1413)</f>
        <v>1.0461056401074307</v>
      </c>
      <c r="L1413" s="14">
        <f>(K1413/1.46)</f>
        <v>0.71651071240234976</v>
      </c>
    </row>
    <row r="1414" spans="1:12" x14ac:dyDescent="0.2">
      <c r="A1414" s="7" t="s">
        <v>1858</v>
      </c>
      <c r="B1414" s="8" t="s">
        <v>1859</v>
      </c>
      <c r="C1414" s="8">
        <v>4</v>
      </c>
      <c r="D1414" s="8">
        <v>10</v>
      </c>
      <c r="E1414" s="8">
        <v>19</v>
      </c>
      <c r="F1414" s="9">
        <v>667</v>
      </c>
      <c r="G1414" s="9">
        <v>1164</v>
      </c>
      <c r="H1414" s="16">
        <f>(G1414/F1414)</f>
        <v>1.7451274362818592</v>
      </c>
      <c r="I1414" s="9">
        <v>203.5</v>
      </c>
      <c r="J1414" s="9">
        <v>1139</v>
      </c>
      <c r="K1414" s="10">
        <f>(J1414/G1414)</f>
        <v>0.97852233676975942</v>
      </c>
      <c r="L1414" s="10">
        <f>(K1414/1.22)</f>
        <v>0.80206748915554049</v>
      </c>
    </row>
    <row r="1415" spans="1:12" x14ac:dyDescent="0.2">
      <c r="A1415" s="7" t="s">
        <v>1854</v>
      </c>
      <c r="B1415" s="8" t="s">
        <v>1855</v>
      </c>
      <c r="C1415" s="8">
        <v>4</v>
      </c>
      <c r="D1415" s="8">
        <v>10</v>
      </c>
      <c r="E1415" s="8">
        <v>17</v>
      </c>
      <c r="F1415" s="9">
        <v>515.5</v>
      </c>
      <c r="G1415" s="9">
        <v>1081.5</v>
      </c>
      <c r="H1415" s="16">
        <f>(G1415/F1415)</f>
        <v>2.0979631425800194</v>
      </c>
      <c r="I1415" s="9">
        <v>129.5</v>
      </c>
      <c r="J1415" s="9">
        <v>1293</v>
      </c>
      <c r="K1415" s="10">
        <f>(J1415/G1415)</f>
        <v>1.1955617198335644</v>
      </c>
      <c r="L1415" s="10">
        <f>(K1415/1.22)</f>
        <v>0.97996862281439712</v>
      </c>
    </row>
    <row r="1416" spans="1:12" x14ac:dyDescent="0.2">
      <c r="A1416" s="1" t="s">
        <v>1851</v>
      </c>
      <c r="B1416" t="s">
        <v>1852</v>
      </c>
      <c r="C1416">
        <v>4</v>
      </c>
      <c r="D1416">
        <v>10</v>
      </c>
      <c r="E1416">
        <v>15</v>
      </c>
      <c r="F1416" s="2">
        <v>237.5</v>
      </c>
      <c r="G1416" s="2">
        <v>866</v>
      </c>
      <c r="H1416" s="18">
        <f>(G1416/F1416)</f>
        <v>3.6463157894736842</v>
      </c>
      <c r="I1416" s="2">
        <v>48</v>
      </c>
      <c r="J1416" s="2">
        <v>929.5</v>
      </c>
      <c r="K1416" s="6">
        <f>(J1416/G1416)</f>
        <v>1.0733256351039262</v>
      </c>
    </row>
    <row r="1417" spans="1:12" x14ac:dyDescent="0.2">
      <c r="A1417" s="7" t="s">
        <v>1847</v>
      </c>
      <c r="B1417" s="8" t="s">
        <v>1848</v>
      </c>
      <c r="C1417" s="8">
        <v>4</v>
      </c>
      <c r="D1417" s="8">
        <v>10</v>
      </c>
      <c r="E1417" s="8">
        <v>13</v>
      </c>
      <c r="F1417" s="9">
        <v>584.5</v>
      </c>
      <c r="G1417" s="9">
        <v>1104.5</v>
      </c>
      <c r="H1417" s="16">
        <f>(G1417/F1417)</f>
        <v>1.8896492728828058</v>
      </c>
      <c r="I1417" s="9">
        <v>270.5</v>
      </c>
      <c r="J1417" s="9">
        <v>1090</v>
      </c>
      <c r="K1417" s="10">
        <f>(J1417/G1417)</f>
        <v>0.9868718877320054</v>
      </c>
      <c r="L1417" s="10">
        <f>(K1417/1.22)</f>
        <v>0.80891138338688973</v>
      </c>
    </row>
    <row r="1418" spans="1:12" x14ac:dyDescent="0.2">
      <c r="A1418" s="11" t="s">
        <v>7849</v>
      </c>
      <c r="B1418" s="12" t="s">
        <v>1844</v>
      </c>
      <c r="C1418" s="12">
        <v>4</v>
      </c>
      <c r="D1418" s="12">
        <v>10</v>
      </c>
      <c r="E1418" s="12">
        <v>11</v>
      </c>
      <c r="F1418" s="13">
        <v>372.5</v>
      </c>
      <c r="G1418" s="13">
        <v>979.5</v>
      </c>
      <c r="H1418" s="17">
        <f>(G1418/F1418)</f>
        <v>2.6295302013422819</v>
      </c>
      <c r="I1418" s="13">
        <v>83</v>
      </c>
      <c r="J1418" s="13">
        <v>843</v>
      </c>
      <c r="K1418" s="14">
        <f>(J1418/G1418)</f>
        <v>0.86064318529862172</v>
      </c>
      <c r="L1418" s="14">
        <f>(K1418/1.46)</f>
        <v>0.58948163376617924</v>
      </c>
    </row>
    <row r="1419" spans="1:12" x14ac:dyDescent="0.2">
      <c r="A1419" s="11" t="s">
        <v>7007</v>
      </c>
      <c r="B1419" s="12" t="s">
        <v>7008</v>
      </c>
      <c r="C1419" s="12">
        <v>14</v>
      </c>
      <c r="D1419" s="12">
        <v>14</v>
      </c>
      <c r="E1419" s="12">
        <v>22</v>
      </c>
      <c r="F1419" s="13">
        <v>72</v>
      </c>
      <c r="G1419" s="13">
        <v>415</v>
      </c>
      <c r="H1419" s="17">
        <f>(G1419/F1419)</f>
        <v>5.7638888888888893</v>
      </c>
      <c r="I1419" s="13">
        <v>96.5</v>
      </c>
      <c r="J1419" s="13">
        <v>1262.5</v>
      </c>
      <c r="K1419" s="14">
        <f>(J1419/G1419)</f>
        <v>3.0421686746987953</v>
      </c>
      <c r="L1419" s="14">
        <f>(K1419/2.8)</f>
        <v>1.086488812392427</v>
      </c>
    </row>
    <row r="1420" spans="1:12" x14ac:dyDescent="0.2">
      <c r="A1420" s="11" t="s">
        <v>1840</v>
      </c>
      <c r="B1420" s="12" t="s">
        <v>1841</v>
      </c>
      <c r="C1420" s="12">
        <v>4</v>
      </c>
      <c r="D1420" s="12">
        <v>10</v>
      </c>
      <c r="E1420" s="12">
        <v>9</v>
      </c>
      <c r="F1420" s="13">
        <v>366.5</v>
      </c>
      <c r="G1420" s="13">
        <v>1008</v>
      </c>
      <c r="H1420" s="17">
        <f>(G1420/F1420)</f>
        <v>2.7503410641200547</v>
      </c>
      <c r="I1420" s="13">
        <v>96</v>
      </c>
      <c r="J1420" s="13">
        <v>959.5</v>
      </c>
      <c r="K1420" s="14">
        <f>(J1420/G1420)</f>
        <v>0.95188492063492058</v>
      </c>
      <c r="L1420" s="14">
        <f>(K1420/1.46)</f>
        <v>0.6519759730376169</v>
      </c>
    </row>
    <row r="1421" spans="1:12" x14ac:dyDescent="0.2">
      <c r="A1421" s="11" t="s">
        <v>8041</v>
      </c>
      <c r="B1421" s="12" t="s">
        <v>1838</v>
      </c>
      <c r="C1421" s="12">
        <v>4</v>
      </c>
      <c r="D1421" s="12">
        <v>10</v>
      </c>
      <c r="E1421" s="12">
        <v>7</v>
      </c>
      <c r="F1421" s="13">
        <v>249.5</v>
      </c>
      <c r="G1421" s="13">
        <v>896</v>
      </c>
      <c r="H1421" s="17">
        <f>(G1421/F1421)</f>
        <v>3.591182364729459</v>
      </c>
      <c r="I1421" s="13">
        <v>71.5</v>
      </c>
      <c r="J1421" s="13">
        <v>873.5</v>
      </c>
      <c r="K1421" s="14">
        <f>(J1421/G1421)</f>
        <v>0.9748883928571429</v>
      </c>
      <c r="L1421" s="14">
        <f>(K1421/1.46)</f>
        <v>0.66773177592954991</v>
      </c>
    </row>
    <row r="1422" spans="1:12" x14ac:dyDescent="0.2">
      <c r="A1422" s="1" t="s">
        <v>7849</v>
      </c>
      <c r="B1422" t="s">
        <v>1836</v>
      </c>
      <c r="C1422">
        <v>4</v>
      </c>
      <c r="D1422">
        <v>10</v>
      </c>
      <c r="E1422">
        <v>5</v>
      </c>
      <c r="F1422" s="2">
        <v>129.5</v>
      </c>
      <c r="G1422" s="2">
        <v>691</v>
      </c>
      <c r="H1422" s="18">
        <f>(G1422/F1422)</f>
        <v>5.3359073359073363</v>
      </c>
      <c r="I1422" s="2">
        <v>49.5</v>
      </c>
      <c r="J1422" s="2">
        <v>916</v>
      </c>
      <c r="K1422" s="6">
        <f>(J1422/G1422)</f>
        <v>1.3256150506512301</v>
      </c>
    </row>
    <row r="1423" spans="1:12" x14ac:dyDescent="0.2">
      <c r="A1423" s="11" t="s">
        <v>1832</v>
      </c>
      <c r="B1423" s="12" t="s">
        <v>1833</v>
      </c>
      <c r="C1423" s="12">
        <v>4</v>
      </c>
      <c r="D1423" s="12">
        <v>10</v>
      </c>
      <c r="E1423" s="12">
        <v>3</v>
      </c>
      <c r="F1423" s="13">
        <v>383.5</v>
      </c>
      <c r="G1423" s="13">
        <v>960.5</v>
      </c>
      <c r="H1423" s="17">
        <f>(G1423/F1423)</f>
        <v>2.5045632333767927</v>
      </c>
      <c r="I1423" s="13">
        <v>72.5</v>
      </c>
      <c r="J1423" s="13">
        <v>461.5</v>
      </c>
      <c r="K1423" s="14">
        <f>(J1423/G1423)</f>
        <v>0.48047891723060904</v>
      </c>
      <c r="L1423" s="14">
        <f>(K1423/1.46)</f>
        <v>0.32909514878808838</v>
      </c>
    </row>
    <row r="1424" spans="1:12" x14ac:dyDescent="0.2">
      <c r="A1424" s="11" t="s">
        <v>7849</v>
      </c>
      <c r="B1424" s="12" t="s">
        <v>1939</v>
      </c>
      <c r="C1424" s="12">
        <v>4</v>
      </c>
      <c r="D1424" s="12">
        <v>12</v>
      </c>
      <c r="E1424" s="12">
        <v>23</v>
      </c>
      <c r="F1424" s="13">
        <v>508</v>
      </c>
      <c r="G1424" s="13">
        <v>1048</v>
      </c>
      <c r="H1424" s="17">
        <f>(G1424/F1424)</f>
        <v>2.0629921259842519</v>
      </c>
      <c r="I1424" s="13">
        <v>102</v>
      </c>
      <c r="J1424" s="13">
        <v>1249</v>
      </c>
      <c r="K1424" s="14">
        <f>(J1424/G1424)</f>
        <v>1.1917938931297709</v>
      </c>
      <c r="L1424" s="14">
        <f>(K1424/1.46)</f>
        <v>0.81629718707518562</v>
      </c>
    </row>
    <row r="1425" spans="1:12" x14ac:dyDescent="0.2">
      <c r="A1425" s="7" t="s">
        <v>1935</v>
      </c>
      <c r="B1425" s="8" t="s">
        <v>1936</v>
      </c>
      <c r="C1425" s="8">
        <v>4</v>
      </c>
      <c r="D1425" s="8">
        <v>12</v>
      </c>
      <c r="E1425" s="8">
        <v>21</v>
      </c>
      <c r="F1425" s="9">
        <v>684</v>
      </c>
      <c r="G1425" s="9">
        <v>1152.5</v>
      </c>
      <c r="H1425" s="16">
        <f>(G1425/F1425)</f>
        <v>1.6849415204678362</v>
      </c>
      <c r="I1425" s="9">
        <v>171.5</v>
      </c>
      <c r="J1425" s="9">
        <v>1254.5</v>
      </c>
      <c r="K1425" s="10">
        <f>(J1425/G1425)</f>
        <v>1.0885032537960955</v>
      </c>
      <c r="L1425" s="10">
        <f>(K1425/1.22)</f>
        <v>0.89221578180007832</v>
      </c>
    </row>
    <row r="1426" spans="1:12" x14ac:dyDescent="0.2">
      <c r="A1426" s="7" t="s">
        <v>8042</v>
      </c>
      <c r="B1426" s="8" t="s">
        <v>1932</v>
      </c>
      <c r="C1426" s="8">
        <v>4</v>
      </c>
      <c r="D1426" s="8">
        <v>12</v>
      </c>
      <c r="E1426" s="8">
        <v>19</v>
      </c>
      <c r="F1426" s="9">
        <v>484</v>
      </c>
      <c r="G1426" s="9">
        <v>1041.5</v>
      </c>
      <c r="H1426" s="16">
        <f>(G1426/F1426)</f>
        <v>2.1518595041322315</v>
      </c>
      <c r="I1426" s="9">
        <v>129.5</v>
      </c>
      <c r="J1426" s="9">
        <v>1065.5</v>
      </c>
      <c r="K1426" s="10">
        <f>(J1426/G1426)</f>
        <v>1.0230436869899184</v>
      </c>
      <c r="L1426" s="10">
        <f>(K1426/1.22)</f>
        <v>0.83856039917206426</v>
      </c>
    </row>
    <row r="1427" spans="1:12" x14ac:dyDescent="0.2">
      <c r="A1427" s="1" t="s">
        <v>7849</v>
      </c>
      <c r="B1427" t="s">
        <v>1929</v>
      </c>
      <c r="C1427">
        <v>4</v>
      </c>
      <c r="D1427">
        <v>12</v>
      </c>
      <c r="E1427">
        <v>17</v>
      </c>
      <c r="F1427" s="2">
        <v>309.5</v>
      </c>
      <c r="G1427" s="2">
        <v>946.5</v>
      </c>
      <c r="H1427" s="18">
        <f>(G1427/F1427)</f>
        <v>3.0581583198707594</v>
      </c>
      <c r="I1427" s="2">
        <v>57.5</v>
      </c>
      <c r="J1427" s="2">
        <v>1048</v>
      </c>
      <c r="K1427" s="6">
        <f>(J1427/G1427)</f>
        <v>1.1072371896460644</v>
      </c>
    </row>
    <row r="1428" spans="1:12" x14ac:dyDescent="0.2">
      <c r="A1428" s="11" t="s">
        <v>8043</v>
      </c>
      <c r="B1428" s="12" t="s">
        <v>1926</v>
      </c>
      <c r="C1428" s="12">
        <v>4</v>
      </c>
      <c r="D1428" s="12">
        <v>12</v>
      </c>
      <c r="E1428" s="12">
        <v>15</v>
      </c>
      <c r="F1428" s="13">
        <v>462</v>
      </c>
      <c r="G1428" s="13">
        <v>1032</v>
      </c>
      <c r="H1428" s="17">
        <f>(G1428/F1428)</f>
        <v>2.2337662337662336</v>
      </c>
      <c r="I1428" s="13">
        <v>108</v>
      </c>
      <c r="J1428" s="13">
        <v>934.5</v>
      </c>
      <c r="K1428" s="14">
        <f>(J1428/G1428)</f>
        <v>0.90552325581395354</v>
      </c>
      <c r="L1428" s="14">
        <f>(K1428/1.46)</f>
        <v>0.62022140809174897</v>
      </c>
    </row>
    <row r="1429" spans="1:12" x14ac:dyDescent="0.2">
      <c r="A1429" s="7" t="s">
        <v>1922</v>
      </c>
      <c r="B1429" s="8" t="s">
        <v>1923</v>
      </c>
      <c r="C1429" s="8">
        <v>4</v>
      </c>
      <c r="D1429" s="8">
        <v>12</v>
      </c>
      <c r="E1429" s="8">
        <v>13</v>
      </c>
      <c r="F1429" s="9">
        <v>673</v>
      </c>
      <c r="G1429" s="9">
        <v>1196</v>
      </c>
      <c r="H1429" s="16">
        <f>(G1429/F1429)</f>
        <v>1.7771173848439821</v>
      </c>
      <c r="I1429" s="9">
        <v>249.5</v>
      </c>
      <c r="J1429" s="9">
        <v>1186</v>
      </c>
      <c r="K1429" s="10">
        <f>(J1429/G1429)</f>
        <v>0.99163879598662208</v>
      </c>
      <c r="L1429" s="10">
        <f>(K1429/1.22)</f>
        <v>0.81281868523493617</v>
      </c>
    </row>
    <row r="1430" spans="1:12" x14ac:dyDescent="0.2">
      <c r="A1430" s="11" t="s">
        <v>1918</v>
      </c>
      <c r="B1430" s="12" t="s">
        <v>1919</v>
      </c>
      <c r="C1430" s="12">
        <v>4</v>
      </c>
      <c r="D1430" s="12">
        <v>12</v>
      </c>
      <c r="E1430" s="12">
        <v>11</v>
      </c>
      <c r="F1430" s="13">
        <v>317</v>
      </c>
      <c r="G1430" s="13">
        <v>950.5</v>
      </c>
      <c r="H1430" s="17">
        <f>(G1430/F1430)</f>
        <v>2.998422712933754</v>
      </c>
      <c r="I1430" s="13">
        <v>83.5</v>
      </c>
      <c r="J1430" s="13">
        <v>976</v>
      </c>
      <c r="K1430" s="14">
        <f>(J1430/G1430)</f>
        <v>1.0268279852709101</v>
      </c>
      <c r="L1430" s="14">
        <f>(K1430/1.46)</f>
        <v>0.70330683922665083</v>
      </c>
    </row>
    <row r="1431" spans="1:12" x14ac:dyDescent="0.2">
      <c r="A1431" s="7" t="s">
        <v>1915</v>
      </c>
      <c r="B1431" s="8" t="s">
        <v>1916</v>
      </c>
      <c r="C1431" s="8">
        <v>4</v>
      </c>
      <c r="D1431" s="8">
        <v>12</v>
      </c>
      <c r="E1431" s="8">
        <v>9</v>
      </c>
      <c r="F1431" s="9">
        <v>581.5</v>
      </c>
      <c r="G1431" s="9">
        <v>1135</v>
      </c>
      <c r="H1431" s="16">
        <f>(G1431/F1431)</f>
        <v>1.9518486672398969</v>
      </c>
      <c r="I1431" s="9">
        <v>126.5</v>
      </c>
      <c r="J1431" s="9">
        <v>1115</v>
      </c>
      <c r="K1431" s="10">
        <f>(J1431/G1431)</f>
        <v>0.98237885462555063</v>
      </c>
      <c r="L1431" s="10">
        <f>(K1431/1.22)</f>
        <v>0.80522856936520548</v>
      </c>
    </row>
    <row r="1432" spans="1:12" x14ac:dyDescent="0.2">
      <c r="A1432" s="11" t="s">
        <v>8044</v>
      </c>
      <c r="B1432" s="12" t="s">
        <v>1912</v>
      </c>
      <c r="C1432" s="12">
        <v>4</v>
      </c>
      <c r="D1432" s="12">
        <v>12</v>
      </c>
      <c r="E1432" s="12">
        <v>7</v>
      </c>
      <c r="F1432" s="13">
        <v>215.5</v>
      </c>
      <c r="G1432" s="13">
        <v>838</v>
      </c>
      <c r="H1432" s="17">
        <f>(G1432/F1432)</f>
        <v>3.8886310904872388</v>
      </c>
      <c r="I1432" s="13">
        <v>92.5</v>
      </c>
      <c r="J1432" s="13">
        <v>979.5</v>
      </c>
      <c r="K1432" s="14">
        <f>(J1432/G1432)</f>
        <v>1.1688544152744631</v>
      </c>
      <c r="L1432" s="14">
        <f>(K1432/1.46)</f>
        <v>0.80058521594141308</v>
      </c>
    </row>
    <row r="1433" spans="1:12" x14ac:dyDescent="0.2">
      <c r="A1433" s="11" t="s">
        <v>1909</v>
      </c>
      <c r="B1433" s="12" t="s">
        <v>1910</v>
      </c>
      <c r="C1433" s="12">
        <v>4</v>
      </c>
      <c r="D1433" s="12">
        <v>12</v>
      </c>
      <c r="E1433" s="12">
        <v>5</v>
      </c>
      <c r="F1433" s="13">
        <v>216</v>
      </c>
      <c r="G1433" s="13">
        <v>863.5</v>
      </c>
      <c r="H1433" s="17">
        <f>(G1433/F1433)</f>
        <v>3.9976851851851851</v>
      </c>
      <c r="I1433" s="13">
        <v>74.5</v>
      </c>
      <c r="J1433" s="13">
        <v>1030.5</v>
      </c>
      <c r="K1433" s="14">
        <f>(J1433/G1433)</f>
        <v>1.193398957730168</v>
      </c>
      <c r="L1433" s="14">
        <f>(K1433/1.46)</f>
        <v>0.81739654639052606</v>
      </c>
    </row>
    <row r="1434" spans="1:12" x14ac:dyDescent="0.2">
      <c r="A1434" s="1" t="s">
        <v>7849</v>
      </c>
      <c r="B1434" t="s">
        <v>1906</v>
      </c>
      <c r="C1434">
        <v>4</v>
      </c>
      <c r="D1434">
        <v>12</v>
      </c>
      <c r="E1434">
        <v>3</v>
      </c>
      <c r="F1434" s="2">
        <v>142.5</v>
      </c>
      <c r="G1434" s="2">
        <v>773.5</v>
      </c>
      <c r="H1434" s="18">
        <f>(G1434/F1434)</f>
        <v>5.4280701754385969</v>
      </c>
      <c r="I1434" s="2">
        <v>55.5</v>
      </c>
      <c r="J1434" s="2">
        <v>911</v>
      </c>
      <c r="K1434" s="6">
        <f>(J1434/G1434)</f>
        <v>1.1777634130575307</v>
      </c>
    </row>
    <row r="1435" spans="1:12" x14ac:dyDescent="0.2">
      <c r="A1435" s="1" t="s">
        <v>8045</v>
      </c>
      <c r="B1435" t="s">
        <v>2009</v>
      </c>
      <c r="C1435">
        <v>4</v>
      </c>
      <c r="D1435">
        <v>14</v>
      </c>
      <c r="E1435">
        <v>23</v>
      </c>
      <c r="F1435" s="2">
        <v>171.5</v>
      </c>
      <c r="G1435" s="2">
        <v>814</v>
      </c>
      <c r="H1435" s="18">
        <f>(G1435/F1435)</f>
        <v>4.7463556851311957</v>
      </c>
      <c r="I1435" s="2">
        <v>52.5</v>
      </c>
      <c r="J1435" s="2">
        <v>1170.5</v>
      </c>
      <c r="K1435" s="6">
        <f>(J1435/G1435)</f>
        <v>1.4379606879606879</v>
      </c>
    </row>
    <row r="1436" spans="1:12" x14ac:dyDescent="0.2">
      <c r="A1436" s="1" t="s">
        <v>2006</v>
      </c>
      <c r="B1436" t="s">
        <v>2007</v>
      </c>
      <c r="C1436">
        <v>4</v>
      </c>
      <c r="D1436">
        <v>14</v>
      </c>
      <c r="E1436">
        <v>21</v>
      </c>
      <c r="F1436" s="2">
        <v>124</v>
      </c>
      <c r="G1436" s="2">
        <v>792.5</v>
      </c>
      <c r="H1436" s="18">
        <f>(G1436/F1436)</f>
        <v>6.3911290322580649</v>
      </c>
      <c r="I1436" s="2">
        <v>49.5</v>
      </c>
      <c r="J1436" s="2">
        <v>1288</v>
      </c>
      <c r="K1436" s="6">
        <f>(J1436/G1436)</f>
        <v>1.6252365930599368</v>
      </c>
    </row>
    <row r="1437" spans="1:12" x14ac:dyDescent="0.2">
      <c r="A1437" s="1" t="s">
        <v>8046</v>
      </c>
      <c r="B1437" t="s">
        <v>2004</v>
      </c>
      <c r="C1437">
        <v>4</v>
      </c>
      <c r="D1437">
        <v>14</v>
      </c>
      <c r="E1437">
        <v>19</v>
      </c>
      <c r="F1437" s="2">
        <v>78</v>
      </c>
      <c r="G1437" s="2">
        <v>631.5</v>
      </c>
      <c r="H1437" s="18">
        <f>(G1437/F1437)</f>
        <v>8.0961538461538467</v>
      </c>
      <c r="I1437" s="2">
        <v>30</v>
      </c>
      <c r="J1437" s="2">
        <v>975</v>
      </c>
      <c r="K1437" s="6">
        <f>(J1437/G1437)</f>
        <v>1.5439429928741093</v>
      </c>
    </row>
    <row r="1438" spans="1:12" x14ac:dyDescent="0.2">
      <c r="A1438" s="1" t="s">
        <v>2001</v>
      </c>
      <c r="B1438" t="s">
        <v>2002</v>
      </c>
      <c r="C1438">
        <v>4</v>
      </c>
      <c r="D1438">
        <v>14</v>
      </c>
      <c r="E1438">
        <v>17</v>
      </c>
      <c r="F1438" s="2">
        <v>121</v>
      </c>
      <c r="G1438" s="2">
        <v>751</v>
      </c>
      <c r="H1438" s="18">
        <f>(G1438/F1438)</f>
        <v>6.2066115702479339</v>
      </c>
      <c r="I1438" s="2">
        <v>46.5</v>
      </c>
      <c r="J1438" s="2">
        <v>1300</v>
      </c>
      <c r="K1438" s="6">
        <f>(J1438/G1438)</f>
        <v>1.7310252996005326</v>
      </c>
    </row>
    <row r="1439" spans="1:12" x14ac:dyDescent="0.2">
      <c r="A1439" s="1" t="s">
        <v>7849</v>
      </c>
      <c r="B1439" t="s">
        <v>1998</v>
      </c>
      <c r="C1439">
        <v>4</v>
      </c>
      <c r="D1439">
        <v>14</v>
      </c>
      <c r="E1439">
        <v>15</v>
      </c>
      <c r="F1439" s="2">
        <v>71</v>
      </c>
      <c r="G1439" s="2">
        <v>621</v>
      </c>
      <c r="H1439" s="18">
        <f>(G1439/F1439)</f>
        <v>8.7464788732394361</v>
      </c>
      <c r="I1439" s="2">
        <v>36.5</v>
      </c>
      <c r="J1439" s="2">
        <v>1229.5</v>
      </c>
      <c r="K1439" s="6">
        <f>(J1439/G1439)</f>
        <v>1.9798711755233493</v>
      </c>
    </row>
    <row r="1440" spans="1:12" x14ac:dyDescent="0.2">
      <c r="A1440" s="11" t="s">
        <v>7849</v>
      </c>
      <c r="B1440" s="12" t="s">
        <v>7004</v>
      </c>
      <c r="C1440" s="12">
        <v>14</v>
      </c>
      <c r="D1440" s="12">
        <v>14</v>
      </c>
      <c r="E1440" s="12">
        <v>20</v>
      </c>
      <c r="F1440" s="13">
        <v>67</v>
      </c>
      <c r="G1440" s="13">
        <v>451.5</v>
      </c>
      <c r="H1440" s="17">
        <f>(G1440/F1440)</f>
        <v>6.7388059701492535</v>
      </c>
      <c r="I1440" s="13">
        <v>117.5</v>
      </c>
      <c r="J1440" s="13">
        <v>1514</v>
      </c>
      <c r="K1440" s="14">
        <f>(J1440/G1440)</f>
        <v>3.3532668881506091</v>
      </c>
      <c r="L1440" s="14">
        <f>(K1440/2.8)</f>
        <v>1.1975953171966462</v>
      </c>
    </row>
    <row r="1441" spans="1:13" x14ac:dyDescent="0.2">
      <c r="A1441" s="11" t="s">
        <v>7495</v>
      </c>
      <c r="B1441" s="12" t="s">
        <v>7496</v>
      </c>
      <c r="C1441" s="12">
        <v>16</v>
      </c>
      <c r="D1441" s="12">
        <v>9</v>
      </c>
      <c r="E1441" s="12">
        <v>8</v>
      </c>
      <c r="F1441" s="13">
        <v>68</v>
      </c>
      <c r="G1441" s="13">
        <v>337.5</v>
      </c>
      <c r="H1441" s="17">
        <f>(G1441/F1441)</f>
        <v>4.9632352941176467</v>
      </c>
      <c r="I1441" s="13">
        <v>65.5</v>
      </c>
      <c r="J1441" s="13">
        <v>26</v>
      </c>
      <c r="K1441" s="14">
        <f>(J1441/G1441)</f>
        <v>7.7037037037037043E-2</v>
      </c>
      <c r="L1441" s="14">
        <f>(K1441/2.8)</f>
        <v>2.7513227513227517E-2</v>
      </c>
      <c r="M1441" t="s">
        <v>7834</v>
      </c>
    </row>
    <row r="1442" spans="1:13" x14ac:dyDescent="0.2">
      <c r="A1442" s="1" t="s">
        <v>7849</v>
      </c>
      <c r="B1442" t="s">
        <v>1995</v>
      </c>
      <c r="C1442">
        <v>4</v>
      </c>
      <c r="D1442">
        <v>14</v>
      </c>
      <c r="E1442">
        <v>13</v>
      </c>
      <c r="F1442" s="2">
        <v>61</v>
      </c>
      <c r="G1442" s="2">
        <v>530</v>
      </c>
      <c r="H1442" s="18">
        <f>(G1442/F1442)</f>
        <v>8.6885245901639347</v>
      </c>
      <c r="I1442" s="2">
        <v>40</v>
      </c>
      <c r="J1442" s="2">
        <v>967.5</v>
      </c>
      <c r="K1442" s="6">
        <f>(J1442/G1442)</f>
        <v>1.8254716981132075</v>
      </c>
    </row>
    <row r="1443" spans="1:13" x14ac:dyDescent="0.2">
      <c r="A1443" s="1" t="s">
        <v>8047</v>
      </c>
      <c r="B1443" t="s">
        <v>1993</v>
      </c>
      <c r="C1443">
        <v>4</v>
      </c>
      <c r="D1443">
        <v>14</v>
      </c>
      <c r="E1443">
        <v>11</v>
      </c>
      <c r="F1443" s="2">
        <v>42.5</v>
      </c>
      <c r="G1443" s="2">
        <v>453.5</v>
      </c>
      <c r="H1443" s="18">
        <f>(G1443/F1443)</f>
        <v>10.670588235294117</v>
      </c>
      <c r="I1443" s="2">
        <v>28.5</v>
      </c>
      <c r="J1443" s="2">
        <v>861.5</v>
      </c>
      <c r="K1443" s="6">
        <f>(J1443/G1443)</f>
        <v>1.8996692392502756</v>
      </c>
    </row>
    <row r="1444" spans="1:13" x14ac:dyDescent="0.2">
      <c r="A1444" s="1" t="s">
        <v>1990</v>
      </c>
      <c r="B1444" t="s">
        <v>1991</v>
      </c>
      <c r="C1444">
        <v>4</v>
      </c>
      <c r="D1444">
        <v>14</v>
      </c>
      <c r="E1444">
        <v>9</v>
      </c>
      <c r="F1444" s="2">
        <v>47.5</v>
      </c>
      <c r="G1444" s="2">
        <v>431.5</v>
      </c>
      <c r="H1444" s="18">
        <f>(G1444/F1444)</f>
        <v>9.0842105263157897</v>
      </c>
      <c r="I1444" s="2">
        <v>28</v>
      </c>
      <c r="J1444" s="2">
        <v>1029.5</v>
      </c>
      <c r="K1444" s="6">
        <f>(J1444/G1444)</f>
        <v>2.3858632676709153</v>
      </c>
    </row>
    <row r="1445" spans="1:13" x14ac:dyDescent="0.2">
      <c r="A1445" s="1" t="s">
        <v>1987</v>
      </c>
      <c r="B1445" t="s">
        <v>1988</v>
      </c>
      <c r="C1445">
        <v>4</v>
      </c>
      <c r="D1445">
        <v>14</v>
      </c>
      <c r="E1445">
        <v>7</v>
      </c>
      <c r="F1445" s="2">
        <v>31.5</v>
      </c>
      <c r="G1445" s="2">
        <v>292.5</v>
      </c>
      <c r="H1445" s="18">
        <f>(G1445/F1445)</f>
        <v>9.2857142857142865</v>
      </c>
      <c r="I1445" s="2">
        <v>24</v>
      </c>
      <c r="J1445" s="2">
        <v>754.5</v>
      </c>
      <c r="K1445" s="6">
        <f>(J1445/G1445)</f>
        <v>2.5794871794871796</v>
      </c>
    </row>
    <row r="1446" spans="1:13" x14ac:dyDescent="0.2">
      <c r="A1446" s="1" t="s">
        <v>1984</v>
      </c>
      <c r="B1446" t="s">
        <v>1985</v>
      </c>
      <c r="C1446">
        <v>4</v>
      </c>
      <c r="D1446">
        <v>14</v>
      </c>
      <c r="E1446">
        <v>5</v>
      </c>
      <c r="F1446" s="2">
        <v>39.5</v>
      </c>
      <c r="G1446" s="2">
        <v>257</v>
      </c>
      <c r="H1446" s="18">
        <f>(G1446/F1446)</f>
        <v>6.5063291139240507</v>
      </c>
      <c r="I1446" s="2">
        <v>21.5</v>
      </c>
      <c r="J1446" s="2">
        <v>289.5</v>
      </c>
      <c r="K1446" s="6">
        <f>(J1446/G1446)</f>
        <v>1.1264591439688716</v>
      </c>
    </row>
    <row r="1447" spans="1:13" x14ac:dyDescent="0.2">
      <c r="A1447" s="1" t="s">
        <v>8048</v>
      </c>
      <c r="B1447" t="s">
        <v>1982</v>
      </c>
      <c r="C1447">
        <v>4</v>
      </c>
      <c r="D1447">
        <v>14</v>
      </c>
      <c r="E1447">
        <v>3</v>
      </c>
      <c r="F1447" s="2">
        <v>68</v>
      </c>
      <c r="G1447" s="2">
        <v>582.5</v>
      </c>
      <c r="H1447" s="18">
        <f>(G1447/F1447)</f>
        <v>8.5661764705882355</v>
      </c>
      <c r="I1447" s="2">
        <v>34.5</v>
      </c>
      <c r="J1447" s="2">
        <v>971.5</v>
      </c>
      <c r="K1447" s="6">
        <f>(J1447/G1447)</f>
        <v>1.6678111587982833</v>
      </c>
    </row>
    <row r="1448" spans="1:13" x14ac:dyDescent="0.2">
      <c r="A1448" s="1" t="s">
        <v>8049</v>
      </c>
      <c r="B1448" t="s">
        <v>2114</v>
      </c>
      <c r="C1448">
        <v>5</v>
      </c>
      <c r="D1448">
        <v>3</v>
      </c>
      <c r="E1448">
        <v>22</v>
      </c>
      <c r="F1448" s="2">
        <v>66</v>
      </c>
      <c r="G1448" s="2">
        <v>509.5</v>
      </c>
      <c r="H1448" s="18">
        <f>(G1448/F1448)</f>
        <v>7.7196969696969697</v>
      </c>
      <c r="I1448" s="2">
        <v>39.5</v>
      </c>
      <c r="J1448" s="2">
        <v>1093</v>
      </c>
      <c r="K1448" s="6">
        <f>(J1448/G1448)</f>
        <v>2.1452404317958784</v>
      </c>
    </row>
    <row r="1449" spans="1:13" x14ac:dyDescent="0.2">
      <c r="A1449" s="11" t="s">
        <v>2110</v>
      </c>
      <c r="B1449" s="12" t="s">
        <v>2111</v>
      </c>
      <c r="C1449" s="12">
        <v>5</v>
      </c>
      <c r="D1449" s="12">
        <v>3</v>
      </c>
      <c r="E1449" s="12">
        <v>20</v>
      </c>
      <c r="F1449" s="13">
        <v>39</v>
      </c>
      <c r="G1449" s="13">
        <v>413.5</v>
      </c>
      <c r="H1449" s="17">
        <f>(G1449/F1449)</f>
        <v>10.602564102564102</v>
      </c>
      <c r="I1449" s="13">
        <v>69.5</v>
      </c>
      <c r="J1449" s="13">
        <v>1020.5</v>
      </c>
      <c r="K1449" s="14">
        <f>(J1449/G1449)</f>
        <v>2.4679564691656588</v>
      </c>
      <c r="L1449" s="14">
        <f>(K1449/1.72)</f>
        <v>1.4348584123056156</v>
      </c>
    </row>
    <row r="1450" spans="1:13" x14ac:dyDescent="0.2">
      <c r="A1450" s="11" t="s">
        <v>2106</v>
      </c>
      <c r="B1450" s="12" t="s">
        <v>2107</v>
      </c>
      <c r="C1450" s="12">
        <v>5</v>
      </c>
      <c r="D1450" s="12">
        <v>3</v>
      </c>
      <c r="E1450" s="12">
        <v>18</v>
      </c>
      <c r="F1450" s="13">
        <v>193</v>
      </c>
      <c r="G1450" s="13">
        <v>1016</v>
      </c>
      <c r="H1450" s="17">
        <f>(G1450/F1450)</f>
        <v>5.2642487046632125</v>
      </c>
      <c r="I1450" s="13">
        <v>93.5</v>
      </c>
      <c r="J1450" s="13">
        <v>524.5</v>
      </c>
      <c r="K1450" s="14">
        <f>(J1450/G1450)</f>
        <v>0.51624015748031493</v>
      </c>
      <c r="L1450" s="14">
        <f>(K1450/1.72)</f>
        <v>0.30013962644204356</v>
      </c>
    </row>
    <row r="1451" spans="1:13" x14ac:dyDescent="0.2">
      <c r="A1451" s="11" t="s">
        <v>2102</v>
      </c>
      <c r="B1451" s="12" t="s">
        <v>2103</v>
      </c>
      <c r="C1451" s="12">
        <v>5</v>
      </c>
      <c r="D1451" s="12">
        <v>3</v>
      </c>
      <c r="E1451" s="12">
        <v>16</v>
      </c>
      <c r="F1451" s="13">
        <v>109.5</v>
      </c>
      <c r="G1451" s="13">
        <v>849.5</v>
      </c>
      <c r="H1451" s="17">
        <f>(G1451/F1451)</f>
        <v>7.7579908675799087</v>
      </c>
      <c r="I1451" s="13">
        <v>63.5</v>
      </c>
      <c r="J1451" s="13">
        <v>1128.5</v>
      </c>
      <c r="K1451" s="14">
        <f>(J1451/G1451)</f>
        <v>1.3284284873454975</v>
      </c>
      <c r="L1451" s="14">
        <f>(K1451/1.72)</f>
        <v>0.7723421438055218</v>
      </c>
    </row>
    <row r="1452" spans="1:13" x14ac:dyDescent="0.2">
      <c r="A1452" s="11" t="s">
        <v>8050</v>
      </c>
      <c r="B1452" s="12" t="s">
        <v>2099</v>
      </c>
      <c r="C1452" s="12">
        <v>5</v>
      </c>
      <c r="D1452" s="12">
        <v>3</v>
      </c>
      <c r="E1452" s="12">
        <v>14</v>
      </c>
      <c r="F1452" s="13">
        <v>178</v>
      </c>
      <c r="G1452" s="13">
        <v>957.5</v>
      </c>
      <c r="H1452" s="17">
        <f>(G1452/F1452)</f>
        <v>5.3792134831460672</v>
      </c>
      <c r="I1452" s="13">
        <v>78</v>
      </c>
      <c r="J1452" s="13">
        <v>1139</v>
      </c>
      <c r="K1452" s="14">
        <f>(J1452/G1452)</f>
        <v>1.1895561357702349</v>
      </c>
      <c r="L1452" s="14">
        <f>(K1452/1.72)</f>
        <v>0.69160240451757848</v>
      </c>
    </row>
    <row r="1453" spans="1:13" x14ac:dyDescent="0.2">
      <c r="A1453" s="11" t="s">
        <v>8051</v>
      </c>
      <c r="B1453" s="12" t="s">
        <v>2096</v>
      </c>
      <c r="C1453" s="12">
        <v>5</v>
      </c>
      <c r="D1453" s="12">
        <v>3</v>
      </c>
      <c r="E1453" s="12">
        <v>12</v>
      </c>
      <c r="F1453" s="13">
        <v>237</v>
      </c>
      <c r="G1453" s="13">
        <v>1025.5</v>
      </c>
      <c r="H1453" s="17">
        <f>(G1453/F1453)</f>
        <v>4.3270042194092824</v>
      </c>
      <c r="I1453" s="13">
        <v>71</v>
      </c>
      <c r="J1453" s="13">
        <v>1117</v>
      </c>
      <c r="K1453" s="14">
        <f>(J1453/G1453)</f>
        <v>1.0892247684056557</v>
      </c>
      <c r="L1453" s="14">
        <f>(K1453/1.72)</f>
        <v>0.63327021418933471</v>
      </c>
    </row>
    <row r="1454" spans="1:13" x14ac:dyDescent="0.2">
      <c r="A1454" s="11" t="s">
        <v>7849</v>
      </c>
      <c r="B1454" s="12" t="s">
        <v>2094</v>
      </c>
      <c r="C1454" s="12">
        <v>5</v>
      </c>
      <c r="D1454" s="12">
        <v>3</v>
      </c>
      <c r="E1454" s="12">
        <v>10</v>
      </c>
      <c r="F1454" s="13">
        <v>263</v>
      </c>
      <c r="G1454" s="13">
        <v>1111</v>
      </c>
      <c r="H1454" s="17">
        <f>(G1454/F1454)</f>
        <v>4.2243346007604563</v>
      </c>
      <c r="I1454" s="13">
        <v>109</v>
      </c>
      <c r="J1454" s="13">
        <v>1528.5</v>
      </c>
      <c r="K1454" s="14">
        <f>(J1454/G1454)</f>
        <v>1.3757875787578757</v>
      </c>
      <c r="L1454" s="14">
        <f>(K1454/1.72)</f>
        <v>0.79987649927783477</v>
      </c>
    </row>
    <row r="1455" spans="1:13" x14ac:dyDescent="0.2">
      <c r="A1455" s="11" t="s">
        <v>2091</v>
      </c>
      <c r="B1455" s="12" t="s">
        <v>2092</v>
      </c>
      <c r="C1455" s="12">
        <v>5</v>
      </c>
      <c r="D1455" s="12">
        <v>3</v>
      </c>
      <c r="E1455" s="12">
        <v>8</v>
      </c>
      <c r="F1455" s="13">
        <v>241</v>
      </c>
      <c r="G1455" s="13">
        <v>998.5</v>
      </c>
      <c r="H1455" s="17">
        <f>(G1455/F1455)</f>
        <v>4.1431535269709547</v>
      </c>
      <c r="I1455" s="13">
        <v>99</v>
      </c>
      <c r="J1455" s="13">
        <v>926.5</v>
      </c>
      <c r="K1455" s="14">
        <f>(J1455/G1455)</f>
        <v>0.92789183775663497</v>
      </c>
      <c r="L1455" s="14">
        <f>(K1455/1.72)</f>
        <v>0.53947199869571805</v>
      </c>
    </row>
    <row r="1456" spans="1:13" x14ac:dyDescent="0.2">
      <c r="A1456" s="11" t="s">
        <v>8052</v>
      </c>
      <c r="B1456" s="12" t="s">
        <v>2089</v>
      </c>
      <c r="C1456" s="12">
        <v>5</v>
      </c>
      <c r="D1456" s="12">
        <v>3</v>
      </c>
      <c r="E1456" s="12">
        <v>6</v>
      </c>
      <c r="F1456" s="13">
        <v>177.5</v>
      </c>
      <c r="G1456" s="13">
        <v>934.5</v>
      </c>
      <c r="H1456" s="17">
        <f>(G1456/F1456)</f>
        <v>5.2647887323943658</v>
      </c>
      <c r="I1456" s="13">
        <v>95</v>
      </c>
      <c r="J1456" s="13">
        <v>1221.5</v>
      </c>
      <c r="K1456" s="14">
        <f>(J1456/G1456)</f>
        <v>1.3071161048689139</v>
      </c>
      <c r="L1456" s="14">
        <f>(K1456/1.72)</f>
        <v>0.75995122376099644</v>
      </c>
    </row>
    <row r="1457" spans="1:13" x14ac:dyDescent="0.2">
      <c r="A1457" s="7" t="s">
        <v>2086</v>
      </c>
      <c r="B1457" s="8" t="s">
        <v>2087</v>
      </c>
      <c r="C1457" s="8">
        <v>5</v>
      </c>
      <c r="D1457" s="8">
        <v>3</v>
      </c>
      <c r="E1457" s="8">
        <v>4</v>
      </c>
      <c r="F1457" s="9">
        <v>232</v>
      </c>
      <c r="G1457" s="9">
        <v>998</v>
      </c>
      <c r="H1457" s="16">
        <f>(G1457/F1457)</f>
        <v>4.3017241379310347</v>
      </c>
      <c r="I1457" s="9">
        <v>166.5</v>
      </c>
      <c r="J1457" s="9">
        <v>1539.5</v>
      </c>
      <c r="K1457" s="10">
        <f>(J1457/G1457)</f>
        <v>1.5425851703406814</v>
      </c>
      <c r="L1457" s="10">
        <f>(K1457/1.24)</f>
        <v>1.2440202986618398</v>
      </c>
    </row>
    <row r="1458" spans="1:13" x14ac:dyDescent="0.2">
      <c r="A1458" s="11" t="s">
        <v>8053</v>
      </c>
      <c r="B1458" s="12" t="s">
        <v>2083</v>
      </c>
      <c r="C1458" s="12">
        <v>5</v>
      </c>
      <c r="D1458" s="12">
        <v>3</v>
      </c>
      <c r="E1458" s="12">
        <v>2</v>
      </c>
      <c r="F1458" s="13">
        <v>71.5</v>
      </c>
      <c r="G1458" s="13">
        <v>665.5</v>
      </c>
      <c r="H1458" s="17">
        <f>(G1458/F1458)</f>
        <v>9.3076923076923084</v>
      </c>
      <c r="I1458" s="13">
        <v>82</v>
      </c>
      <c r="J1458" s="13">
        <v>1270</v>
      </c>
      <c r="K1458" s="14">
        <f>(J1458/G1458)</f>
        <v>1.9083395942900074</v>
      </c>
      <c r="L1458" s="14">
        <f>(K1458/1.72)</f>
        <v>1.1094997641220974</v>
      </c>
    </row>
    <row r="1459" spans="1:13" x14ac:dyDescent="0.2">
      <c r="A1459" s="11" t="s">
        <v>2185</v>
      </c>
      <c r="B1459" s="12" t="s">
        <v>2186</v>
      </c>
      <c r="C1459" s="12">
        <v>5</v>
      </c>
      <c r="D1459" s="12">
        <v>5</v>
      </c>
      <c r="E1459" s="12">
        <v>22</v>
      </c>
      <c r="F1459" s="13">
        <v>61.5</v>
      </c>
      <c r="G1459" s="13">
        <v>650.5</v>
      </c>
      <c r="H1459" s="17">
        <f>(G1459/F1459)</f>
        <v>10.577235772357724</v>
      </c>
      <c r="I1459" s="13">
        <v>64</v>
      </c>
      <c r="J1459" s="13">
        <v>1341</v>
      </c>
      <c r="K1459" s="14">
        <f>(J1459/G1459)</f>
        <v>2.0614911606456574</v>
      </c>
      <c r="L1459" s="14">
        <f>(K1459/1.72)</f>
        <v>1.1985413724684055</v>
      </c>
    </row>
    <row r="1460" spans="1:13" x14ac:dyDescent="0.2">
      <c r="A1460" s="11" t="s">
        <v>7849</v>
      </c>
      <c r="B1460" s="12" t="s">
        <v>2183</v>
      </c>
      <c r="C1460" s="12">
        <v>5</v>
      </c>
      <c r="D1460" s="12">
        <v>5</v>
      </c>
      <c r="E1460" s="12">
        <v>20</v>
      </c>
      <c r="F1460" s="13">
        <v>89.5</v>
      </c>
      <c r="G1460" s="13">
        <v>719.5</v>
      </c>
      <c r="H1460" s="17">
        <f>(G1460/F1460)</f>
        <v>8.039106145251397</v>
      </c>
      <c r="I1460" s="13">
        <v>74.5</v>
      </c>
      <c r="J1460" s="13">
        <v>767.5</v>
      </c>
      <c r="K1460" s="14">
        <f>(J1460/G1460)</f>
        <v>1.0667129951355108</v>
      </c>
      <c r="L1460" s="14">
        <f>(K1460/1.72)</f>
        <v>0.62018197391599461</v>
      </c>
    </row>
    <row r="1461" spans="1:13" x14ac:dyDescent="0.2">
      <c r="A1461" s="1" t="s">
        <v>2179</v>
      </c>
      <c r="B1461" t="s">
        <v>2180</v>
      </c>
      <c r="C1461">
        <v>5</v>
      </c>
      <c r="D1461">
        <v>5</v>
      </c>
      <c r="E1461">
        <v>18</v>
      </c>
      <c r="F1461" s="2">
        <v>52</v>
      </c>
      <c r="G1461" s="2">
        <v>506</v>
      </c>
      <c r="H1461" s="18">
        <f>(G1461/F1461)</f>
        <v>9.7307692307692299</v>
      </c>
      <c r="I1461" s="2">
        <v>50.5</v>
      </c>
      <c r="J1461" s="2">
        <v>603.5</v>
      </c>
      <c r="K1461" s="6">
        <f>(J1461/G1461)</f>
        <v>1.1926877470355732</v>
      </c>
    </row>
    <row r="1462" spans="1:13" x14ac:dyDescent="0.2">
      <c r="A1462" s="11" t="s">
        <v>2175</v>
      </c>
      <c r="B1462" s="12" t="s">
        <v>2176</v>
      </c>
      <c r="C1462" s="12">
        <v>5</v>
      </c>
      <c r="D1462" s="12">
        <v>5</v>
      </c>
      <c r="E1462" s="12">
        <v>16</v>
      </c>
      <c r="F1462" s="13">
        <v>139.5</v>
      </c>
      <c r="G1462" s="13">
        <v>899</v>
      </c>
      <c r="H1462" s="17">
        <f>(G1462/F1462)</f>
        <v>6.4444444444444446</v>
      </c>
      <c r="I1462" s="13">
        <v>63.5</v>
      </c>
      <c r="J1462" s="13">
        <v>922</v>
      </c>
      <c r="K1462" s="14">
        <f>(J1462/G1462)</f>
        <v>1.0255839822024471</v>
      </c>
      <c r="L1462" s="14">
        <f>(K1462/1.72)</f>
        <v>0.59626975709444596</v>
      </c>
    </row>
    <row r="1463" spans="1:13" x14ac:dyDescent="0.2">
      <c r="A1463" s="11" t="s">
        <v>8054</v>
      </c>
      <c r="B1463" s="12" t="s">
        <v>2172</v>
      </c>
      <c r="C1463" s="12">
        <v>5</v>
      </c>
      <c r="D1463" s="12">
        <v>5</v>
      </c>
      <c r="E1463" s="12">
        <v>14</v>
      </c>
      <c r="F1463" s="13">
        <v>260</v>
      </c>
      <c r="G1463" s="13">
        <v>1084.5</v>
      </c>
      <c r="H1463" s="17">
        <f>(G1463/F1463)</f>
        <v>4.171153846153846</v>
      </c>
      <c r="I1463" s="13">
        <v>100.5</v>
      </c>
      <c r="J1463" s="13">
        <v>1396</v>
      </c>
      <c r="K1463" s="14">
        <f>(J1463/G1463)</f>
        <v>1.2872291378515446</v>
      </c>
      <c r="L1463" s="14">
        <f>(K1463/1.72)</f>
        <v>0.74838903363461895</v>
      </c>
    </row>
    <row r="1464" spans="1:13" x14ac:dyDescent="0.2">
      <c r="A1464" s="11" t="s">
        <v>2168</v>
      </c>
      <c r="B1464" s="12" t="s">
        <v>2169</v>
      </c>
      <c r="C1464" s="12">
        <v>5</v>
      </c>
      <c r="D1464" s="12">
        <v>5</v>
      </c>
      <c r="E1464" s="12">
        <v>12</v>
      </c>
      <c r="F1464" s="13">
        <v>214</v>
      </c>
      <c r="G1464" s="13">
        <v>974</v>
      </c>
      <c r="H1464" s="17">
        <f>(G1464/F1464)</f>
        <v>4.5514018691588785</v>
      </c>
      <c r="I1464" s="13">
        <v>95</v>
      </c>
      <c r="J1464" s="13">
        <v>1299.5</v>
      </c>
      <c r="K1464" s="14">
        <f>(J1464/G1464)</f>
        <v>1.3341889117043122</v>
      </c>
      <c r="L1464" s="14">
        <f>(K1464/1.72)</f>
        <v>0.77569122773506527</v>
      </c>
    </row>
    <row r="1465" spans="1:13" x14ac:dyDescent="0.2">
      <c r="A1465" s="7" t="s">
        <v>2165</v>
      </c>
      <c r="B1465" s="8" t="s">
        <v>2166</v>
      </c>
      <c r="C1465" s="8">
        <v>5</v>
      </c>
      <c r="D1465" s="8">
        <v>5</v>
      </c>
      <c r="E1465" s="8">
        <v>10</v>
      </c>
      <c r="F1465" s="9">
        <v>318</v>
      </c>
      <c r="G1465" s="9">
        <v>1068.5</v>
      </c>
      <c r="H1465" s="16">
        <f>(G1465/F1465)</f>
        <v>3.3600628930817611</v>
      </c>
      <c r="I1465" s="9">
        <v>128</v>
      </c>
      <c r="J1465" s="9">
        <v>1611</v>
      </c>
      <c r="K1465" s="10">
        <f>(J1465/G1465)</f>
        <v>1.5077211043518952</v>
      </c>
      <c r="L1465" s="10">
        <f>(K1465/1.24)</f>
        <v>1.2159041164128188</v>
      </c>
    </row>
    <row r="1466" spans="1:13" x14ac:dyDescent="0.2">
      <c r="A1466" s="7" t="s">
        <v>8055</v>
      </c>
      <c r="B1466" s="8" t="s">
        <v>2162</v>
      </c>
      <c r="C1466" s="8">
        <v>5</v>
      </c>
      <c r="D1466" s="8">
        <v>5</v>
      </c>
      <c r="E1466" s="8">
        <v>8</v>
      </c>
      <c r="F1466" s="9">
        <v>269</v>
      </c>
      <c r="G1466" s="9">
        <v>1061.5</v>
      </c>
      <c r="H1466" s="16">
        <f>(G1466/F1466)</f>
        <v>3.946096654275093</v>
      </c>
      <c r="I1466" s="9">
        <v>126.5</v>
      </c>
      <c r="J1466" s="9">
        <v>1416</v>
      </c>
      <c r="K1466" s="10">
        <f>(J1466/G1466)</f>
        <v>1.3339613754121527</v>
      </c>
      <c r="L1466" s="10">
        <f>(K1466/1.24)</f>
        <v>1.0757753027517361</v>
      </c>
    </row>
    <row r="1467" spans="1:13" x14ac:dyDescent="0.2">
      <c r="A1467" s="11" t="s">
        <v>2158</v>
      </c>
      <c r="B1467" s="12" t="s">
        <v>2159</v>
      </c>
      <c r="C1467" s="12">
        <v>5</v>
      </c>
      <c r="D1467" s="12">
        <v>5</v>
      </c>
      <c r="E1467" s="12">
        <v>6</v>
      </c>
      <c r="F1467" s="13">
        <v>138</v>
      </c>
      <c r="G1467" s="13">
        <v>782</v>
      </c>
      <c r="H1467" s="17">
        <f>(G1467/F1467)</f>
        <v>5.666666666666667</v>
      </c>
      <c r="I1467" s="13">
        <v>67.5</v>
      </c>
      <c r="J1467" s="13">
        <v>1099</v>
      </c>
      <c r="K1467" s="14">
        <f>(J1467/G1467)</f>
        <v>1.4053708439897699</v>
      </c>
      <c r="L1467" s="14">
        <f>(K1467/1.72)</f>
        <v>0.81707607208707556</v>
      </c>
    </row>
    <row r="1468" spans="1:13" x14ac:dyDescent="0.2">
      <c r="A1468" s="7" t="s">
        <v>2155</v>
      </c>
      <c r="B1468" s="8" t="s">
        <v>2156</v>
      </c>
      <c r="C1468" s="8">
        <v>5</v>
      </c>
      <c r="D1468" s="8">
        <v>5</v>
      </c>
      <c r="E1468" s="8">
        <v>4</v>
      </c>
      <c r="F1468" s="9">
        <v>290</v>
      </c>
      <c r="G1468" s="9">
        <v>1055</v>
      </c>
      <c r="H1468" s="16">
        <f>(G1468/F1468)</f>
        <v>3.6379310344827585</v>
      </c>
      <c r="I1468" s="9">
        <v>128.5</v>
      </c>
      <c r="J1468" s="9">
        <v>1182</v>
      </c>
      <c r="K1468" s="10">
        <f>(J1468/G1468)</f>
        <v>1.1203791469194313</v>
      </c>
      <c r="L1468" s="10">
        <f>(K1468/1.24)</f>
        <v>0.90353157009631557</v>
      </c>
    </row>
    <row r="1469" spans="1:13" x14ac:dyDescent="0.2">
      <c r="A1469" s="11" t="s">
        <v>2152</v>
      </c>
      <c r="B1469" s="12" t="s">
        <v>2153</v>
      </c>
      <c r="C1469" s="12">
        <v>5</v>
      </c>
      <c r="D1469" s="12">
        <v>5</v>
      </c>
      <c r="E1469" s="12">
        <v>2</v>
      </c>
      <c r="F1469" s="13">
        <v>105.5</v>
      </c>
      <c r="G1469" s="13">
        <v>763.5</v>
      </c>
      <c r="H1469" s="17">
        <f>(G1469/F1469)</f>
        <v>7.2369668246445498</v>
      </c>
      <c r="I1469" s="13">
        <v>90</v>
      </c>
      <c r="J1469" s="13">
        <v>1223.5</v>
      </c>
      <c r="K1469" s="14">
        <f>(J1469/G1469)</f>
        <v>1.6024885396201702</v>
      </c>
      <c r="L1469" s="14">
        <f>(K1469/1.72)</f>
        <v>0.93167938350009905</v>
      </c>
    </row>
    <row r="1470" spans="1:13" x14ac:dyDescent="0.2">
      <c r="A1470" s="1" t="s">
        <v>7849</v>
      </c>
      <c r="B1470" t="s">
        <v>2260</v>
      </c>
      <c r="C1470">
        <v>5</v>
      </c>
      <c r="D1470">
        <v>7</v>
      </c>
      <c r="E1470">
        <v>22</v>
      </c>
      <c r="F1470" s="2">
        <v>73.5</v>
      </c>
      <c r="G1470" s="2">
        <v>629.5</v>
      </c>
      <c r="H1470" s="18">
        <f>(G1470/F1470)</f>
        <v>8.5646258503401356</v>
      </c>
      <c r="I1470" s="2">
        <v>53.5</v>
      </c>
      <c r="J1470" s="2">
        <v>1139.5</v>
      </c>
      <c r="K1470" s="6">
        <f>(J1470/G1470)</f>
        <v>1.8101667990468626</v>
      </c>
    </row>
    <row r="1471" spans="1:13" x14ac:dyDescent="0.2">
      <c r="A1471" s="11" t="s">
        <v>7124</v>
      </c>
      <c r="B1471" s="12" t="s">
        <v>7125</v>
      </c>
      <c r="C1471" s="12">
        <v>15</v>
      </c>
      <c r="D1471" s="12">
        <v>8</v>
      </c>
      <c r="E1471" s="12">
        <v>21</v>
      </c>
      <c r="F1471" s="13">
        <v>107</v>
      </c>
      <c r="G1471" s="13">
        <v>446.5</v>
      </c>
      <c r="H1471" s="17">
        <f>(G1471/F1471)</f>
        <v>4.1728971962616823</v>
      </c>
      <c r="I1471" s="13">
        <v>61</v>
      </c>
      <c r="J1471" s="13">
        <v>46.5</v>
      </c>
      <c r="K1471" s="14">
        <f>(J1471/G1471)</f>
        <v>0.10414333706606943</v>
      </c>
      <c r="L1471" s="14">
        <f>(K1471/2.8)</f>
        <v>3.7194048952167658E-2</v>
      </c>
      <c r="M1471" t="s">
        <v>7834</v>
      </c>
    </row>
    <row r="1472" spans="1:13" x14ac:dyDescent="0.2">
      <c r="A1472" s="11" t="s">
        <v>7124</v>
      </c>
      <c r="B1472" s="12" t="s">
        <v>7125</v>
      </c>
      <c r="C1472" s="12">
        <v>15</v>
      </c>
      <c r="D1472" s="12">
        <v>8</v>
      </c>
      <c r="E1472" s="12">
        <v>22</v>
      </c>
      <c r="F1472" s="13">
        <v>94.5</v>
      </c>
      <c r="G1472" s="13">
        <v>409.5</v>
      </c>
      <c r="H1472" s="17">
        <f>(G1472/F1472)</f>
        <v>4.333333333333333</v>
      </c>
      <c r="I1472" s="13">
        <v>66.5</v>
      </c>
      <c r="J1472" s="13">
        <v>1883.5</v>
      </c>
      <c r="K1472" s="14">
        <f>(J1472/G1472)</f>
        <v>4.5995115995115992</v>
      </c>
      <c r="L1472" s="14">
        <f>(K1472/2.8)</f>
        <v>1.6426827141112854</v>
      </c>
      <c r="M1472" t="s">
        <v>7835</v>
      </c>
    </row>
    <row r="1473" spans="1:13" x14ac:dyDescent="0.2">
      <c r="A1473" s="11" t="s">
        <v>7124</v>
      </c>
      <c r="B1473" s="12" t="s">
        <v>7125</v>
      </c>
      <c r="C1473" s="12">
        <v>15</v>
      </c>
      <c r="D1473" s="12">
        <v>7</v>
      </c>
      <c r="E1473" s="12">
        <v>21</v>
      </c>
      <c r="F1473" s="13">
        <v>129.5</v>
      </c>
      <c r="G1473" s="13">
        <v>656</v>
      </c>
      <c r="H1473" s="17">
        <f>(G1473/F1473)</f>
        <v>5.0656370656370653</v>
      </c>
      <c r="I1473" s="13">
        <v>61.5</v>
      </c>
      <c r="J1473" s="13">
        <v>1784</v>
      </c>
      <c r="K1473" s="14">
        <f>(J1473/G1473)</f>
        <v>2.7195121951219514</v>
      </c>
      <c r="L1473" s="14">
        <f>(K1473/2.8)</f>
        <v>0.97125435540069704</v>
      </c>
      <c r="M1473" t="s">
        <v>7835</v>
      </c>
    </row>
    <row r="1474" spans="1:13" x14ac:dyDescent="0.2">
      <c r="A1474" s="1" t="s">
        <v>7124</v>
      </c>
      <c r="B1474" t="s">
        <v>7125</v>
      </c>
      <c r="C1474">
        <v>15</v>
      </c>
      <c r="D1474">
        <v>7</v>
      </c>
      <c r="E1474">
        <v>22</v>
      </c>
      <c r="F1474" s="2">
        <v>104.5</v>
      </c>
      <c r="G1474" s="2">
        <v>426</v>
      </c>
      <c r="H1474" s="18">
        <f>(G1474/F1474)</f>
        <v>4.0765550239234454</v>
      </c>
      <c r="I1474" s="2">
        <v>53.5</v>
      </c>
      <c r="J1474" s="2">
        <v>39.5</v>
      </c>
      <c r="K1474" s="6">
        <f>(J1474/G1474)</f>
        <v>9.2723004694835687E-2</v>
      </c>
    </row>
    <row r="1475" spans="1:13" x14ac:dyDescent="0.2">
      <c r="A1475" s="11" t="s">
        <v>8056</v>
      </c>
      <c r="B1475" s="12" t="s">
        <v>2258</v>
      </c>
      <c r="C1475" s="12">
        <v>5</v>
      </c>
      <c r="D1475" s="12">
        <v>7</v>
      </c>
      <c r="E1475" s="12">
        <v>20</v>
      </c>
      <c r="F1475" s="13">
        <v>139.5</v>
      </c>
      <c r="G1475" s="13">
        <v>879</v>
      </c>
      <c r="H1475" s="17">
        <f>(G1475/F1475)</f>
        <v>6.301075268817204</v>
      </c>
      <c r="I1475" s="13">
        <v>88.5</v>
      </c>
      <c r="J1475" s="13">
        <v>1580</v>
      </c>
      <c r="K1475" s="14">
        <f>(J1475/G1475)</f>
        <v>1.7974971558589306</v>
      </c>
      <c r="L1475" s="14">
        <f>(K1475/1.72)</f>
        <v>1.0450564859644946</v>
      </c>
    </row>
    <row r="1476" spans="1:13" x14ac:dyDescent="0.2">
      <c r="A1476" s="11" t="s">
        <v>8057</v>
      </c>
      <c r="B1476" s="12" t="s">
        <v>2255</v>
      </c>
      <c r="C1476" s="12">
        <v>5</v>
      </c>
      <c r="D1476" s="12">
        <v>7</v>
      </c>
      <c r="E1476" s="12">
        <v>18</v>
      </c>
      <c r="F1476" s="13">
        <v>95.5</v>
      </c>
      <c r="G1476" s="13">
        <v>780.5</v>
      </c>
      <c r="H1476" s="17">
        <f>(G1476/F1476)</f>
        <v>8.1727748691099471</v>
      </c>
      <c r="I1476" s="13">
        <v>62.5</v>
      </c>
      <c r="J1476" s="13">
        <v>799.5</v>
      </c>
      <c r="K1476" s="14">
        <f>(J1476/G1476)</f>
        <v>1.0243433696348494</v>
      </c>
      <c r="L1476" s="14">
        <f>(K1476/1.72)</f>
        <v>0.59554847071793571</v>
      </c>
    </row>
    <row r="1477" spans="1:13" x14ac:dyDescent="0.2">
      <c r="A1477" s="1" t="s">
        <v>2252</v>
      </c>
      <c r="B1477" t="s">
        <v>2253</v>
      </c>
      <c r="C1477">
        <v>5</v>
      </c>
      <c r="D1477">
        <v>7</v>
      </c>
      <c r="E1477">
        <v>16</v>
      </c>
      <c r="F1477" s="2">
        <v>265.5</v>
      </c>
      <c r="G1477" s="2">
        <v>1011</v>
      </c>
      <c r="H1477" s="18">
        <f>(G1477/F1477)</f>
        <v>3.8079096045197742</v>
      </c>
      <c r="I1477" s="2">
        <v>51</v>
      </c>
      <c r="J1477" s="2">
        <v>912</v>
      </c>
      <c r="K1477" s="6">
        <f>(J1477/G1477)</f>
        <v>0.90207715133531152</v>
      </c>
    </row>
    <row r="1478" spans="1:13" x14ac:dyDescent="0.2">
      <c r="A1478" s="7" t="s">
        <v>2249</v>
      </c>
      <c r="B1478" s="8" t="s">
        <v>2250</v>
      </c>
      <c r="C1478" s="8">
        <v>5</v>
      </c>
      <c r="D1478" s="8">
        <v>7</v>
      </c>
      <c r="E1478" s="8">
        <v>14</v>
      </c>
      <c r="F1478" s="9">
        <v>290.5</v>
      </c>
      <c r="G1478" s="9">
        <v>1105.5</v>
      </c>
      <c r="H1478" s="16">
        <f>(G1478/F1478)</f>
        <v>3.8055077452667816</v>
      </c>
      <c r="I1478" s="9">
        <v>136</v>
      </c>
      <c r="J1478" s="9">
        <v>1223</v>
      </c>
      <c r="K1478" s="10">
        <f>(J1478/G1478)</f>
        <v>1.1062867480777929</v>
      </c>
      <c r="L1478" s="10">
        <f>(K1478/1.24)</f>
        <v>0.89216673232080079</v>
      </c>
    </row>
    <row r="1479" spans="1:13" x14ac:dyDescent="0.2">
      <c r="A1479" s="11" t="s">
        <v>8058</v>
      </c>
      <c r="B1479" s="12" t="s">
        <v>2246</v>
      </c>
      <c r="C1479" s="12">
        <v>5</v>
      </c>
      <c r="D1479" s="12">
        <v>7</v>
      </c>
      <c r="E1479" s="12">
        <v>12</v>
      </c>
      <c r="F1479" s="13">
        <v>271</v>
      </c>
      <c r="G1479" s="13">
        <v>1118.5</v>
      </c>
      <c r="H1479" s="17">
        <f>(G1479/F1479)</f>
        <v>4.1273062730627306</v>
      </c>
      <c r="I1479" s="13">
        <v>108</v>
      </c>
      <c r="J1479" s="13">
        <v>912.5</v>
      </c>
      <c r="K1479" s="14">
        <f>(J1479/G1479)</f>
        <v>0.81582476531068393</v>
      </c>
      <c r="L1479" s="14">
        <f>(K1479/1.72)</f>
        <v>0.47431672401783948</v>
      </c>
    </row>
    <row r="1480" spans="1:13" x14ac:dyDescent="0.2">
      <c r="A1480" s="11" t="s">
        <v>8059</v>
      </c>
      <c r="B1480" s="12" t="s">
        <v>2243</v>
      </c>
      <c r="C1480" s="12">
        <v>5</v>
      </c>
      <c r="D1480" s="12">
        <v>7</v>
      </c>
      <c r="E1480" s="12">
        <v>10</v>
      </c>
      <c r="F1480" s="13">
        <v>272</v>
      </c>
      <c r="G1480" s="13">
        <v>988.5</v>
      </c>
      <c r="H1480" s="17">
        <f>(G1480/F1480)</f>
        <v>3.6341911764705883</v>
      </c>
      <c r="I1480" s="13">
        <v>86</v>
      </c>
      <c r="J1480" s="13">
        <v>1049.5</v>
      </c>
      <c r="K1480" s="14">
        <f>(J1480/G1480)</f>
        <v>1.0617096611026808</v>
      </c>
      <c r="L1480" s="14">
        <f>(K1480/1.72)</f>
        <v>0.61727305878062844</v>
      </c>
    </row>
    <row r="1481" spans="1:13" x14ac:dyDescent="0.2">
      <c r="A1481" s="7" t="s">
        <v>7849</v>
      </c>
      <c r="B1481" s="8" t="s">
        <v>2240</v>
      </c>
      <c r="C1481" s="8">
        <v>5</v>
      </c>
      <c r="D1481" s="8">
        <v>7</v>
      </c>
      <c r="E1481" s="8">
        <v>8</v>
      </c>
      <c r="F1481" s="9">
        <v>255.5</v>
      </c>
      <c r="G1481" s="9">
        <v>1024</v>
      </c>
      <c r="H1481" s="16">
        <f>(G1481/F1481)</f>
        <v>4.0078277886497062</v>
      </c>
      <c r="I1481" s="9">
        <v>124</v>
      </c>
      <c r="J1481" s="9">
        <v>1248</v>
      </c>
      <c r="K1481" s="10">
        <f>(J1481/G1481)</f>
        <v>1.21875</v>
      </c>
      <c r="L1481" s="10">
        <f>(K1481/1.24)</f>
        <v>0.98286290322580649</v>
      </c>
    </row>
    <row r="1482" spans="1:13" x14ac:dyDescent="0.2">
      <c r="A1482" s="11" t="s">
        <v>2236</v>
      </c>
      <c r="B1482" s="12" t="s">
        <v>2237</v>
      </c>
      <c r="C1482" s="12">
        <v>5</v>
      </c>
      <c r="D1482" s="12">
        <v>7</v>
      </c>
      <c r="E1482" s="12">
        <v>6</v>
      </c>
      <c r="F1482" s="13">
        <v>239.5</v>
      </c>
      <c r="G1482" s="13">
        <v>1043.5</v>
      </c>
      <c r="H1482" s="17">
        <f>(G1482/F1482)</f>
        <v>4.3569937369519831</v>
      </c>
      <c r="I1482" s="13">
        <v>118</v>
      </c>
      <c r="J1482" s="13">
        <v>1042.5</v>
      </c>
      <c r="K1482" s="14">
        <f>(J1482/G1482)</f>
        <v>0.99904168663152848</v>
      </c>
      <c r="L1482" s="14">
        <f>(K1482/1.72)</f>
        <v>0.58083818990205149</v>
      </c>
    </row>
    <row r="1483" spans="1:13" x14ac:dyDescent="0.2">
      <c r="A1483" s="7" t="s">
        <v>2232</v>
      </c>
      <c r="B1483" s="8" t="s">
        <v>2233</v>
      </c>
      <c r="C1483" s="8">
        <v>5</v>
      </c>
      <c r="D1483" s="8">
        <v>7</v>
      </c>
      <c r="E1483" s="8">
        <v>4</v>
      </c>
      <c r="F1483" s="9">
        <v>220</v>
      </c>
      <c r="G1483" s="9">
        <v>1001</v>
      </c>
      <c r="H1483" s="16">
        <f>(G1483/F1483)</f>
        <v>4.55</v>
      </c>
      <c r="I1483" s="9">
        <v>129.5</v>
      </c>
      <c r="J1483" s="9">
        <v>1201.5</v>
      </c>
      <c r="K1483" s="10">
        <f>(J1483/G1483)</f>
        <v>1.2002997002997002</v>
      </c>
      <c r="L1483" s="10">
        <f>(K1483/1.24)</f>
        <v>0.96798362927395176</v>
      </c>
    </row>
    <row r="1484" spans="1:13" x14ac:dyDescent="0.2">
      <c r="A1484" s="11" t="s">
        <v>2228</v>
      </c>
      <c r="B1484" s="12" t="s">
        <v>2229</v>
      </c>
      <c r="C1484" s="12">
        <v>5</v>
      </c>
      <c r="D1484" s="12">
        <v>7</v>
      </c>
      <c r="E1484" s="12">
        <v>2</v>
      </c>
      <c r="F1484" s="13">
        <v>51.5</v>
      </c>
      <c r="G1484" s="13">
        <v>487.5</v>
      </c>
      <c r="H1484" s="17">
        <f>(G1484/F1484)</f>
        <v>9.4660194174757279</v>
      </c>
      <c r="I1484" s="13">
        <v>69.5</v>
      </c>
      <c r="J1484" s="13">
        <v>1305.5</v>
      </c>
      <c r="K1484" s="14">
        <f>(J1484/G1484)</f>
        <v>2.677948717948718</v>
      </c>
      <c r="L1484" s="14">
        <f>(K1484/1.72)</f>
        <v>1.5569469290399525</v>
      </c>
    </row>
    <row r="1485" spans="1:13" x14ac:dyDescent="0.2">
      <c r="A1485" s="1" t="s">
        <v>2333</v>
      </c>
      <c r="B1485" t="s">
        <v>2334</v>
      </c>
      <c r="C1485">
        <v>5</v>
      </c>
      <c r="D1485">
        <v>9</v>
      </c>
      <c r="E1485">
        <v>22</v>
      </c>
      <c r="F1485" s="2">
        <v>62.5</v>
      </c>
      <c r="G1485" s="2">
        <v>659</v>
      </c>
      <c r="H1485" s="18">
        <f>(G1485/F1485)</f>
        <v>10.544</v>
      </c>
      <c r="I1485" s="2">
        <v>56</v>
      </c>
      <c r="J1485" s="2">
        <v>627</v>
      </c>
      <c r="K1485" s="6">
        <f>(J1485/G1485)</f>
        <v>0.95144157814871022</v>
      </c>
    </row>
    <row r="1486" spans="1:13" x14ac:dyDescent="0.2">
      <c r="A1486" s="11" t="s">
        <v>2329</v>
      </c>
      <c r="B1486" s="12" t="s">
        <v>2330</v>
      </c>
      <c r="C1486" s="12">
        <v>5</v>
      </c>
      <c r="D1486" s="12">
        <v>9</v>
      </c>
      <c r="E1486" s="12">
        <v>20</v>
      </c>
      <c r="F1486" s="13">
        <v>127.5</v>
      </c>
      <c r="G1486" s="13">
        <v>871.5</v>
      </c>
      <c r="H1486" s="17">
        <f>(G1486/F1486)</f>
        <v>6.8352941176470585</v>
      </c>
      <c r="I1486" s="13">
        <v>89.5</v>
      </c>
      <c r="J1486" s="13">
        <v>1252</v>
      </c>
      <c r="K1486" s="14">
        <f>(J1486/G1486)</f>
        <v>1.4366035570854847</v>
      </c>
      <c r="L1486" s="14">
        <f>(K1486/1.72)</f>
        <v>0.83523462621249112</v>
      </c>
    </row>
    <row r="1487" spans="1:13" x14ac:dyDescent="0.2">
      <c r="A1487" s="1" t="s">
        <v>7849</v>
      </c>
      <c r="B1487" t="s">
        <v>2326</v>
      </c>
      <c r="C1487">
        <v>5</v>
      </c>
      <c r="D1487">
        <v>9</v>
      </c>
      <c r="E1487">
        <v>18</v>
      </c>
      <c r="F1487" s="2">
        <v>83.5</v>
      </c>
      <c r="G1487" s="2">
        <v>702.5</v>
      </c>
      <c r="H1487" s="18">
        <f>(G1487/F1487)</f>
        <v>8.4131736526946099</v>
      </c>
      <c r="I1487" s="2">
        <v>60</v>
      </c>
      <c r="J1487" s="2">
        <v>843.5</v>
      </c>
      <c r="K1487" s="6">
        <f>(J1487/G1487)</f>
        <v>1.2007117437722421</v>
      </c>
    </row>
    <row r="1488" spans="1:13" x14ac:dyDescent="0.2">
      <c r="A1488" s="11" t="s">
        <v>8060</v>
      </c>
      <c r="B1488" s="12" t="s">
        <v>2324</v>
      </c>
      <c r="C1488" s="12">
        <v>5</v>
      </c>
      <c r="D1488" s="12">
        <v>9</v>
      </c>
      <c r="E1488" s="12">
        <v>16</v>
      </c>
      <c r="F1488" s="13">
        <v>275</v>
      </c>
      <c r="G1488" s="13">
        <v>1026.5</v>
      </c>
      <c r="H1488" s="17">
        <f>(G1488/F1488)</f>
        <v>3.7327272727272729</v>
      </c>
      <c r="I1488" s="13">
        <v>81</v>
      </c>
      <c r="J1488" s="13">
        <v>715</v>
      </c>
      <c r="K1488" s="14">
        <f>(J1488/G1488)</f>
        <v>0.69654164637116411</v>
      </c>
      <c r="L1488" s="14">
        <f>(K1488/1.72)</f>
        <v>0.40496607347160707</v>
      </c>
    </row>
    <row r="1489" spans="1:13" x14ac:dyDescent="0.2">
      <c r="A1489" s="11" t="s">
        <v>7849</v>
      </c>
      <c r="B1489" s="12" t="s">
        <v>2322</v>
      </c>
      <c r="C1489" s="12">
        <v>5</v>
      </c>
      <c r="D1489" s="12">
        <v>9</v>
      </c>
      <c r="E1489" s="12">
        <v>14</v>
      </c>
      <c r="F1489" s="13">
        <v>270</v>
      </c>
      <c r="G1489" s="13">
        <v>1087</v>
      </c>
      <c r="H1489" s="17">
        <f>(G1489/F1489)</f>
        <v>4.0259259259259261</v>
      </c>
      <c r="I1489" s="13">
        <v>104</v>
      </c>
      <c r="J1489" s="13">
        <v>1092.5</v>
      </c>
      <c r="K1489" s="14">
        <f>(J1489/G1489)</f>
        <v>1.0050597976080957</v>
      </c>
      <c r="L1489" s="14">
        <f>(K1489/1.72)</f>
        <v>0.58433709163261383</v>
      </c>
    </row>
    <row r="1490" spans="1:13" x14ac:dyDescent="0.2">
      <c r="A1490" s="11" t="s">
        <v>7849</v>
      </c>
      <c r="B1490" s="12" t="s">
        <v>2320</v>
      </c>
      <c r="C1490" s="12">
        <v>5</v>
      </c>
      <c r="D1490" s="12">
        <v>9</v>
      </c>
      <c r="E1490" s="12">
        <v>12</v>
      </c>
      <c r="F1490" s="13">
        <v>326</v>
      </c>
      <c r="G1490" s="13">
        <v>1134.5</v>
      </c>
      <c r="H1490" s="17">
        <f>(G1490/F1490)</f>
        <v>3.4800613496932513</v>
      </c>
      <c r="I1490" s="13">
        <v>113</v>
      </c>
      <c r="J1490" s="13">
        <v>531</v>
      </c>
      <c r="K1490" s="14">
        <f>(J1490/G1490)</f>
        <v>0.46804759806081975</v>
      </c>
      <c r="L1490" s="14">
        <f>(K1490/1.72)</f>
        <v>0.27212069654698823</v>
      </c>
    </row>
    <row r="1491" spans="1:13" x14ac:dyDescent="0.2">
      <c r="A1491" s="11" t="s">
        <v>2316</v>
      </c>
      <c r="B1491" s="12" t="s">
        <v>2317</v>
      </c>
      <c r="C1491" s="12">
        <v>5</v>
      </c>
      <c r="D1491" s="12">
        <v>9</v>
      </c>
      <c r="E1491" s="12">
        <v>10</v>
      </c>
      <c r="F1491" s="13">
        <v>171</v>
      </c>
      <c r="G1491" s="13">
        <v>908</v>
      </c>
      <c r="H1491" s="17">
        <f>(G1491/F1491)</f>
        <v>5.3099415204678362</v>
      </c>
      <c r="I1491" s="13">
        <v>68.5</v>
      </c>
      <c r="J1491" s="13">
        <v>1038.5</v>
      </c>
      <c r="K1491" s="14">
        <f>(J1491/G1491)</f>
        <v>1.1437224669603525</v>
      </c>
      <c r="L1491" s="14">
        <f>(K1491/1.72)</f>
        <v>0.6649549226513678</v>
      </c>
    </row>
    <row r="1492" spans="1:13" x14ac:dyDescent="0.2">
      <c r="A1492" s="11" t="s">
        <v>7491</v>
      </c>
      <c r="B1492" s="12" t="s">
        <v>7492</v>
      </c>
      <c r="C1492" s="12">
        <v>16</v>
      </c>
      <c r="D1492" s="12">
        <v>9</v>
      </c>
      <c r="E1492" s="12">
        <v>6</v>
      </c>
      <c r="F1492" s="13">
        <v>129.5</v>
      </c>
      <c r="G1492" s="13">
        <v>684</v>
      </c>
      <c r="H1492" s="17">
        <f>(G1492/F1492)</f>
        <v>5.281853281853282</v>
      </c>
      <c r="I1492" s="13">
        <v>71</v>
      </c>
      <c r="J1492" s="13">
        <v>387</v>
      </c>
      <c r="K1492" s="14">
        <f>(J1492/G1492)</f>
        <v>0.56578947368421051</v>
      </c>
      <c r="L1492" s="14">
        <f>(K1492/2.8)</f>
        <v>0.20206766917293234</v>
      </c>
      <c r="M1492" t="s">
        <v>7834</v>
      </c>
    </row>
    <row r="1493" spans="1:13" x14ac:dyDescent="0.2">
      <c r="A1493" s="11" t="s">
        <v>2312</v>
      </c>
      <c r="B1493" s="12" t="s">
        <v>2313</v>
      </c>
      <c r="C1493" s="12">
        <v>5</v>
      </c>
      <c r="D1493" s="12">
        <v>9</v>
      </c>
      <c r="E1493" s="12">
        <v>8</v>
      </c>
      <c r="F1493" s="13">
        <v>153.5</v>
      </c>
      <c r="G1493" s="13">
        <v>898.5</v>
      </c>
      <c r="H1493" s="17">
        <f>(G1493/F1493)</f>
        <v>5.8534201954397398</v>
      </c>
      <c r="I1493" s="13">
        <v>69.5</v>
      </c>
      <c r="J1493" s="13">
        <v>1037.5</v>
      </c>
      <c r="K1493" s="14">
        <f>(J1493/G1493)</f>
        <v>1.1547022815804118</v>
      </c>
      <c r="L1493" s="14">
        <f>(K1493/1.72)</f>
        <v>0.67133853580256497</v>
      </c>
    </row>
    <row r="1494" spans="1:13" x14ac:dyDescent="0.2">
      <c r="A1494" s="11" t="s">
        <v>2309</v>
      </c>
      <c r="B1494" s="12" t="s">
        <v>2310</v>
      </c>
      <c r="C1494" s="12">
        <v>5</v>
      </c>
      <c r="D1494" s="12">
        <v>9</v>
      </c>
      <c r="E1494" s="12">
        <v>6</v>
      </c>
      <c r="F1494" s="13">
        <v>206</v>
      </c>
      <c r="G1494" s="13">
        <v>957.5</v>
      </c>
      <c r="H1494" s="17">
        <f>(G1494/F1494)</f>
        <v>4.6480582524271847</v>
      </c>
      <c r="I1494" s="13">
        <v>80.5</v>
      </c>
      <c r="J1494" s="13">
        <v>1178.5</v>
      </c>
      <c r="K1494" s="14">
        <f>(J1494/G1494)</f>
        <v>1.2308093994778069</v>
      </c>
      <c r="L1494" s="14">
        <f>(K1494/1.72)</f>
        <v>0.71558686016151563</v>
      </c>
    </row>
    <row r="1495" spans="1:13" x14ac:dyDescent="0.2">
      <c r="A1495" s="11" t="s">
        <v>2305</v>
      </c>
      <c r="B1495" s="12" t="s">
        <v>2306</v>
      </c>
      <c r="C1495" s="12">
        <v>5</v>
      </c>
      <c r="D1495" s="12">
        <v>9</v>
      </c>
      <c r="E1495" s="12">
        <v>4</v>
      </c>
      <c r="F1495" s="13">
        <v>215</v>
      </c>
      <c r="G1495" s="13">
        <v>965.5</v>
      </c>
      <c r="H1495" s="17">
        <f>(G1495/F1495)</f>
        <v>4.4906976744186045</v>
      </c>
      <c r="I1495" s="13">
        <v>104</v>
      </c>
      <c r="J1495" s="13">
        <v>1147</v>
      </c>
      <c r="K1495" s="14">
        <f>(J1495/G1495)</f>
        <v>1.1879854997410668</v>
      </c>
      <c r="L1495" s="14">
        <f>(K1495/1.72)</f>
        <v>0.69068924403550402</v>
      </c>
    </row>
    <row r="1496" spans="1:13" x14ac:dyDescent="0.2">
      <c r="A1496" s="11" t="s">
        <v>8061</v>
      </c>
      <c r="B1496" s="12" t="s">
        <v>2302</v>
      </c>
      <c r="C1496" s="12">
        <v>5</v>
      </c>
      <c r="D1496" s="12">
        <v>9</v>
      </c>
      <c r="E1496" s="12">
        <v>2</v>
      </c>
      <c r="F1496" s="13">
        <v>55.5</v>
      </c>
      <c r="G1496" s="13">
        <v>383</v>
      </c>
      <c r="H1496" s="17">
        <f>(G1496/F1496)</f>
        <v>6.9009009009009006</v>
      </c>
      <c r="I1496" s="13">
        <v>63.5</v>
      </c>
      <c r="J1496" s="13">
        <v>478</v>
      </c>
      <c r="K1496" s="14">
        <f>(J1496/G1496)</f>
        <v>1.2480417754569191</v>
      </c>
      <c r="L1496" s="14">
        <f>(K1496/1.72)</f>
        <v>0.7256056834051855</v>
      </c>
    </row>
    <row r="1497" spans="1:13" x14ac:dyDescent="0.2">
      <c r="A1497" s="11" t="s">
        <v>2402</v>
      </c>
      <c r="B1497" s="12" t="s">
        <v>2403</v>
      </c>
      <c r="C1497" s="12">
        <v>5</v>
      </c>
      <c r="D1497" s="12">
        <v>11</v>
      </c>
      <c r="E1497" s="12">
        <v>22</v>
      </c>
      <c r="F1497" s="13">
        <v>51.5</v>
      </c>
      <c r="G1497" s="13">
        <v>635.5</v>
      </c>
      <c r="H1497" s="17">
        <f>(G1497/F1497)</f>
        <v>12.339805825242719</v>
      </c>
      <c r="I1497" s="13">
        <v>62.5</v>
      </c>
      <c r="J1497" s="13">
        <v>1118.5</v>
      </c>
      <c r="K1497" s="14">
        <f>(J1497/G1497)</f>
        <v>1.7600314712824547</v>
      </c>
      <c r="L1497" s="14">
        <f>(K1497/1.72)</f>
        <v>1.0232741112107295</v>
      </c>
    </row>
    <row r="1498" spans="1:13" x14ac:dyDescent="0.2">
      <c r="A1498" s="11" t="s">
        <v>8062</v>
      </c>
      <c r="B1498" s="12" t="s">
        <v>2399</v>
      </c>
      <c r="C1498" s="12">
        <v>5</v>
      </c>
      <c r="D1498" s="12">
        <v>11</v>
      </c>
      <c r="E1498" s="12">
        <v>20</v>
      </c>
      <c r="F1498" s="13">
        <v>76</v>
      </c>
      <c r="G1498" s="13">
        <v>726</v>
      </c>
      <c r="H1498" s="17">
        <f>(G1498/F1498)</f>
        <v>9.5526315789473681</v>
      </c>
      <c r="I1498" s="13">
        <v>71</v>
      </c>
      <c r="J1498" s="13">
        <v>571.5</v>
      </c>
      <c r="K1498" s="14">
        <f>(J1498/G1498)</f>
        <v>0.78719008264462809</v>
      </c>
      <c r="L1498" s="14">
        <f>(K1498/1.72)</f>
        <v>0.45766865270036516</v>
      </c>
    </row>
    <row r="1499" spans="1:13" x14ac:dyDescent="0.2">
      <c r="A1499" s="11" t="s">
        <v>2396</v>
      </c>
      <c r="B1499" s="12" t="s">
        <v>2397</v>
      </c>
      <c r="C1499" s="12">
        <v>5</v>
      </c>
      <c r="D1499" s="12">
        <v>11</v>
      </c>
      <c r="E1499" s="12">
        <v>18</v>
      </c>
      <c r="F1499" s="13">
        <v>87.5</v>
      </c>
      <c r="G1499" s="13">
        <v>714</v>
      </c>
      <c r="H1499" s="17">
        <f>(G1499/F1499)</f>
        <v>8.16</v>
      </c>
      <c r="I1499" s="13">
        <v>83.5</v>
      </c>
      <c r="J1499" s="13">
        <v>1137.5</v>
      </c>
      <c r="K1499" s="14">
        <f>(J1499/G1499)</f>
        <v>1.5931372549019607</v>
      </c>
      <c r="L1499" s="14">
        <f>(K1499/1.72)</f>
        <v>0.92624259005927945</v>
      </c>
    </row>
    <row r="1500" spans="1:13" x14ac:dyDescent="0.2">
      <c r="A1500" s="1" t="s">
        <v>2392</v>
      </c>
      <c r="B1500" t="s">
        <v>2393</v>
      </c>
      <c r="C1500">
        <v>5</v>
      </c>
      <c r="D1500">
        <v>11</v>
      </c>
      <c r="E1500">
        <v>16</v>
      </c>
      <c r="F1500" s="2">
        <v>104.5</v>
      </c>
      <c r="G1500" s="2">
        <v>755.5</v>
      </c>
      <c r="H1500" s="18">
        <f>(G1500/F1500)</f>
        <v>7.2296650717703352</v>
      </c>
      <c r="I1500" s="2">
        <v>58</v>
      </c>
      <c r="J1500" s="2">
        <v>1422.5</v>
      </c>
      <c r="K1500" s="6">
        <f>(J1500/G1500)</f>
        <v>1.8828590337524818</v>
      </c>
    </row>
    <row r="1501" spans="1:13" x14ac:dyDescent="0.2">
      <c r="A1501" s="1" t="s">
        <v>7849</v>
      </c>
      <c r="B1501" t="s">
        <v>2389</v>
      </c>
      <c r="C1501">
        <v>5</v>
      </c>
      <c r="D1501">
        <v>11</v>
      </c>
      <c r="E1501">
        <v>14</v>
      </c>
      <c r="F1501" s="2">
        <v>132</v>
      </c>
      <c r="G1501" s="2">
        <v>897</v>
      </c>
      <c r="H1501" s="18">
        <f>(G1501/F1501)</f>
        <v>6.7954545454545459</v>
      </c>
      <c r="I1501" s="2">
        <v>59</v>
      </c>
      <c r="J1501" s="2">
        <v>1156</v>
      </c>
      <c r="K1501" s="6">
        <f>(J1501/G1501)</f>
        <v>1.2887402452619845</v>
      </c>
    </row>
    <row r="1502" spans="1:13" x14ac:dyDescent="0.2">
      <c r="A1502" s="11" t="s">
        <v>2385</v>
      </c>
      <c r="B1502" s="12" t="s">
        <v>2386</v>
      </c>
      <c r="C1502" s="12">
        <v>5</v>
      </c>
      <c r="D1502" s="12">
        <v>11</v>
      </c>
      <c r="E1502" s="12">
        <v>12</v>
      </c>
      <c r="F1502" s="13">
        <v>94.5</v>
      </c>
      <c r="G1502" s="13">
        <v>692.5</v>
      </c>
      <c r="H1502" s="17">
        <f>(G1502/F1502)</f>
        <v>7.3280423280423284</v>
      </c>
      <c r="I1502" s="13">
        <v>66</v>
      </c>
      <c r="J1502" s="13">
        <v>1318</v>
      </c>
      <c r="K1502" s="14">
        <f>(J1502/G1502)</f>
        <v>1.9032490974729241</v>
      </c>
      <c r="L1502" s="14">
        <f>(K1502/1.72)</f>
        <v>1.1065401729493745</v>
      </c>
    </row>
    <row r="1503" spans="1:13" x14ac:dyDescent="0.2">
      <c r="A1503" s="11" t="s">
        <v>2382</v>
      </c>
      <c r="B1503" s="12" t="s">
        <v>2383</v>
      </c>
      <c r="C1503" s="12">
        <v>5</v>
      </c>
      <c r="D1503" s="12">
        <v>11</v>
      </c>
      <c r="E1503" s="12">
        <v>10</v>
      </c>
      <c r="F1503" s="13">
        <v>220.5</v>
      </c>
      <c r="G1503" s="13">
        <v>1028.5</v>
      </c>
      <c r="H1503" s="17">
        <f>(G1503/F1503)</f>
        <v>4.6643990929705215</v>
      </c>
      <c r="I1503" s="13">
        <v>107.5</v>
      </c>
      <c r="J1503" s="13">
        <v>1235.5</v>
      </c>
      <c r="K1503" s="14">
        <f>(J1503/G1503)</f>
        <v>1.2012639766650461</v>
      </c>
      <c r="L1503" s="14">
        <f>(K1503/1.72)</f>
        <v>0.69840928875874775</v>
      </c>
    </row>
    <row r="1504" spans="1:13" x14ac:dyDescent="0.2">
      <c r="A1504" s="11" t="s">
        <v>2378</v>
      </c>
      <c r="B1504" s="12" t="s">
        <v>2379</v>
      </c>
      <c r="C1504" s="12">
        <v>5</v>
      </c>
      <c r="D1504" s="12">
        <v>11</v>
      </c>
      <c r="E1504" s="12">
        <v>8</v>
      </c>
      <c r="F1504" s="13">
        <v>145</v>
      </c>
      <c r="G1504" s="13">
        <v>846.5</v>
      </c>
      <c r="H1504" s="17">
        <f>(G1504/F1504)</f>
        <v>5.8379310344827582</v>
      </c>
      <c r="I1504" s="13">
        <v>84.5</v>
      </c>
      <c r="J1504" s="13">
        <v>1428.5</v>
      </c>
      <c r="K1504" s="14">
        <f>(J1504/G1504)</f>
        <v>1.6875369167158889</v>
      </c>
      <c r="L1504" s="14">
        <f>(K1504/1.72)</f>
        <v>0.98112611436970287</v>
      </c>
    </row>
    <row r="1505" spans="1:12" x14ac:dyDescent="0.2">
      <c r="A1505" s="11" t="s">
        <v>8063</v>
      </c>
      <c r="B1505" s="12" t="s">
        <v>2376</v>
      </c>
      <c r="C1505" s="12">
        <v>5</v>
      </c>
      <c r="D1505" s="12">
        <v>11</v>
      </c>
      <c r="E1505" s="12">
        <v>6</v>
      </c>
      <c r="F1505" s="13">
        <v>300</v>
      </c>
      <c r="G1505" s="13">
        <v>1030.5</v>
      </c>
      <c r="H1505" s="17">
        <f>(G1505/F1505)</f>
        <v>3.4350000000000001</v>
      </c>
      <c r="I1505" s="13">
        <v>100.5</v>
      </c>
      <c r="J1505" s="13">
        <v>1164</v>
      </c>
      <c r="K1505" s="14">
        <f>(J1505/G1505)</f>
        <v>1.1295487627365357</v>
      </c>
      <c r="L1505" s="14">
        <f>(K1505/1.72)</f>
        <v>0.65671439693984635</v>
      </c>
    </row>
    <row r="1506" spans="1:12" x14ac:dyDescent="0.2">
      <c r="A1506" s="11" t="s">
        <v>2373</v>
      </c>
      <c r="B1506" s="12" t="s">
        <v>2374</v>
      </c>
      <c r="C1506" s="12">
        <v>5</v>
      </c>
      <c r="D1506" s="12">
        <v>11</v>
      </c>
      <c r="E1506" s="12">
        <v>4</v>
      </c>
      <c r="F1506" s="13">
        <v>168</v>
      </c>
      <c r="G1506" s="13">
        <v>940.5</v>
      </c>
      <c r="H1506" s="17">
        <f>(G1506/F1506)</f>
        <v>5.5982142857142856</v>
      </c>
      <c r="I1506" s="13">
        <v>80</v>
      </c>
      <c r="J1506" s="13">
        <v>1127</v>
      </c>
      <c r="K1506" s="14">
        <f>(J1506/G1506)</f>
        <v>1.1982987772461458</v>
      </c>
      <c r="L1506" s="14">
        <f>(K1506/1.72)</f>
        <v>0.69668533560822432</v>
      </c>
    </row>
    <row r="1507" spans="1:12" x14ac:dyDescent="0.2">
      <c r="A1507" s="11" t="s">
        <v>2369</v>
      </c>
      <c r="B1507" s="12" t="s">
        <v>2370</v>
      </c>
      <c r="C1507" s="12">
        <v>5</v>
      </c>
      <c r="D1507" s="12">
        <v>11</v>
      </c>
      <c r="E1507" s="12">
        <v>2</v>
      </c>
      <c r="F1507" s="13">
        <v>65</v>
      </c>
      <c r="G1507" s="13">
        <v>524</v>
      </c>
      <c r="H1507" s="17">
        <f>(G1507/F1507)</f>
        <v>8.0615384615384613</v>
      </c>
      <c r="I1507" s="13">
        <v>92.5</v>
      </c>
      <c r="J1507" s="13">
        <v>561</v>
      </c>
      <c r="K1507" s="14">
        <f>(J1507/G1507)</f>
        <v>1.0706106870229009</v>
      </c>
      <c r="L1507" s="14">
        <f>(K1507/1.72)</f>
        <v>0.62244807385052381</v>
      </c>
    </row>
    <row r="1508" spans="1:12" x14ac:dyDescent="0.2">
      <c r="A1508" s="11" t="s">
        <v>7849</v>
      </c>
      <c r="B1508" s="12" t="s">
        <v>2472</v>
      </c>
      <c r="C1508" s="12">
        <v>5</v>
      </c>
      <c r="D1508" s="12">
        <v>13</v>
      </c>
      <c r="E1508" s="12">
        <v>22</v>
      </c>
      <c r="F1508" s="13">
        <v>79.5</v>
      </c>
      <c r="G1508" s="13">
        <v>451</v>
      </c>
      <c r="H1508" s="17">
        <f>(G1508/F1508)</f>
        <v>5.6729559748427674</v>
      </c>
      <c r="I1508" s="13">
        <v>97.5</v>
      </c>
      <c r="J1508" s="13">
        <v>1068.5</v>
      </c>
      <c r="K1508" s="14">
        <f>(J1508/G1508)</f>
        <v>2.3691796008869179</v>
      </c>
      <c r="L1508" s="14">
        <f>(K1508/1.72)</f>
        <v>1.3774300005156499</v>
      </c>
    </row>
    <row r="1509" spans="1:12" x14ac:dyDescent="0.2">
      <c r="A1509" s="11" t="s">
        <v>7487</v>
      </c>
      <c r="B1509" s="12" t="s">
        <v>7488</v>
      </c>
      <c r="C1509" s="12">
        <v>16</v>
      </c>
      <c r="D1509" s="12">
        <v>9</v>
      </c>
      <c r="E1509" s="12">
        <v>4</v>
      </c>
      <c r="F1509" s="13">
        <v>98</v>
      </c>
      <c r="G1509" s="13">
        <v>363</v>
      </c>
      <c r="H1509" s="17">
        <f>(G1509/F1509)</f>
        <v>3.704081632653061</v>
      </c>
      <c r="I1509" s="13">
        <v>90.5</v>
      </c>
      <c r="J1509" s="13">
        <v>857.5</v>
      </c>
      <c r="K1509" s="14">
        <f>(J1509/G1509)</f>
        <v>2.3622589531680442</v>
      </c>
      <c r="L1509" s="14">
        <f>(K1509/2.8)</f>
        <v>0.84366391184573009</v>
      </c>
    </row>
    <row r="1510" spans="1:12" x14ac:dyDescent="0.2">
      <c r="A1510" s="11" t="s">
        <v>2468</v>
      </c>
      <c r="B1510" s="12" t="s">
        <v>2469</v>
      </c>
      <c r="C1510" s="12">
        <v>5</v>
      </c>
      <c r="D1510" s="12">
        <v>13</v>
      </c>
      <c r="E1510" s="12">
        <v>20</v>
      </c>
      <c r="F1510" s="13">
        <v>54.5</v>
      </c>
      <c r="G1510" s="13">
        <v>472.5</v>
      </c>
      <c r="H1510" s="17">
        <f>(G1510/F1510)</f>
        <v>8.6697247706422012</v>
      </c>
      <c r="I1510" s="13">
        <v>63</v>
      </c>
      <c r="J1510" s="13">
        <v>1148.5</v>
      </c>
      <c r="K1510" s="14">
        <f>(J1510/G1510)</f>
        <v>2.4306878306878308</v>
      </c>
      <c r="L1510" s="14">
        <f>(K1510/1.72)</f>
        <v>1.413190599237111</v>
      </c>
    </row>
    <row r="1511" spans="1:12" x14ac:dyDescent="0.2">
      <c r="A1511" s="1" t="s">
        <v>2464</v>
      </c>
      <c r="B1511" t="s">
        <v>2465</v>
      </c>
      <c r="C1511">
        <v>5</v>
      </c>
      <c r="D1511">
        <v>13</v>
      </c>
      <c r="E1511">
        <v>18</v>
      </c>
      <c r="F1511" s="2">
        <v>119.5</v>
      </c>
      <c r="G1511" s="2">
        <v>843.5</v>
      </c>
      <c r="H1511" s="18">
        <f>(G1511/F1511)</f>
        <v>7.0585774058577408</v>
      </c>
      <c r="I1511" s="2">
        <v>54.5</v>
      </c>
      <c r="J1511" s="2">
        <v>1035.5</v>
      </c>
      <c r="K1511" s="6">
        <f>(J1511/G1511)</f>
        <v>1.2276229994072319</v>
      </c>
    </row>
    <row r="1512" spans="1:12" x14ac:dyDescent="0.2">
      <c r="A1512" s="11" t="s">
        <v>2461</v>
      </c>
      <c r="B1512" s="12" t="s">
        <v>2462</v>
      </c>
      <c r="C1512" s="12">
        <v>5</v>
      </c>
      <c r="D1512" s="12">
        <v>13</v>
      </c>
      <c r="E1512" s="12">
        <v>16</v>
      </c>
      <c r="F1512" s="13">
        <v>106</v>
      </c>
      <c r="G1512" s="13">
        <v>787.5</v>
      </c>
      <c r="H1512" s="17">
        <f>(G1512/F1512)</f>
        <v>7.4292452830188678</v>
      </c>
      <c r="I1512" s="13">
        <v>80.5</v>
      </c>
      <c r="J1512" s="13">
        <v>1071</v>
      </c>
      <c r="K1512" s="14">
        <f>(J1512/G1512)</f>
        <v>1.36</v>
      </c>
      <c r="L1512" s="14">
        <f>(K1512/1.72)</f>
        <v>0.79069767441860472</v>
      </c>
    </row>
    <row r="1513" spans="1:12" x14ac:dyDescent="0.2">
      <c r="A1513" s="11" t="s">
        <v>6652</v>
      </c>
      <c r="B1513" s="12" t="s">
        <v>6653</v>
      </c>
      <c r="C1513" s="12">
        <v>14</v>
      </c>
      <c r="D1513" s="12">
        <v>4</v>
      </c>
      <c r="E1513" s="12">
        <v>9</v>
      </c>
      <c r="F1513" s="13">
        <v>95</v>
      </c>
      <c r="G1513" s="13">
        <v>666</v>
      </c>
      <c r="H1513" s="17">
        <f>(G1513/F1513)</f>
        <v>7.0105263157894733</v>
      </c>
      <c r="I1513" s="13">
        <v>98</v>
      </c>
      <c r="J1513" s="13">
        <v>793</v>
      </c>
      <c r="K1513" s="14">
        <f>(J1513/G1513)</f>
        <v>1.1906906906906907</v>
      </c>
      <c r="L1513" s="14">
        <f>(K1513/2.8)</f>
        <v>0.42524667524667525</v>
      </c>
    </row>
    <row r="1514" spans="1:12" x14ac:dyDescent="0.2">
      <c r="A1514" s="1" t="s">
        <v>2457</v>
      </c>
      <c r="B1514" t="s">
        <v>2458</v>
      </c>
      <c r="C1514">
        <v>5</v>
      </c>
      <c r="D1514">
        <v>13</v>
      </c>
      <c r="E1514">
        <v>14</v>
      </c>
      <c r="F1514" s="2">
        <v>53.5</v>
      </c>
      <c r="G1514" s="2">
        <v>508.5</v>
      </c>
      <c r="H1514" s="18">
        <f>(G1514/F1514)</f>
        <v>9.5046728971962615</v>
      </c>
      <c r="I1514" s="2">
        <v>49</v>
      </c>
      <c r="J1514" s="2">
        <v>38.5</v>
      </c>
      <c r="K1514" s="6">
        <f>(J1514/G1514)</f>
        <v>7.571288102261553E-2</v>
      </c>
    </row>
    <row r="1515" spans="1:12" x14ac:dyDescent="0.2">
      <c r="A1515" s="1" t="s">
        <v>2453</v>
      </c>
      <c r="B1515" t="s">
        <v>2454</v>
      </c>
      <c r="C1515">
        <v>5</v>
      </c>
      <c r="D1515">
        <v>13</v>
      </c>
      <c r="E1515">
        <v>12</v>
      </c>
      <c r="F1515" s="2">
        <v>95</v>
      </c>
      <c r="G1515" s="2">
        <v>797</v>
      </c>
      <c r="H1515" s="18">
        <f>(G1515/F1515)</f>
        <v>8.3894736842105271</v>
      </c>
      <c r="I1515" s="2">
        <v>55.5</v>
      </c>
      <c r="J1515" s="2">
        <v>1063.5</v>
      </c>
      <c r="K1515" s="6">
        <f>(J1515/G1515)</f>
        <v>1.3343789209535759</v>
      </c>
    </row>
    <row r="1516" spans="1:12" x14ac:dyDescent="0.2">
      <c r="A1516" s="11" t="s">
        <v>7483</v>
      </c>
      <c r="B1516" s="12" t="s">
        <v>7484</v>
      </c>
      <c r="C1516" s="12">
        <v>16</v>
      </c>
      <c r="D1516" s="12">
        <v>9</v>
      </c>
      <c r="E1516" s="12">
        <v>2</v>
      </c>
      <c r="F1516" s="13">
        <v>86.5</v>
      </c>
      <c r="G1516" s="13">
        <v>397.5</v>
      </c>
      <c r="H1516" s="17">
        <f>(G1516/F1516)</f>
        <v>4.5953757225433529</v>
      </c>
      <c r="I1516" s="13">
        <v>77</v>
      </c>
      <c r="J1516" s="13">
        <v>741.5</v>
      </c>
      <c r="K1516" s="14">
        <f>(J1516/G1516)</f>
        <v>1.8654088050314466</v>
      </c>
      <c r="L1516" s="14">
        <f>(K1516/2.8)</f>
        <v>0.66621743036837378</v>
      </c>
    </row>
    <row r="1517" spans="1:12" x14ac:dyDescent="0.2">
      <c r="A1517" s="11" t="s">
        <v>7849</v>
      </c>
      <c r="B1517" s="12" t="s">
        <v>2450</v>
      </c>
      <c r="C1517" s="12">
        <v>5</v>
      </c>
      <c r="D1517" s="12">
        <v>13</v>
      </c>
      <c r="E1517" s="12">
        <v>10</v>
      </c>
      <c r="F1517" s="13">
        <v>144</v>
      </c>
      <c r="G1517" s="13">
        <v>945.5</v>
      </c>
      <c r="H1517" s="17">
        <f>(G1517/F1517)</f>
        <v>6.5659722222222223</v>
      </c>
      <c r="I1517" s="13">
        <v>67</v>
      </c>
      <c r="J1517" s="13">
        <v>997</v>
      </c>
      <c r="K1517" s="14">
        <f>(J1517/G1517)</f>
        <v>1.0544685351665786</v>
      </c>
      <c r="L1517" s="14">
        <f>(K1517/1.72)</f>
        <v>0.61306310184103407</v>
      </c>
    </row>
    <row r="1518" spans="1:12" x14ac:dyDescent="0.2">
      <c r="A1518" s="1" t="s">
        <v>2446</v>
      </c>
      <c r="B1518" t="s">
        <v>2447</v>
      </c>
      <c r="C1518">
        <v>5</v>
      </c>
      <c r="D1518">
        <v>13</v>
      </c>
      <c r="E1518">
        <v>8</v>
      </c>
      <c r="F1518" s="2">
        <v>72.5</v>
      </c>
      <c r="G1518" s="2">
        <v>702</v>
      </c>
      <c r="H1518" s="18">
        <f>(G1518/F1518)</f>
        <v>9.6827586206896559</v>
      </c>
      <c r="I1518" s="2">
        <v>40.5</v>
      </c>
      <c r="J1518" s="2">
        <v>848</v>
      </c>
      <c r="K1518" s="6">
        <f>(J1518/G1518)</f>
        <v>1.207977207977208</v>
      </c>
    </row>
    <row r="1519" spans="1:12" x14ac:dyDescent="0.2">
      <c r="A1519" s="11" t="s">
        <v>7849</v>
      </c>
      <c r="B1519" s="12" t="s">
        <v>2444</v>
      </c>
      <c r="C1519" s="12">
        <v>5</v>
      </c>
      <c r="D1519" s="12">
        <v>13</v>
      </c>
      <c r="E1519" s="12">
        <v>6</v>
      </c>
      <c r="F1519" s="13">
        <v>181</v>
      </c>
      <c r="G1519" s="13">
        <v>931.5</v>
      </c>
      <c r="H1519" s="17">
        <f>(G1519/F1519)</f>
        <v>5.1464088397790055</v>
      </c>
      <c r="I1519" s="13">
        <v>87.5</v>
      </c>
      <c r="J1519" s="13">
        <v>1355.5</v>
      </c>
      <c r="K1519" s="14">
        <f>(J1519/G1519)</f>
        <v>1.4551798174986581</v>
      </c>
      <c r="L1519" s="14">
        <f>(K1519/1.72)</f>
        <v>0.84603477761549895</v>
      </c>
    </row>
    <row r="1520" spans="1:12" x14ac:dyDescent="0.2">
      <c r="A1520" s="7" t="s">
        <v>6648</v>
      </c>
      <c r="B1520" s="8" t="s">
        <v>6649</v>
      </c>
      <c r="C1520" s="8">
        <v>14</v>
      </c>
      <c r="D1520" s="8">
        <v>4</v>
      </c>
      <c r="E1520" s="8">
        <v>7</v>
      </c>
      <c r="F1520" s="9">
        <v>187.5</v>
      </c>
      <c r="G1520" s="9">
        <v>886</v>
      </c>
      <c r="H1520" s="16">
        <f>(G1520/F1520)</f>
        <v>4.7253333333333334</v>
      </c>
      <c r="I1520" s="9">
        <v>138.5</v>
      </c>
      <c r="J1520" s="9">
        <v>1267</v>
      </c>
      <c r="K1520" s="10">
        <f>(J1520/G1520)</f>
        <v>1.4300225733634311</v>
      </c>
      <c r="L1520" s="10">
        <f>(K1520/1.27)</f>
        <v>1.1260020262704182</v>
      </c>
    </row>
    <row r="1521" spans="1:12" x14ac:dyDescent="0.2">
      <c r="A1521" s="1" t="s">
        <v>7849</v>
      </c>
      <c r="B1521" t="s">
        <v>2441</v>
      </c>
      <c r="C1521">
        <v>5</v>
      </c>
      <c r="D1521">
        <v>13</v>
      </c>
      <c r="E1521">
        <v>4</v>
      </c>
      <c r="F1521" s="2">
        <v>90</v>
      </c>
      <c r="G1521" s="2">
        <v>739.5</v>
      </c>
      <c r="H1521" s="18">
        <f>(G1521/F1521)</f>
        <v>8.2166666666666668</v>
      </c>
      <c r="I1521" s="2">
        <v>55</v>
      </c>
      <c r="J1521" s="2">
        <v>1201</v>
      </c>
      <c r="K1521" s="6">
        <f>(J1521/G1521)</f>
        <v>1.6240703177822853</v>
      </c>
    </row>
    <row r="1522" spans="1:12" x14ac:dyDescent="0.2">
      <c r="A1522" s="11" t="s">
        <v>7849</v>
      </c>
      <c r="B1522" s="12" t="s">
        <v>2438</v>
      </c>
      <c r="C1522" s="12">
        <v>5</v>
      </c>
      <c r="D1522" s="12">
        <v>13</v>
      </c>
      <c r="E1522" s="12">
        <v>2</v>
      </c>
      <c r="F1522" s="13">
        <v>64.5</v>
      </c>
      <c r="G1522" s="13">
        <v>626.5</v>
      </c>
      <c r="H1522" s="17">
        <f>(G1522/F1522)</f>
        <v>9.7131782945736429</v>
      </c>
      <c r="I1522" s="13">
        <v>79</v>
      </c>
      <c r="J1522" s="13">
        <v>1353</v>
      </c>
      <c r="K1522" s="14">
        <f>(J1522/G1522)</f>
        <v>2.1596169193934558</v>
      </c>
      <c r="L1522" s="14">
        <f>(K1522/1.72)</f>
        <v>1.2555912322054976</v>
      </c>
    </row>
    <row r="1523" spans="1:12" x14ac:dyDescent="0.2">
      <c r="A1523" s="11" t="s">
        <v>7849</v>
      </c>
      <c r="B1523" s="12" t="s">
        <v>6573</v>
      </c>
      <c r="C1523" s="12">
        <v>14</v>
      </c>
      <c r="D1523" s="12">
        <v>2</v>
      </c>
      <c r="E1523" s="12">
        <v>4</v>
      </c>
      <c r="F1523" s="13">
        <v>67.5</v>
      </c>
      <c r="G1523" s="13">
        <v>384.5</v>
      </c>
      <c r="H1523" s="17">
        <f>(G1523/F1523)</f>
        <v>5.6962962962962962</v>
      </c>
      <c r="I1523" s="13">
        <v>110</v>
      </c>
      <c r="J1523" s="13">
        <v>1276.5</v>
      </c>
      <c r="K1523" s="14">
        <f>(J1523/G1523)</f>
        <v>3.3198959687906373</v>
      </c>
      <c r="L1523" s="14">
        <f>(K1523/2.8)</f>
        <v>1.185677131710942</v>
      </c>
    </row>
    <row r="1524" spans="1:12" x14ac:dyDescent="0.2">
      <c r="A1524" s="11" t="s">
        <v>2542</v>
      </c>
      <c r="B1524" s="12" t="s">
        <v>2543</v>
      </c>
      <c r="C1524" s="12">
        <v>5</v>
      </c>
      <c r="D1524" s="12">
        <v>15</v>
      </c>
      <c r="E1524" s="12">
        <v>22</v>
      </c>
      <c r="F1524" s="13">
        <v>70.5</v>
      </c>
      <c r="G1524" s="13">
        <v>685</v>
      </c>
      <c r="H1524" s="17">
        <f>(G1524/F1524)</f>
        <v>9.7163120567375891</v>
      </c>
      <c r="I1524" s="13">
        <v>62</v>
      </c>
      <c r="J1524" s="13">
        <v>757.5</v>
      </c>
      <c r="K1524" s="14">
        <f>(J1524/G1524)</f>
        <v>1.1058394160583942</v>
      </c>
      <c r="L1524" s="14">
        <f>(K1524/1.72)</f>
        <v>0.64292989305720594</v>
      </c>
    </row>
    <row r="1525" spans="1:12" x14ac:dyDescent="0.2">
      <c r="A1525" s="1" t="s">
        <v>2539</v>
      </c>
      <c r="B1525" t="s">
        <v>2540</v>
      </c>
      <c r="C1525">
        <v>5</v>
      </c>
      <c r="D1525">
        <v>15</v>
      </c>
      <c r="E1525">
        <v>20</v>
      </c>
      <c r="F1525" s="2">
        <v>50</v>
      </c>
      <c r="G1525" s="2">
        <v>625</v>
      </c>
      <c r="H1525" s="18">
        <f>(G1525/F1525)</f>
        <v>12.5</v>
      </c>
      <c r="I1525" s="2">
        <v>41.5</v>
      </c>
      <c r="J1525" s="2">
        <v>85.5</v>
      </c>
      <c r="K1525" s="6">
        <f>(J1525/G1525)</f>
        <v>0.1368</v>
      </c>
    </row>
    <row r="1526" spans="1:12" x14ac:dyDescent="0.2">
      <c r="A1526" s="1" t="s">
        <v>7849</v>
      </c>
      <c r="B1526" t="s">
        <v>2536</v>
      </c>
      <c r="C1526">
        <v>5</v>
      </c>
      <c r="D1526">
        <v>15</v>
      </c>
      <c r="E1526">
        <v>18</v>
      </c>
      <c r="F1526" s="2">
        <v>54.5</v>
      </c>
      <c r="G1526" s="2">
        <v>599</v>
      </c>
      <c r="H1526" s="18">
        <f>(G1526/F1526)</f>
        <v>10.990825688073395</v>
      </c>
      <c r="I1526" s="2">
        <v>38</v>
      </c>
      <c r="J1526" s="2">
        <v>1360</v>
      </c>
      <c r="K1526" s="6">
        <f>(J1526/G1526)</f>
        <v>2.2704507512520866</v>
      </c>
    </row>
    <row r="1527" spans="1:12" x14ac:dyDescent="0.2">
      <c r="A1527" s="11" t="s">
        <v>6569</v>
      </c>
      <c r="B1527" s="12" t="s">
        <v>6570</v>
      </c>
      <c r="C1527" s="12">
        <v>14</v>
      </c>
      <c r="D1527" s="12">
        <v>2</v>
      </c>
      <c r="E1527" s="12">
        <v>2</v>
      </c>
      <c r="F1527" s="13">
        <v>73</v>
      </c>
      <c r="G1527" s="13">
        <v>414.5</v>
      </c>
      <c r="H1527" s="17">
        <f>(G1527/F1527)</f>
        <v>5.6780821917808222</v>
      </c>
      <c r="I1527" s="13">
        <v>84.5</v>
      </c>
      <c r="J1527" s="13">
        <v>1420.5</v>
      </c>
      <c r="K1527" s="14">
        <f>(J1527/G1527)</f>
        <v>3.4270205066344994</v>
      </c>
      <c r="L1527" s="14">
        <f>(K1527/2.8)</f>
        <v>1.2239358952266071</v>
      </c>
    </row>
    <row r="1528" spans="1:12" x14ac:dyDescent="0.2">
      <c r="A1528" s="1" t="s">
        <v>8064</v>
      </c>
      <c r="B1528" t="s">
        <v>2533</v>
      </c>
      <c r="C1528">
        <v>5</v>
      </c>
      <c r="D1528">
        <v>15</v>
      </c>
      <c r="E1528">
        <v>16</v>
      </c>
      <c r="F1528" s="2">
        <v>70</v>
      </c>
      <c r="G1528" s="2">
        <v>735</v>
      </c>
      <c r="H1528" s="18">
        <f>(G1528/F1528)</f>
        <v>10.5</v>
      </c>
      <c r="I1528" s="2">
        <v>42</v>
      </c>
      <c r="J1528" s="2">
        <v>851.5</v>
      </c>
      <c r="K1528" s="6">
        <f>(J1528/G1528)</f>
        <v>1.1585034013605442</v>
      </c>
    </row>
    <row r="1529" spans="1:12" x14ac:dyDescent="0.2">
      <c r="A1529" s="1" t="s">
        <v>2529</v>
      </c>
      <c r="B1529" t="s">
        <v>2530</v>
      </c>
      <c r="C1529">
        <v>5</v>
      </c>
      <c r="D1529">
        <v>15</v>
      </c>
      <c r="E1529">
        <v>14</v>
      </c>
      <c r="F1529" s="2">
        <v>36.5</v>
      </c>
      <c r="G1529" s="2">
        <v>536</v>
      </c>
      <c r="H1529" s="18">
        <f>(G1529/F1529)</f>
        <v>14.684931506849315</v>
      </c>
      <c r="I1529" s="2">
        <v>25</v>
      </c>
      <c r="J1529" s="2">
        <v>970</v>
      </c>
      <c r="K1529" s="6">
        <f>(J1529/G1529)</f>
        <v>1.8097014925373134</v>
      </c>
    </row>
    <row r="1530" spans="1:12" x14ac:dyDescent="0.2">
      <c r="A1530" s="1" t="s">
        <v>2525</v>
      </c>
      <c r="B1530" t="s">
        <v>2526</v>
      </c>
      <c r="C1530">
        <v>5</v>
      </c>
      <c r="D1530">
        <v>15</v>
      </c>
      <c r="E1530">
        <v>12</v>
      </c>
      <c r="F1530" s="2">
        <v>45</v>
      </c>
      <c r="G1530" s="2">
        <v>635</v>
      </c>
      <c r="H1530" s="18">
        <f>(G1530/F1530)</f>
        <v>14.111111111111111</v>
      </c>
      <c r="I1530" s="2">
        <v>41.5</v>
      </c>
      <c r="J1530" s="2">
        <v>1024.5</v>
      </c>
      <c r="K1530" s="6">
        <f>(J1530/G1530)</f>
        <v>1.6133858267716537</v>
      </c>
    </row>
    <row r="1531" spans="1:12" x14ac:dyDescent="0.2">
      <c r="A1531" s="1" t="s">
        <v>2521</v>
      </c>
      <c r="B1531" t="s">
        <v>2522</v>
      </c>
      <c r="C1531">
        <v>5</v>
      </c>
      <c r="D1531">
        <v>15</v>
      </c>
      <c r="E1531">
        <v>10</v>
      </c>
      <c r="F1531" s="2">
        <v>55</v>
      </c>
      <c r="G1531" s="2">
        <v>561.5</v>
      </c>
      <c r="H1531" s="18">
        <f>(G1531/F1531)</f>
        <v>10.209090909090909</v>
      </c>
      <c r="I1531" s="2">
        <v>46.5</v>
      </c>
      <c r="J1531" s="2">
        <v>1522.5</v>
      </c>
      <c r="K1531" s="6">
        <f>(J1531/G1531)</f>
        <v>2.7114870881567232</v>
      </c>
    </row>
    <row r="1532" spans="1:12" x14ac:dyDescent="0.2">
      <c r="A1532" s="1" t="s">
        <v>2518</v>
      </c>
      <c r="B1532" t="s">
        <v>2519</v>
      </c>
      <c r="C1532">
        <v>5</v>
      </c>
      <c r="D1532">
        <v>15</v>
      </c>
      <c r="E1532">
        <v>8</v>
      </c>
      <c r="F1532" s="2">
        <v>72</v>
      </c>
      <c r="G1532" s="2">
        <v>645.5</v>
      </c>
      <c r="H1532" s="18">
        <f>(G1532/F1532)</f>
        <v>8.9652777777777786</v>
      </c>
      <c r="I1532" s="2">
        <v>52.5</v>
      </c>
      <c r="J1532" s="2">
        <v>1549.5</v>
      </c>
      <c r="K1532" s="6">
        <f>(J1532/G1532)</f>
        <v>2.4004647560030983</v>
      </c>
    </row>
    <row r="1533" spans="1:12" x14ac:dyDescent="0.2">
      <c r="A1533" s="11" t="s">
        <v>8065</v>
      </c>
      <c r="B1533" s="12" t="s">
        <v>2515</v>
      </c>
      <c r="C1533" s="12">
        <v>5</v>
      </c>
      <c r="D1533" s="12">
        <v>15</v>
      </c>
      <c r="E1533" s="12">
        <v>6</v>
      </c>
      <c r="F1533" s="13">
        <v>181</v>
      </c>
      <c r="G1533" s="13">
        <v>914.5</v>
      </c>
      <c r="H1533" s="17">
        <f>(G1533/F1533)</f>
        <v>5.0524861878453038</v>
      </c>
      <c r="I1533" s="13">
        <v>71.5</v>
      </c>
      <c r="J1533" s="13">
        <v>1490.5</v>
      </c>
      <c r="K1533" s="14">
        <f>(J1533/G1533)</f>
        <v>1.6298523783488246</v>
      </c>
      <c r="L1533" s="14">
        <f>(K1533/1.72)</f>
        <v>0.94758859206327006</v>
      </c>
    </row>
    <row r="1534" spans="1:12" x14ac:dyDescent="0.2">
      <c r="A1534" s="1" t="s">
        <v>2511</v>
      </c>
      <c r="B1534" t="s">
        <v>2512</v>
      </c>
      <c r="C1534">
        <v>5</v>
      </c>
      <c r="D1534">
        <v>15</v>
      </c>
      <c r="E1534">
        <v>4</v>
      </c>
      <c r="F1534" s="2">
        <v>137.5</v>
      </c>
      <c r="G1534" s="2">
        <v>883</v>
      </c>
      <c r="H1534" s="18">
        <f>(G1534/F1534)</f>
        <v>6.4218181818181819</v>
      </c>
      <c r="I1534" s="2">
        <v>51.5</v>
      </c>
      <c r="J1534" s="2">
        <v>1217.5</v>
      </c>
      <c r="K1534" s="6">
        <f>(J1534/G1534)</f>
        <v>1.3788221970554926</v>
      </c>
    </row>
    <row r="1535" spans="1:12" x14ac:dyDescent="0.2">
      <c r="A1535" s="1" t="s">
        <v>8066</v>
      </c>
      <c r="B1535" t="s">
        <v>2509</v>
      </c>
      <c r="C1535">
        <v>5</v>
      </c>
      <c r="D1535">
        <v>15</v>
      </c>
      <c r="E1535">
        <v>2</v>
      </c>
      <c r="F1535" s="2">
        <v>39.5</v>
      </c>
      <c r="G1535" s="2">
        <v>429</v>
      </c>
      <c r="H1535" s="18">
        <f>(G1535/F1535)</f>
        <v>10.860759493670885</v>
      </c>
      <c r="I1535" s="2">
        <v>57</v>
      </c>
      <c r="J1535" s="2">
        <v>1210</v>
      </c>
      <c r="K1535" s="6">
        <f>(J1535/G1535)</f>
        <v>2.8205128205128207</v>
      </c>
    </row>
    <row r="1536" spans="1:12" x14ac:dyDescent="0.2">
      <c r="A1536" s="11" t="s">
        <v>2115</v>
      </c>
      <c r="B1536" s="12" t="s">
        <v>2116</v>
      </c>
      <c r="C1536" s="12">
        <v>5</v>
      </c>
      <c r="D1536" s="12">
        <v>3</v>
      </c>
      <c r="E1536" s="12">
        <v>23</v>
      </c>
      <c r="F1536" s="13">
        <v>323.5</v>
      </c>
      <c r="G1536" s="13">
        <v>1133.5</v>
      </c>
      <c r="H1536" s="17">
        <f>(G1536/F1536)</f>
        <v>3.5038639876352398</v>
      </c>
      <c r="I1536" s="13">
        <v>100</v>
      </c>
      <c r="J1536" s="13">
        <v>1496</v>
      </c>
      <c r="K1536" s="14">
        <f>(J1536/G1536)</f>
        <v>1.3198059108954565</v>
      </c>
      <c r="L1536" s="14">
        <f>(K1536/1.72)</f>
        <v>0.76732901796247477</v>
      </c>
    </row>
    <row r="1537" spans="1:13" x14ac:dyDescent="0.2">
      <c r="A1537" s="11" t="s">
        <v>2112</v>
      </c>
      <c r="B1537" s="12" t="s">
        <v>2113</v>
      </c>
      <c r="C1537" s="12">
        <v>5</v>
      </c>
      <c r="D1537" s="12">
        <v>3</v>
      </c>
      <c r="E1537" s="12">
        <v>21</v>
      </c>
      <c r="F1537" s="13">
        <v>550</v>
      </c>
      <c r="G1537" s="13">
        <v>1295.5</v>
      </c>
      <c r="H1537" s="17">
        <f>(G1537/F1537)</f>
        <v>2.3554545454545455</v>
      </c>
      <c r="I1537" s="13">
        <v>113.5</v>
      </c>
      <c r="J1537" s="13">
        <v>1432</v>
      </c>
      <c r="K1537" s="14">
        <f>(J1537/G1537)</f>
        <v>1.1053647240447704</v>
      </c>
      <c r="L1537" s="14">
        <f>(K1537/1.72)</f>
        <v>0.64265390932835487</v>
      </c>
    </row>
    <row r="1538" spans="1:13" x14ac:dyDescent="0.2">
      <c r="A1538" s="11" t="s">
        <v>6601</v>
      </c>
      <c r="B1538" s="12" t="s">
        <v>6602</v>
      </c>
      <c r="C1538" s="12">
        <v>14</v>
      </c>
      <c r="D1538" s="12">
        <v>2</v>
      </c>
      <c r="E1538" s="12">
        <v>22</v>
      </c>
      <c r="F1538" s="13">
        <v>67</v>
      </c>
      <c r="G1538" s="13">
        <v>401.5</v>
      </c>
      <c r="H1538" s="17">
        <f>(G1538/F1538)</f>
        <v>5.9925373134328357</v>
      </c>
      <c r="I1538" s="13">
        <v>82.5</v>
      </c>
      <c r="J1538" s="13">
        <v>1171.5</v>
      </c>
      <c r="K1538" s="14">
        <f>(J1538/G1538)</f>
        <v>2.9178082191780823</v>
      </c>
      <c r="L1538" s="14">
        <f>(K1538/2.8)</f>
        <v>1.0420743639921723</v>
      </c>
    </row>
    <row r="1539" spans="1:13" x14ac:dyDescent="0.2">
      <c r="A1539" s="11" t="s">
        <v>2108</v>
      </c>
      <c r="B1539" s="12" t="s">
        <v>2109</v>
      </c>
      <c r="C1539" s="12">
        <v>5</v>
      </c>
      <c r="D1539" s="12">
        <v>3</v>
      </c>
      <c r="E1539" s="12">
        <v>19</v>
      </c>
      <c r="F1539" s="13">
        <v>110</v>
      </c>
      <c r="G1539" s="13">
        <v>676.5</v>
      </c>
      <c r="H1539" s="17">
        <f>(G1539/F1539)</f>
        <v>6.15</v>
      </c>
      <c r="I1539" s="13">
        <v>66</v>
      </c>
      <c r="J1539" s="13">
        <v>1390.5</v>
      </c>
      <c r="K1539" s="14">
        <f>(J1539/G1539)</f>
        <v>2.0554323725055434</v>
      </c>
      <c r="L1539" s="14">
        <f>(K1539/1.72)</f>
        <v>1.1950188212241533</v>
      </c>
    </row>
    <row r="1540" spans="1:13" x14ac:dyDescent="0.2">
      <c r="A1540" s="11" t="s">
        <v>2104</v>
      </c>
      <c r="B1540" s="12" t="s">
        <v>2105</v>
      </c>
      <c r="C1540" s="12">
        <v>5</v>
      </c>
      <c r="D1540" s="12">
        <v>3</v>
      </c>
      <c r="E1540" s="12">
        <v>17</v>
      </c>
      <c r="F1540" s="13">
        <v>553</v>
      </c>
      <c r="G1540" s="13">
        <v>1305</v>
      </c>
      <c r="H1540" s="17">
        <f>(G1540/F1540)</f>
        <v>2.3598553345388789</v>
      </c>
      <c r="I1540" s="13">
        <v>110.5</v>
      </c>
      <c r="J1540" s="13">
        <v>1356</v>
      </c>
      <c r="K1540" s="14">
        <f>(J1540/G1540)</f>
        <v>1.0390804597701149</v>
      </c>
      <c r="L1540" s="14">
        <f>(K1540/1.72)</f>
        <v>0.60411654637797374</v>
      </c>
    </row>
    <row r="1541" spans="1:13" x14ac:dyDescent="0.2">
      <c r="A1541" s="11" t="s">
        <v>7606</v>
      </c>
      <c r="B1541" s="12" t="s">
        <v>7607</v>
      </c>
      <c r="C1541" s="12">
        <v>16</v>
      </c>
      <c r="D1541" s="12">
        <v>11</v>
      </c>
      <c r="E1541" s="12">
        <v>24</v>
      </c>
      <c r="F1541" s="13">
        <v>58</v>
      </c>
      <c r="G1541" s="13">
        <v>214</v>
      </c>
      <c r="H1541" s="17">
        <f>(G1541/F1541)</f>
        <v>3.6896551724137931</v>
      </c>
      <c r="I1541" s="13">
        <v>61</v>
      </c>
      <c r="J1541" s="13">
        <v>694</v>
      </c>
      <c r="K1541" s="14">
        <f>(J1541/G1541)</f>
        <v>3.2429906542056073</v>
      </c>
      <c r="L1541" s="14">
        <f>(K1541/2.8)</f>
        <v>1.158210947930574</v>
      </c>
    </row>
    <row r="1542" spans="1:13" x14ac:dyDescent="0.2">
      <c r="A1542" s="11" t="s">
        <v>8067</v>
      </c>
      <c r="B1542" s="12" t="s">
        <v>6598</v>
      </c>
      <c r="C1542" s="12">
        <v>14</v>
      </c>
      <c r="D1542" s="12">
        <v>2</v>
      </c>
      <c r="E1542" s="12">
        <v>20</v>
      </c>
      <c r="F1542" s="13">
        <v>71</v>
      </c>
      <c r="G1542" s="13">
        <v>395.5</v>
      </c>
      <c r="H1542" s="17">
        <f>(G1542/F1542)</f>
        <v>5.570422535211268</v>
      </c>
      <c r="I1542" s="13">
        <v>99</v>
      </c>
      <c r="J1542" s="13">
        <v>1383.5</v>
      </c>
      <c r="K1542" s="14">
        <f>(J1542/G1542)</f>
        <v>3.4981036662452594</v>
      </c>
      <c r="L1542" s="14">
        <f>(K1542/2.8)</f>
        <v>1.2493227379447356</v>
      </c>
    </row>
    <row r="1543" spans="1:13" x14ac:dyDescent="0.2">
      <c r="A1543" s="1" t="s">
        <v>7849</v>
      </c>
      <c r="B1543" t="s">
        <v>7604</v>
      </c>
      <c r="C1543">
        <v>16</v>
      </c>
      <c r="D1543">
        <v>11</v>
      </c>
      <c r="E1543">
        <v>22</v>
      </c>
      <c r="F1543" s="2">
        <v>70</v>
      </c>
      <c r="G1543" s="2">
        <v>275.5</v>
      </c>
      <c r="H1543" s="18">
        <f>(G1543/F1543)</f>
        <v>3.9357142857142855</v>
      </c>
      <c r="I1543" s="2">
        <v>41</v>
      </c>
      <c r="J1543" s="2">
        <v>22.5</v>
      </c>
      <c r="K1543" s="6">
        <f>(J1543/G1543)</f>
        <v>8.1669691470054442E-2</v>
      </c>
    </row>
    <row r="1544" spans="1:13" x14ac:dyDescent="0.2">
      <c r="A1544" s="11" t="s">
        <v>2100</v>
      </c>
      <c r="B1544" s="12" t="s">
        <v>2101</v>
      </c>
      <c r="C1544" s="12">
        <v>5</v>
      </c>
      <c r="D1544" s="12">
        <v>3</v>
      </c>
      <c r="E1544" s="12">
        <v>15</v>
      </c>
      <c r="F1544" s="13">
        <v>580</v>
      </c>
      <c r="G1544" s="13">
        <v>1342</v>
      </c>
      <c r="H1544" s="17">
        <f>(G1544/F1544)</f>
        <v>2.3137931034482757</v>
      </c>
      <c r="I1544" s="13">
        <v>109</v>
      </c>
      <c r="J1544" s="13">
        <v>1389.5</v>
      </c>
      <c r="K1544" s="14">
        <f>(J1544/G1544)</f>
        <v>1.0353949329359164</v>
      </c>
      <c r="L1544" s="14">
        <f>(K1544/1.72)</f>
        <v>0.60197379821855612</v>
      </c>
    </row>
    <row r="1545" spans="1:13" x14ac:dyDescent="0.2">
      <c r="A1545" s="11" t="s">
        <v>2097</v>
      </c>
      <c r="B1545" s="12" t="s">
        <v>2098</v>
      </c>
      <c r="C1545" s="12">
        <v>5</v>
      </c>
      <c r="D1545" s="12">
        <v>3</v>
      </c>
      <c r="E1545" s="12">
        <v>13</v>
      </c>
      <c r="F1545" s="13">
        <v>430</v>
      </c>
      <c r="G1545" s="13">
        <v>1184</v>
      </c>
      <c r="H1545" s="17">
        <f>(G1545/F1545)</f>
        <v>2.7534883720930234</v>
      </c>
      <c r="I1545" s="13">
        <v>70</v>
      </c>
      <c r="J1545" s="13">
        <v>393.5</v>
      </c>
      <c r="K1545" s="14">
        <f>(J1545/G1545)</f>
        <v>0.33234797297297297</v>
      </c>
      <c r="L1545" s="14">
        <f>(K1545/1.72)</f>
        <v>0.19322556568196103</v>
      </c>
      <c r="M1545" t="s">
        <v>7834</v>
      </c>
    </row>
    <row r="1546" spans="1:13" x14ac:dyDescent="0.2">
      <c r="A1546" s="11" t="s">
        <v>8068</v>
      </c>
      <c r="B1546" s="12" t="s">
        <v>2095</v>
      </c>
      <c r="C1546" s="12">
        <v>5</v>
      </c>
      <c r="D1546" s="12">
        <v>3</v>
      </c>
      <c r="E1546" s="12">
        <v>11</v>
      </c>
      <c r="F1546" s="13">
        <v>292</v>
      </c>
      <c r="G1546" s="13">
        <v>1122</v>
      </c>
      <c r="H1546" s="17">
        <f>(G1546/F1546)</f>
        <v>3.8424657534246576</v>
      </c>
      <c r="I1546" s="13">
        <v>72.5</v>
      </c>
      <c r="J1546" s="13">
        <v>1121</v>
      </c>
      <c r="K1546" s="14">
        <f>(J1546/G1546)</f>
        <v>0.99910873440285208</v>
      </c>
      <c r="L1546" s="14">
        <f>(K1546/1.72)</f>
        <v>0.58087717116444892</v>
      </c>
    </row>
    <row r="1547" spans="1:13" x14ac:dyDescent="0.2">
      <c r="A1547" s="11" t="s">
        <v>8069</v>
      </c>
      <c r="B1547" s="12" t="s">
        <v>2093</v>
      </c>
      <c r="C1547" s="12">
        <v>5</v>
      </c>
      <c r="D1547" s="12">
        <v>3</v>
      </c>
      <c r="E1547" s="12">
        <v>9</v>
      </c>
      <c r="F1547" s="13">
        <v>123.5</v>
      </c>
      <c r="G1547" s="13">
        <v>843</v>
      </c>
      <c r="H1547" s="17">
        <f>(G1547/F1547)</f>
        <v>6.8259109311740893</v>
      </c>
      <c r="I1547" s="13">
        <v>66.5</v>
      </c>
      <c r="J1547" s="13">
        <v>1353</v>
      </c>
      <c r="K1547" s="14">
        <f>(J1547/G1547)</f>
        <v>1.604982206405694</v>
      </c>
      <c r="L1547" s="14">
        <f>(K1547/1.72)</f>
        <v>0.93312918977075232</v>
      </c>
    </row>
    <row r="1548" spans="1:13" x14ac:dyDescent="0.2">
      <c r="A1548" s="1" t="s">
        <v>7849</v>
      </c>
      <c r="B1548" t="s">
        <v>2090</v>
      </c>
      <c r="C1548">
        <v>5</v>
      </c>
      <c r="D1548">
        <v>3</v>
      </c>
      <c r="E1548">
        <v>7</v>
      </c>
      <c r="F1548" s="2">
        <v>188.5</v>
      </c>
      <c r="G1548" s="2">
        <v>967</v>
      </c>
      <c r="H1548" s="18">
        <f>(G1548/F1548)</f>
        <v>5.1299734748010613</v>
      </c>
      <c r="I1548" s="2">
        <v>59</v>
      </c>
      <c r="J1548" s="2">
        <v>1326</v>
      </c>
      <c r="K1548" s="6">
        <f>(J1548/G1548)</f>
        <v>1.3712512926577043</v>
      </c>
    </row>
    <row r="1549" spans="1:13" x14ac:dyDescent="0.2">
      <c r="A1549" s="11" t="s">
        <v>7849</v>
      </c>
      <c r="B1549" s="12" t="s">
        <v>2088</v>
      </c>
      <c r="C1549" s="12">
        <v>5</v>
      </c>
      <c r="D1549" s="12">
        <v>3</v>
      </c>
      <c r="E1549" s="12">
        <v>5</v>
      </c>
      <c r="F1549" s="13">
        <v>240</v>
      </c>
      <c r="G1549" s="13">
        <v>978.5</v>
      </c>
      <c r="H1549" s="17">
        <f>(G1549/F1549)</f>
        <v>4.0770833333333334</v>
      </c>
      <c r="I1549" s="13">
        <v>75.5</v>
      </c>
      <c r="J1549" s="13">
        <v>1037</v>
      </c>
      <c r="K1549" s="14">
        <f>(J1549/G1549)</f>
        <v>1.0597853857945836</v>
      </c>
      <c r="L1549" s="14">
        <f>(K1549/1.72)</f>
        <v>0.61615429406661837</v>
      </c>
    </row>
    <row r="1550" spans="1:13" x14ac:dyDescent="0.2">
      <c r="A1550" s="11" t="s">
        <v>2084</v>
      </c>
      <c r="B1550" s="12" t="s">
        <v>2085</v>
      </c>
      <c r="C1550" s="12">
        <v>5</v>
      </c>
      <c r="D1550" s="12">
        <v>3</v>
      </c>
      <c r="E1550" s="12">
        <v>3</v>
      </c>
      <c r="F1550" s="13">
        <v>98.5</v>
      </c>
      <c r="G1550" s="13">
        <v>764.5</v>
      </c>
      <c r="H1550" s="17">
        <f>(G1550/F1550)</f>
        <v>7.7614213197969546</v>
      </c>
      <c r="I1550" s="13">
        <v>67</v>
      </c>
      <c r="J1550" s="13">
        <v>1046.5</v>
      </c>
      <c r="K1550" s="14">
        <f>(J1550/G1550)</f>
        <v>1.368868541530412</v>
      </c>
      <c r="L1550" s="14">
        <f>(K1550/1.72)</f>
        <v>0.79585380321535582</v>
      </c>
    </row>
    <row r="1551" spans="1:13" x14ac:dyDescent="0.2">
      <c r="A1551" s="7" t="s">
        <v>2187</v>
      </c>
      <c r="B1551" s="8" t="s">
        <v>2188</v>
      </c>
      <c r="C1551" s="8">
        <v>5</v>
      </c>
      <c r="D1551" s="8">
        <v>5</v>
      </c>
      <c r="E1551" s="8">
        <v>23</v>
      </c>
      <c r="F1551" s="9">
        <v>545.5</v>
      </c>
      <c r="G1551" s="9">
        <v>1193.5</v>
      </c>
      <c r="H1551" s="16">
        <f>(G1551/F1551)</f>
        <v>2.1879010082493124</v>
      </c>
      <c r="I1551" s="9">
        <v>153</v>
      </c>
      <c r="J1551" s="9">
        <v>1409</v>
      </c>
      <c r="K1551" s="10">
        <f>(J1551/G1551)</f>
        <v>1.1805613741097611</v>
      </c>
      <c r="L1551" s="10">
        <f>(K1551/1.24)</f>
        <v>0.95206562428206543</v>
      </c>
    </row>
    <row r="1552" spans="1:13" x14ac:dyDescent="0.2">
      <c r="A1552" s="11" t="s">
        <v>8070</v>
      </c>
      <c r="B1552" s="12" t="s">
        <v>2184</v>
      </c>
      <c r="C1552" s="12">
        <v>5</v>
      </c>
      <c r="D1552" s="12">
        <v>5</v>
      </c>
      <c r="E1552" s="12">
        <v>21</v>
      </c>
      <c r="F1552" s="13">
        <v>325</v>
      </c>
      <c r="G1552" s="13">
        <v>1115</v>
      </c>
      <c r="H1552" s="17">
        <f>(G1552/F1552)</f>
        <v>3.4307692307692306</v>
      </c>
      <c r="I1552" s="13">
        <v>74.5</v>
      </c>
      <c r="J1552" s="13">
        <v>1159.5</v>
      </c>
      <c r="K1552" s="14">
        <f>(J1552/G1552)</f>
        <v>1.0399103139013453</v>
      </c>
      <c r="L1552" s="14">
        <f>(K1552/1.72)</f>
        <v>0.60459901971008445</v>
      </c>
    </row>
    <row r="1553" spans="1:13" x14ac:dyDescent="0.2">
      <c r="A1553" s="7" t="s">
        <v>2181</v>
      </c>
      <c r="B1553" s="8" t="s">
        <v>2182</v>
      </c>
      <c r="C1553" s="8">
        <v>5</v>
      </c>
      <c r="D1553" s="8">
        <v>5</v>
      </c>
      <c r="E1553" s="8">
        <v>19</v>
      </c>
      <c r="F1553" s="9">
        <v>794.5</v>
      </c>
      <c r="G1553" s="9">
        <v>1377.5</v>
      </c>
      <c r="H1553" s="16">
        <f>(G1553/F1553)</f>
        <v>1.7337948395217118</v>
      </c>
      <c r="I1553" s="9">
        <v>208.5</v>
      </c>
      <c r="J1553" s="9">
        <v>1269</v>
      </c>
      <c r="K1553" s="10">
        <f>(J1553/G1553)</f>
        <v>0.92123411978221414</v>
      </c>
      <c r="L1553" s="10">
        <f>(K1553/1.24)</f>
        <v>0.74293074175985008</v>
      </c>
    </row>
    <row r="1554" spans="1:13" x14ac:dyDescent="0.2">
      <c r="A1554" s="7" t="s">
        <v>2177</v>
      </c>
      <c r="B1554" s="8" t="s">
        <v>2178</v>
      </c>
      <c r="C1554" s="8">
        <v>5</v>
      </c>
      <c r="D1554" s="8">
        <v>5</v>
      </c>
      <c r="E1554" s="8">
        <v>17</v>
      </c>
      <c r="F1554" s="9">
        <v>474.5</v>
      </c>
      <c r="G1554" s="9">
        <v>1214</v>
      </c>
      <c r="H1554" s="16">
        <f>(G1554/F1554)</f>
        <v>2.5584826132771337</v>
      </c>
      <c r="I1554" s="9">
        <v>126.5</v>
      </c>
      <c r="J1554" s="9">
        <v>1508.5</v>
      </c>
      <c r="K1554" s="10">
        <f>(J1554/G1554)</f>
        <v>1.2425864909390445</v>
      </c>
      <c r="L1554" s="10">
        <f>(K1554/1.24)</f>
        <v>1.002085879789552</v>
      </c>
    </row>
    <row r="1555" spans="1:13" x14ac:dyDescent="0.2">
      <c r="A1555" s="7" t="s">
        <v>2173</v>
      </c>
      <c r="B1555" s="8" t="s">
        <v>2174</v>
      </c>
      <c r="C1555" s="8">
        <v>5</v>
      </c>
      <c r="D1555" s="8">
        <v>5</v>
      </c>
      <c r="E1555" s="8">
        <v>15</v>
      </c>
      <c r="F1555" s="9">
        <v>617.5</v>
      </c>
      <c r="G1555" s="9">
        <v>1280.5</v>
      </c>
      <c r="H1555" s="16">
        <f>(G1555/F1555)</f>
        <v>2.0736842105263156</v>
      </c>
      <c r="I1555" s="9">
        <v>258.5</v>
      </c>
      <c r="J1555" s="9">
        <v>1205.5</v>
      </c>
      <c r="K1555" s="10">
        <f>(J1555/G1555)</f>
        <v>0.94142912924638811</v>
      </c>
      <c r="L1555" s="10">
        <f>(K1555/1.24)</f>
        <v>0.75921703971482912</v>
      </c>
    </row>
    <row r="1556" spans="1:13" x14ac:dyDescent="0.2">
      <c r="A1556" s="7" t="s">
        <v>2170</v>
      </c>
      <c r="B1556" s="8" t="s">
        <v>2171</v>
      </c>
      <c r="C1556" s="8">
        <v>5</v>
      </c>
      <c r="D1556" s="8">
        <v>5</v>
      </c>
      <c r="E1556" s="8">
        <v>13</v>
      </c>
      <c r="F1556" s="9">
        <v>827</v>
      </c>
      <c r="G1556" s="9">
        <v>1443</v>
      </c>
      <c r="H1556" s="16">
        <f>(G1556/F1556)</f>
        <v>1.7448609431680775</v>
      </c>
      <c r="I1556" s="9">
        <v>252</v>
      </c>
      <c r="J1556" s="9">
        <v>1449.5</v>
      </c>
      <c r="K1556" s="10">
        <f>(J1556/G1556)</f>
        <v>1.0045045045045045</v>
      </c>
      <c r="L1556" s="10">
        <f>(K1556/1.24)</f>
        <v>0.81008427782621328</v>
      </c>
    </row>
    <row r="1557" spans="1:13" x14ac:dyDescent="0.2">
      <c r="A1557" s="11" t="s">
        <v>6644</v>
      </c>
      <c r="B1557" s="12" t="s">
        <v>6645</v>
      </c>
      <c r="C1557" s="12">
        <v>14</v>
      </c>
      <c r="D1557" s="12">
        <v>4</v>
      </c>
      <c r="E1557" s="12">
        <v>5</v>
      </c>
      <c r="F1557" s="13">
        <v>244.5</v>
      </c>
      <c r="G1557" s="13">
        <v>961</v>
      </c>
      <c r="H1557" s="17">
        <f>(G1557/F1557)</f>
        <v>3.9304703476482619</v>
      </c>
      <c r="I1557" s="13">
        <v>100</v>
      </c>
      <c r="J1557" s="13">
        <v>1461</v>
      </c>
      <c r="K1557" s="14">
        <f>(J1557/G1557)</f>
        <v>1.5202913631633714</v>
      </c>
      <c r="L1557" s="14">
        <f>(K1557/2.8)</f>
        <v>0.54296120112977553</v>
      </c>
    </row>
    <row r="1558" spans="1:13" x14ac:dyDescent="0.2">
      <c r="A1558" s="11" t="s">
        <v>6640</v>
      </c>
      <c r="B1558" s="12" t="s">
        <v>6641</v>
      </c>
      <c r="C1558" s="12">
        <v>14</v>
      </c>
      <c r="D1558" s="12">
        <v>4</v>
      </c>
      <c r="E1558" s="12">
        <v>3</v>
      </c>
      <c r="F1558" s="13">
        <v>202</v>
      </c>
      <c r="G1558" s="13">
        <v>901.5</v>
      </c>
      <c r="H1558" s="17">
        <f>(G1558/F1558)</f>
        <v>4.4628712871287126</v>
      </c>
      <c r="I1558" s="13">
        <v>108.5</v>
      </c>
      <c r="J1558" s="13">
        <v>1278</v>
      </c>
      <c r="K1558" s="14">
        <f>(J1558/G1558)</f>
        <v>1.4176372712146423</v>
      </c>
      <c r="L1558" s="14">
        <f>(K1558/2.8)</f>
        <v>0.5062990254338009</v>
      </c>
    </row>
    <row r="1559" spans="1:13" x14ac:dyDescent="0.2">
      <c r="A1559" s="11" t="s">
        <v>8071</v>
      </c>
      <c r="B1559" s="12" t="s">
        <v>2167</v>
      </c>
      <c r="C1559" s="12">
        <v>5</v>
      </c>
      <c r="D1559" s="12">
        <v>5</v>
      </c>
      <c r="E1559" s="12">
        <v>11</v>
      </c>
      <c r="F1559" s="13">
        <v>492.5</v>
      </c>
      <c r="G1559" s="13">
        <v>1203</v>
      </c>
      <c r="H1559" s="17">
        <f>(G1559/F1559)</f>
        <v>2.4426395939086296</v>
      </c>
      <c r="I1559" s="13">
        <v>91</v>
      </c>
      <c r="J1559" s="13">
        <v>1057</v>
      </c>
      <c r="K1559" s="14">
        <f>(J1559/G1559)</f>
        <v>0.87863674147963422</v>
      </c>
      <c r="L1559" s="14">
        <f>(K1559/1.72)</f>
        <v>0.51083531481374078</v>
      </c>
    </row>
    <row r="1560" spans="1:13" x14ac:dyDescent="0.2">
      <c r="A1560" s="7" t="s">
        <v>2163</v>
      </c>
      <c r="B1560" s="8" t="s">
        <v>2164</v>
      </c>
      <c r="C1560" s="8">
        <v>5</v>
      </c>
      <c r="D1560" s="8">
        <v>5</v>
      </c>
      <c r="E1560" s="8">
        <v>9</v>
      </c>
      <c r="F1560" s="9">
        <v>751.5</v>
      </c>
      <c r="G1560" s="9">
        <v>1364.5</v>
      </c>
      <c r="H1560" s="16">
        <f>(G1560/F1560)</f>
        <v>1.8157019294743846</v>
      </c>
      <c r="I1560" s="9">
        <v>178.5</v>
      </c>
      <c r="J1560" s="9">
        <v>1026.5</v>
      </c>
      <c r="K1560" s="10">
        <f>(J1560/G1560)</f>
        <v>0.7522902161964089</v>
      </c>
      <c r="L1560" s="10">
        <f>(K1560/1.24)</f>
        <v>0.60668565822291043</v>
      </c>
    </row>
    <row r="1561" spans="1:13" x14ac:dyDescent="0.2">
      <c r="A1561" s="11" t="s">
        <v>2160</v>
      </c>
      <c r="B1561" s="12" t="s">
        <v>2161</v>
      </c>
      <c r="C1561" s="12">
        <v>5</v>
      </c>
      <c r="D1561" s="12">
        <v>5</v>
      </c>
      <c r="E1561" s="12">
        <v>7</v>
      </c>
      <c r="F1561" s="13">
        <v>135</v>
      </c>
      <c r="G1561" s="13">
        <v>854</v>
      </c>
      <c r="H1561" s="17">
        <f>(G1561/F1561)</f>
        <v>6.325925925925926</v>
      </c>
      <c r="I1561" s="13">
        <v>64</v>
      </c>
      <c r="J1561" s="13">
        <v>43.5</v>
      </c>
      <c r="K1561" s="14">
        <f>(J1561/G1561)</f>
        <v>5.0936768149882905E-2</v>
      </c>
      <c r="L1561" s="14">
        <f>(K1561/1.72)</f>
        <v>2.9614400087141224E-2</v>
      </c>
      <c r="M1561" t="s">
        <v>7834</v>
      </c>
    </row>
    <row r="1562" spans="1:13" x14ac:dyDescent="0.2">
      <c r="A1562" s="11" t="s">
        <v>7600</v>
      </c>
      <c r="B1562" s="12" t="s">
        <v>7601</v>
      </c>
      <c r="C1562" s="12">
        <v>16</v>
      </c>
      <c r="D1562" s="12">
        <v>11</v>
      </c>
      <c r="E1562" s="12">
        <v>20</v>
      </c>
      <c r="F1562" s="13">
        <v>213.5</v>
      </c>
      <c r="G1562" s="13">
        <v>903.5</v>
      </c>
      <c r="H1562" s="17">
        <f>(G1562/F1562)</f>
        <v>4.2318501170960188</v>
      </c>
      <c r="I1562" s="13">
        <v>92.5</v>
      </c>
      <c r="J1562" s="13">
        <v>1222.5</v>
      </c>
      <c r="K1562" s="14">
        <f>(J1562/G1562)</f>
        <v>1.353071389042612</v>
      </c>
      <c r="L1562" s="14">
        <f>(K1562/2.8)</f>
        <v>0.48323978180093291</v>
      </c>
    </row>
    <row r="1563" spans="1:13" x14ac:dyDescent="0.2">
      <c r="A1563" s="1" t="s">
        <v>7849</v>
      </c>
      <c r="B1563" t="s">
        <v>2157</v>
      </c>
      <c r="C1563">
        <v>5</v>
      </c>
      <c r="D1563">
        <v>5</v>
      </c>
      <c r="E1563">
        <v>5</v>
      </c>
      <c r="F1563" s="2">
        <v>95</v>
      </c>
      <c r="G1563" s="2">
        <v>729</v>
      </c>
      <c r="H1563" s="18">
        <f>(G1563/F1563)</f>
        <v>7.6736842105263161</v>
      </c>
      <c r="I1563" s="2">
        <v>52</v>
      </c>
      <c r="J1563" s="2">
        <v>1344</v>
      </c>
      <c r="K1563" s="6">
        <f>(J1563/G1563)</f>
        <v>1.8436213991769548</v>
      </c>
    </row>
    <row r="1564" spans="1:13" x14ac:dyDescent="0.2">
      <c r="A1564" s="11" t="s">
        <v>7849</v>
      </c>
      <c r="B1564" s="12" t="s">
        <v>2154</v>
      </c>
      <c r="C1564" s="12">
        <v>5</v>
      </c>
      <c r="D1564" s="12">
        <v>5</v>
      </c>
      <c r="E1564" s="12">
        <v>3</v>
      </c>
      <c r="F1564" s="13">
        <v>280</v>
      </c>
      <c r="G1564" s="13">
        <v>1064</v>
      </c>
      <c r="H1564" s="17">
        <f>(G1564/F1564)</f>
        <v>3.8</v>
      </c>
      <c r="I1564" s="13">
        <v>76.5</v>
      </c>
      <c r="J1564" s="13">
        <v>908.5</v>
      </c>
      <c r="K1564" s="14">
        <f>(J1564/G1564)</f>
        <v>0.85385338345864659</v>
      </c>
      <c r="L1564" s="14">
        <f>(K1564/1.72)</f>
        <v>0.49642638573177128</v>
      </c>
    </row>
    <row r="1565" spans="1:13" x14ac:dyDescent="0.2">
      <c r="A1565" s="11" t="s">
        <v>2261</v>
      </c>
      <c r="B1565" s="12" t="s">
        <v>2262</v>
      </c>
      <c r="C1565" s="12">
        <v>5</v>
      </c>
      <c r="D1565" s="12">
        <v>7</v>
      </c>
      <c r="E1565" s="12">
        <v>23</v>
      </c>
      <c r="F1565" s="13">
        <v>123.5</v>
      </c>
      <c r="G1565" s="13">
        <v>818</v>
      </c>
      <c r="H1565" s="17">
        <f>(G1565/F1565)</f>
        <v>6.6234817813765181</v>
      </c>
      <c r="I1565" s="13">
        <v>103.5</v>
      </c>
      <c r="J1565" s="13">
        <v>943</v>
      </c>
      <c r="K1565" s="14">
        <f>(J1565/G1565)</f>
        <v>1.1528117359413204</v>
      </c>
      <c r="L1565" s="14">
        <f>(K1565/1.72)</f>
        <v>0.67023938136123273</v>
      </c>
    </row>
    <row r="1566" spans="1:13" x14ac:dyDescent="0.2">
      <c r="A1566" s="11" t="s">
        <v>7849</v>
      </c>
      <c r="B1566" s="12" t="s">
        <v>2259</v>
      </c>
      <c r="C1566" s="12">
        <v>5</v>
      </c>
      <c r="D1566" s="12">
        <v>7</v>
      </c>
      <c r="E1566" s="12">
        <v>21</v>
      </c>
      <c r="F1566" s="13">
        <v>217.5</v>
      </c>
      <c r="G1566" s="13">
        <v>993</v>
      </c>
      <c r="H1566" s="17">
        <f>(G1566/F1566)</f>
        <v>4.5655172413793101</v>
      </c>
      <c r="I1566" s="13">
        <v>68</v>
      </c>
      <c r="J1566" s="13">
        <v>895</v>
      </c>
      <c r="K1566" s="14">
        <f>(J1566/G1566)</f>
        <v>0.90130916414904327</v>
      </c>
      <c r="L1566" s="14">
        <f>(K1566/1.72)</f>
        <v>0.5240169559006066</v>
      </c>
    </row>
    <row r="1567" spans="1:13" x14ac:dyDescent="0.2">
      <c r="A1567" s="11" t="s">
        <v>2256</v>
      </c>
      <c r="B1567" s="12" t="s">
        <v>2257</v>
      </c>
      <c r="C1567" s="12">
        <v>5</v>
      </c>
      <c r="D1567" s="12">
        <v>7</v>
      </c>
      <c r="E1567" s="12">
        <v>19</v>
      </c>
      <c r="F1567" s="13">
        <v>371</v>
      </c>
      <c r="G1567" s="13">
        <v>1071</v>
      </c>
      <c r="H1567" s="17">
        <f>(G1567/F1567)</f>
        <v>2.8867924528301887</v>
      </c>
      <c r="I1567" s="13">
        <v>87.5</v>
      </c>
      <c r="J1567" s="13">
        <v>756</v>
      </c>
      <c r="K1567" s="14">
        <f>(J1567/G1567)</f>
        <v>0.70588235294117652</v>
      </c>
      <c r="L1567" s="14">
        <f>(K1567/1.72)</f>
        <v>0.41039671682626544</v>
      </c>
    </row>
    <row r="1568" spans="1:13" x14ac:dyDescent="0.2">
      <c r="A1568" s="7" t="s">
        <v>7849</v>
      </c>
      <c r="B1568" s="8" t="s">
        <v>2254</v>
      </c>
      <c r="C1568" s="8">
        <v>5</v>
      </c>
      <c r="D1568" s="8">
        <v>7</v>
      </c>
      <c r="E1568" s="8">
        <v>17</v>
      </c>
      <c r="F1568" s="9">
        <v>865</v>
      </c>
      <c r="G1568" s="9">
        <v>1447.5</v>
      </c>
      <c r="H1568" s="16">
        <f>(G1568/F1568)</f>
        <v>1.6734104046242775</v>
      </c>
      <c r="I1568" s="9">
        <v>169.5</v>
      </c>
      <c r="J1568" s="9">
        <v>1460.5</v>
      </c>
      <c r="K1568" s="10">
        <f>(J1568/G1568)</f>
        <v>1.0089810017271157</v>
      </c>
      <c r="L1568" s="10">
        <f>(K1568/1.24)</f>
        <v>0.81369435623154496</v>
      </c>
    </row>
    <row r="1569" spans="1:12" x14ac:dyDescent="0.2">
      <c r="A1569" s="11" t="s">
        <v>7849</v>
      </c>
      <c r="B1569" s="12" t="s">
        <v>2251</v>
      </c>
      <c r="C1569" s="12">
        <v>5</v>
      </c>
      <c r="D1569" s="12">
        <v>7</v>
      </c>
      <c r="E1569" s="12">
        <v>15</v>
      </c>
      <c r="F1569" s="13">
        <v>465.5</v>
      </c>
      <c r="G1569" s="13">
        <v>1195.5</v>
      </c>
      <c r="H1569" s="17">
        <f>(G1569/F1569)</f>
        <v>2.5682062298603654</v>
      </c>
      <c r="I1569" s="13">
        <v>84.5</v>
      </c>
      <c r="J1569" s="13">
        <v>736</v>
      </c>
      <c r="K1569" s="14">
        <f>(J1569/G1569)</f>
        <v>0.61564199079882898</v>
      </c>
      <c r="L1569" s="14">
        <f>(K1569/1.72)</f>
        <v>0.35793138999931917</v>
      </c>
    </row>
    <row r="1570" spans="1:12" x14ac:dyDescent="0.2">
      <c r="A1570" s="11" t="s">
        <v>2247</v>
      </c>
      <c r="B1570" s="12" t="s">
        <v>2248</v>
      </c>
      <c r="C1570" s="12">
        <v>5</v>
      </c>
      <c r="D1570" s="12">
        <v>7</v>
      </c>
      <c r="E1570" s="12">
        <v>13</v>
      </c>
      <c r="F1570" s="13">
        <v>512</v>
      </c>
      <c r="G1570" s="13">
        <v>1231</v>
      </c>
      <c r="H1570" s="17">
        <f>(G1570/F1570)</f>
        <v>2.404296875</v>
      </c>
      <c r="I1570" s="13">
        <v>108.5</v>
      </c>
      <c r="J1570" s="13">
        <v>941.5</v>
      </c>
      <c r="K1570" s="14">
        <f>(J1570/G1570)</f>
        <v>0.76482534524776602</v>
      </c>
      <c r="L1570" s="14">
        <f>(K1570/1.72)</f>
        <v>0.44466589839986398</v>
      </c>
    </row>
    <row r="1571" spans="1:12" x14ac:dyDescent="0.2">
      <c r="A1571" s="1" t="s">
        <v>2244</v>
      </c>
      <c r="B1571" t="s">
        <v>2245</v>
      </c>
      <c r="C1571">
        <v>5</v>
      </c>
      <c r="D1571">
        <v>7</v>
      </c>
      <c r="E1571">
        <v>11</v>
      </c>
      <c r="F1571" s="2">
        <v>10.5</v>
      </c>
      <c r="G1571" s="2">
        <v>33</v>
      </c>
      <c r="H1571" s="18">
        <f>(G1571/F1571)</f>
        <v>3.1428571428571428</v>
      </c>
      <c r="I1571" s="2">
        <v>7</v>
      </c>
      <c r="J1571" s="2">
        <v>8.5</v>
      </c>
      <c r="K1571" s="6">
        <f>(J1571/G1571)</f>
        <v>0.25757575757575757</v>
      </c>
    </row>
    <row r="1572" spans="1:12" x14ac:dyDescent="0.2">
      <c r="A1572" s="11" t="s">
        <v>2241</v>
      </c>
      <c r="B1572" s="12" t="s">
        <v>2242</v>
      </c>
      <c r="C1572" s="12">
        <v>5</v>
      </c>
      <c r="D1572" s="12">
        <v>7</v>
      </c>
      <c r="E1572" s="12">
        <v>9</v>
      </c>
      <c r="F1572" s="13">
        <v>596</v>
      </c>
      <c r="G1572" s="13">
        <v>1220</v>
      </c>
      <c r="H1572" s="17">
        <f>(G1572/F1572)</f>
        <v>2.0469798657718119</v>
      </c>
      <c r="I1572" s="13">
        <v>118.5</v>
      </c>
      <c r="J1572" s="13">
        <v>642</v>
      </c>
      <c r="K1572" s="14">
        <f>(J1572/G1572)</f>
        <v>0.52622950819672132</v>
      </c>
      <c r="L1572" s="14">
        <f>(K1572/1.72)</f>
        <v>0.30594738848646591</v>
      </c>
    </row>
    <row r="1573" spans="1:12" x14ac:dyDescent="0.2">
      <c r="A1573" s="11" t="s">
        <v>2238</v>
      </c>
      <c r="B1573" s="12" t="s">
        <v>2239</v>
      </c>
      <c r="C1573" s="12">
        <v>5</v>
      </c>
      <c r="D1573" s="12">
        <v>7</v>
      </c>
      <c r="E1573" s="12">
        <v>7</v>
      </c>
      <c r="F1573" s="13">
        <v>122</v>
      </c>
      <c r="G1573" s="13">
        <v>773</v>
      </c>
      <c r="H1573" s="17">
        <f>(G1573/F1573)</f>
        <v>6.3360655737704921</v>
      </c>
      <c r="I1573" s="13">
        <v>60.5</v>
      </c>
      <c r="J1573" s="13">
        <v>686</v>
      </c>
      <c r="K1573" s="14">
        <f>(J1573/G1573)</f>
        <v>0.88745148771021998</v>
      </c>
      <c r="L1573" s="14">
        <f>(K1573/1.72)</f>
        <v>0.51596016727338367</v>
      </c>
    </row>
    <row r="1574" spans="1:12" x14ac:dyDescent="0.2">
      <c r="A1574" s="11" t="s">
        <v>2234</v>
      </c>
      <c r="B1574" s="12" t="s">
        <v>2235</v>
      </c>
      <c r="C1574" s="12">
        <v>5</v>
      </c>
      <c r="D1574" s="12">
        <v>7</v>
      </c>
      <c r="E1574" s="12">
        <v>5</v>
      </c>
      <c r="F1574" s="13">
        <v>155.5</v>
      </c>
      <c r="G1574" s="13">
        <v>796.5</v>
      </c>
      <c r="H1574" s="17">
        <f>(G1574/F1574)</f>
        <v>5.122186495176849</v>
      </c>
      <c r="I1574" s="13">
        <v>112.5</v>
      </c>
      <c r="J1574" s="13">
        <v>1510.5</v>
      </c>
      <c r="K1574" s="14">
        <f>(J1574/G1574)</f>
        <v>1.896421845574388</v>
      </c>
      <c r="L1574" s="14">
        <f>(K1574/1.72)</f>
        <v>1.1025708404502257</v>
      </c>
    </row>
    <row r="1575" spans="1:12" x14ac:dyDescent="0.2">
      <c r="A1575" s="11" t="s">
        <v>7597</v>
      </c>
      <c r="B1575" s="12" t="s">
        <v>7598</v>
      </c>
      <c r="C1575" s="12">
        <v>16</v>
      </c>
      <c r="D1575" s="12">
        <v>11</v>
      </c>
      <c r="E1575" s="12">
        <v>18</v>
      </c>
      <c r="F1575" s="13">
        <v>208</v>
      </c>
      <c r="G1575" s="13">
        <v>908.5</v>
      </c>
      <c r="H1575" s="17">
        <f>(G1575/F1575)</f>
        <v>4.3677884615384617</v>
      </c>
      <c r="I1575" s="13">
        <v>85</v>
      </c>
      <c r="J1575" s="13">
        <v>1173.5</v>
      </c>
      <c r="K1575" s="14">
        <f>(J1575/G1575)</f>
        <v>1.2916895982388552</v>
      </c>
      <c r="L1575" s="14">
        <f>(K1575/2.8)</f>
        <v>0.46131771365673402</v>
      </c>
    </row>
    <row r="1576" spans="1:12" x14ac:dyDescent="0.2">
      <c r="A1576" s="7" t="s">
        <v>2230</v>
      </c>
      <c r="B1576" s="8" t="s">
        <v>2231</v>
      </c>
      <c r="C1576" s="8">
        <v>5</v>
      </c>
      <c r="D1576" s="8">
        <v>7</v>
      </c>
      <c r="E1576" s="8">
        <v>3</v>
      </c>
      <c r="F1576" s="9">
        <v>491</v>
      </c>
      <c r="G1576" s="9">
        <v>1181</v>
      </c>
      <c r="H1576" s="16">
        <f>(G1576/F1576)</f>
        <v>2.4052953156822809</v>
      </c>
      <c r="I1576" s="9">
        <v>131</v>
      </c>
      <c r="J1576" s="9">
        <v>1364</v>
      </c>
      <c r="K1576" s="10">
        <f>(J1576/G1576)</f>
        <v>1.1549534292972057</v>
      </c>
      <c r="L1576" s="10">
        <f>(K1576/1.24)</f>
        <v>0.93141405588484327</v>
      </c>
    </row>
    <row r="1577" spans="1:12" x14ac:dyDescent="0.2">
      <c r="A1577" s="11" t="s">
        <v>7849</v>
      </c>
      <c r="B1577" s="12" t="s">
        <v>2335</v>
      </c>
      <c r="C1577" s="12">
        <v>5</v>
      </c>
      <c r="D1577" s="12">
        <v>9</v>
      </c>
      <c r="E1577" s="12">
        <v>23</v>
      </c>
      <c r="F1577" s="13">
        <v>257</v>
      </c>
      <c r="G1577" s="13">
        <v>1068</v>
      </c>
      <c r="H1577" s="17">
        <f>(G1577/F1577)</f>
        <v>4.1556420233463038</v>
      </c>
      <c r="I1577" s="13">
        <v>98</v>
      </c>
      <c r="J1577" s="13">
        <v>1354.5</v>
      </c>
      <c r="K1577" s="14">
        <f>(J1577/G1577)</f>
        <v>1.2682584269662922</v>
      </c>
      <c r="L1577" s="14">
        <f>(K1577/1.72)</f>
        <v>0.73735955056179781</v>
      </c>
    </row>
    <row r="1578" spans="1:12" x14ac:dyDescent="0.2">
      <c r="A1578" s="11" t="s">
        <v>2331</v>
      </c>
      <c r="B1578" s="12" t="s">
        <v>2332</v>
      </c>
      <c r="C1578" s="12">
        <v>5</v>
      </c>
      <c r="D1578" s="12">
        <v>9</v>
      </c>
      <c r="E1578" s="12">
        <v>21</v>
      </c>
      <c r="F1578" s="13">
        <v>429.5</v>
      </c>
      <c r="G1578" s="13">
        <v>1217</v>
      </c>
      <c r="H1578" s="17">
        <f>(G1578/F1578)</f>
        <v>2.8335273573923168</v>
      </c>
      <c r="I1578" s="13">
        <v>79.5</v>
      </c>
      <c r="J1578" s="13">
        <v>1125.5</v>
      </c>
      <c r="K1578" s="14">
        <f>(J1578/G1578)</f>
        <v>0.92481511914543957</v>
      </c>
      <c r="L1578" s="14">
        <f>(K1578/1.72)</f>
        <v>0.53768320880548814</v>
      </c>
    </row>
    <row r="1579" spans="1:12" x14ac:dyDescent="0.2">
      <c r="A1579" s="1" t="s">
        <v>7593</v>
      </c>
      <c r="B1579" t="s">
        <v>7594</v>
      </c>
      <c r="C1579">
        <v>16</v>
      </c>
      <c r="D1579">
        <v>11</v>
      </c>
      <c r="E1579">
        <v>16</v>
      </c>
      <c r="F1579" s="2">
        <v>39.5</v>
      </c>
      <c r="G1579" s="2">
        <v>63.5</v>
      </c>
      <c r="H1579" s="18">
        <f>(G1579/F1579)</f>
        <v>1.6075949367088607</v>
      </c>
      <c r="I1579" s="2">
        <v>27.5</v>
      </c>
      <c r="J1579" s="2">
        <v>1249</v>
      </c>
      <c r="K1579" s="6">
        <f>(J1579/G1579)</f>
        <v>19.669291338582678</v>
      </c>
    </row>
    <row r="1580" spans="1:12" x14ac:dyDescent="0.2">
      <c r="A1580" s="7" t="s">
        <v>2327</v>
      </c>
      <c r="B1580" s="8" t="s">
        <v>2328</v>
      </c>
      <c r="C1580" s="8">
        <v>5</v>
      </c>
      <c r="D1580" s="8">
        <v>9</v>
      </c>
      <c r="E1580" s="8">
        <v>19</v>
      </c>
      <c r="F1580" s="9">
        <v>766</v>
      </c>
      <c r="G1580" s="9">
        <v>1386.5</v>
      </c>
      <c r="H1580" s="16">
        <f>(G1580/F1580)</f>
        <v>1.8100522193211488</v>
      </c>
      <c r="I1580" s="9">
        <v>232.5</v>
      </c>
      <c r="J1580" s="9">
        <v>1608</v>
      </c>
      <c r="K1580" s="10">
        <f>(J1580/G1580)</f>
        <v>1.1597547782185358</v>
      </c>
      <c r="L1580" s="10">
        <f>(K1580/1.24)</f>
        <v>0.93528611146656115</v>
      </c>
    </row>
    <row r="1581" spans="1:12" x14ac:dyDescent="0.2">
      <c r="A1581" s="7" t="s">
        <v>7849</v>
      </c>
      <c r="B1581" s="8" t="s">
        <v>2325</v>
      </c>
      <c r="C1581" s="8">
        <v>5</v>
      </c>
      <c r="D1581" s="8">
        <v>9</v>
      </c>
      <c r="E1581" s="8">
        <v>17</v>
      </c>
      <c r="F1581" s="9">
        <v>750.5</v>
      </c>
      <c r="G1581" s="9">
        <v>1407.5</v>
      </c>
      <c r="H1581" s="16">
        <f>(G1581/F1581)</f>
        <v>1.8754163890739508</v>
      </c>
      <c r="I1581" s="9">
        <v>165</v>
      </c>
      <c r="J1581" s="9">
        <v>1175.5</v>
      </c>
      <c r="K1581" s="10">
        <f>(J1581/G1581)</f>
        <v>0.83516873889875665</v>
      </c>
      <c r="L1581" s="10">
        <f>(K1581/1.24)</f>
        <v>0.67352317653125537</v>
      </c>
    </row>
    <row r="1582" spans="1:12" x14ac:dyDescent="0.2">
      <c r="A1582" s="7" t="s">
        <v>8072</v>
      </c>
      <c r="B1582" s="8" t="s">
        <v>2323</v>
      </c>
      <c r="C1582" s="8">
        <v>5</v>
      </c>
      <c r="D1582" s="8">
        <v>9</v>
      </c>
      <c r="E1582" s="8">
        <v>15</v>
      </c>
      <c r="F1582" s="9">
        <v>882.5</v>
      </c>
      <c r="G1582" s="9">
        <v>1475.5</v>
      </c>
      <c r="H1582" s="16">
        <f>(G1582/F1582)</f>
        <v>1.6719546742209632</v>
      </c>
      <c r="I1582" s="9">
        <v>372</v>
      </c>
      <c r="J1582" s="9">
        <v>1373</v>
      </c>
      <c r="K1582" s="10">
        <f>(J1582/G1582)</f>
        <v>0.93053202304303628</v>
      </c>
      <c r="L1582" s="10">
        <f>(K1582/1.24)</f>
        <v>0.7504290508411583</v>
      </c>
    </row>
    <row r="1583" spans="1:12" x14ac:dyDescent="0.2">
      <c r="A1583" s="7" t="s">
        <v>7849</v>
      </c>
      <c r="B1583" s="8" t="s">
        <v>2321</v>
      </c>
      <c r="C1583" s="8">
        <v>5</v>
      </c>
      <c r="D1583" s="8">
        <v>9</v>
      </c>
      <c r="E1583" s="8">
        <v>13</v>
      </c>
      <c r="F1583" s="9">
        <v>625.5</v>
      </c>
      <c r="G1583" s="9">
        <v>1271</v>
      </c>
      <c r="H1583" s="16">
        <f>(G1583/F1583)</f>
        <v>2.0319744204636292</v>
      </c>
      <c r="I1583" s="9">
        <v>145</v>
      </c>
      <c r="J1583" s="9">
        <v>1001</v>
      </c>
      <c r="K1583" s="10">
        <f>(J1583/G1583)</f>
        <v>0.78756884343036981</v>
      </c>
      <c r="L1583" s="10">
        <f>(K1583/1.24)</f>
        <v>0.63513616405674989</v>
      </c>
    </row>
    <row r="1584" spans="1:12" x14ac:dyDescent="0.2">
      <c r="A1584" s="7" t="s">
        <v>2318</v>
      </c>
      <c r="B1584" s="8" t="s">
        <v>2319</v>
      </c>
      <c r="C1584" s="8">
        <v>5</v>
      </c>
      <c r="D1584" s="8">
        <v>9</v>
      </c>
      <c r="E1584" s="8">
        <v>11</v>
      </c>
      <c r="F1584" s="9">
        <v>765.5</v>
      </c>
      <c r="G1584" s="9">
        <v>1377.5</v>
      </c>
      <c r="H1584" s="16">
        <f>(G1584/F1584)</f>
        <v>1.7994774657086872</v>
      </c>
      <c r="I1584" s="9">
        <v>160</v>
      </c>
      <c r="J1584" s="9">
        <v>1162.5</v>
      </c>
      <c r="K1584" s="10">
        <f>(J1584/G1584)</f>
        <v>0.84392014519056258</v>
      </c>
      <c r="L1584" s="10">
        <f>(K1584/1.24)</f>
        <v>0.68058076225045372</v>
      </c>
    </row>
    <row r="1585" spans="1:12" x14ac:dyDescent="0.2">
      <c r="A1585" s="1" t="s">
        <v>7590</v>
      </c>
      <c r="B1585" t="s">
        <v>7591</v>
      </c>
      <c r="C1585">
        <v>16</v>
      </c>
      <c r="D1585">
        <v>11</v>
      </c>
      <c r="E1585">
        <v>14</v>
      </c>
      <c r="F1585" s="2">
        <v>69</v>
      </c>
      <c r="G1585" s="2">
        <v>385.5</v>
      </c>
      <c r="H1585" s="18">
        <f>(G1585/F1585)</f>
        <v>5.5869565217391308</v>
      </c>
      <c r="I1585" s="2">
        <v>45.5</v>
      </c>
      <c r="J1585" s="2">
        <v>1221.5</v>
      </c>
      <c r="K1585" s="6">
        <f>(J1585/G1585)</f>
        <v>3.1686121919584953</v>
      </c>
    </row>
    <row r="1586" spans="1:12" x14ac:dyDescent="0.2">
      <c r="A1586" s="11" t="s">
        <v>2314</v>
      </c>
      <c r="B1586" s="12" t="s">
        <v>2315</v>
      </c>
      <c r="C1586" s="12">
        <v>5</v>
      </c>
      <c r="D1586" s="12">
        <v>9</v>
      </c>
      <c r="E1586" s="12">
        <v>9</v>
      </c>
      <c r="F1586" s="13">
        <v>660</v>
      </c>
      <c r="G1586" s="13">
        <v>1356</v>
      </c>
      <c r="H1586" s="17">
        <f>(G1586/F1586)</f>
        <v>2.0545454545454547</v>
      </c>
      <c r="I1586" s="13">
        <v>115.5</v>
      </c>
      <c r="J1586" s="13">
        <v>1102.5</v>
      </c>
      <c r="K1586" s="14">
        <f>(J1586/G1586)</f>
        <v>0.81305309734513276</v>
      </c>
      <c r="L1586" s="14">
        <f>(K1586/1.72)</f>
        <v>0.47270528915414695</v>
      </c>
    </row>
    <row r="1587" spans="1:12" x14ac:dyDescent="0.2">
      <c r="A1587" s="1" t="s">
        <v>8073</v>
      </c>
      <c r="B1587" t="s">
        <v>2311</v>
      </c>
      <c r="C1587">
        <v>5</v>
      </c>
      <c r="D1587">
        <v>9</v>
      </c>
      <c r="E1587">
        <v>7</v>
      </c>
      <c r="F1587" s="2">
        <v>133.5</v>
      </c>
      <c r="G1587" s="2">
        <v>896</v>
      </c>
      <c r="H1587" s="18">
        <f>(G1587/F1587)</f>
        <v>6.7116104868913862</v>
      </c>
      <c r="I1587" s="2">
        <v>60</v>
      </c>
      <c r="J1587" s="2">
        <v>478</v>
      </c>
      <c r="K1587" s="6">
        <f>(J1587/G1587)</f>
        <v>0.5334821428571429</v>
      </c>
    </row>
    <row r="1588" spans="1:12" x14ac:dyDescent="0.2">
      <c r="A1588" s="11" t="s">
        <v>2307</v>
      </c>
      <c r="B1588" s="12" t="s">
        <v>2308</v>
      </c>
      <c r="C1588" s="12">
        <v>5</v>
      </c>
      <c r="D1588" s="12">
        <v>9</v>
      </c>
      <c r="E1588" s="12">
        <v>5</v>
      </c>
      <c r="F1588" s="13">
        <v>197</v>
      </c>
      <c r="G1588" s="13">
        <v>881</v>
      </c>
      <c r="H1588" s="17">
        <f>(G1588/F1588)</f>
        <v>4.4720812182741119</v>
      </c>
      <c r="I1588" s="13">
        <v>63</v>
      </c>
      <c r="J1588" s="13">
        <v>645.5</v>
      </c>
      <c r="K1588" s="14">
        <f>(J1588/G1588)</f>
        <v>0.7326901248581158</v>
      </c>
      <c r="L1588" s="14">
        <f>(K1588/1.72)</f>
        <v>0.4259826307314627</v>
      </c>
    </row>
    <row r="1589" spans="1:12" x14ac:dyDescent="0.2">
      <c r="A1589" s="11" t="s">
        <v>2303</v>
      </c>
      <c r="B1589" s="12" t="s">
        <v>2304</v>
      </c>
      <c r="C1589" s="12">
        <v>5</v>
      </c>
      <c r="D1589" s="12">
        <v>9</v>
      </c>
      <c r="E1589" s="12">
        <v>3</v>
      </c>
      <c r="F1589" s="13">
        <v>59</v>
      </c>
      <c r="G1589" s="13">
        <v>587.5</v>
      </c>
      <c r="H1589" s="17">
        <f>(G1589/F1589)</f>
        <v>9.9576271186440675</v>
      </c>
      <c r="I1589" s="13">
        <v>72.5</v>
      </c>
      <c r="J1589" s="13">
        <v>1408.5</v>
      </c>
      <c r="K1589" s="14">
        <f>(J1589/G1589)</f>
        <v>2.3974468085106384</v>
      </c>
      <c r="L1589" s="14">
        <f>(K1589/1.72)</f>
        <v>1.3938644235526967</v>
      </c>
    </row>
    <row r="1590" spans="1:12" x14ac:dyDescent="0.2">
      <c r="A1590" s="11" t="s">
        <v>7849</v>
      </c>
      <c r="B1590" s="12" t="s">
        <v>2404</v>
      </c>
      <c r="C1590" s="12">
        <v>5</v>
      </c>
      <c r="D1590" s="12">
        <v>11</v>
      </c>
      <c r="E1590" s="12">
        <v>23</v>
      </c>
      <c r="F1590" s="13">
        <v>379</v>
      </c>
      <c r="G1590" s="13">
        <v>1171.5</v>
      </c>
      <c r="H1590" s="17">
        <f>(G1590/F1590)</f>
        <v>3.0910290237467017</v>
      </c>
      <c r="I1590" s="13">
        <v>116.5</v>
      </c>
      <c r="J1590" s="13">
        <v>1267.5</v>
      </c>
      <c r="K1590" s="14">
        <f>(J1590/G1590)</f>
        <v>1.0819462227912933</v>
      </c>
      <c r="L1590" s="14">
        <f>(K1590/1.72)</f>
        <v>0.62903850162284491</v>
      </c>
    </row>
    <row r="1591" spans="1:12" x14ac:dyDescent="0.2">
      <c r="A1591" s="11" t="s">
        <v>2400</v>
      </c>
      <c r="B1591" s="12" t="s">
        <v>2401</v>
      </c>
      <c r="C1591" s="12">
        <v>5</v>
      </c>
      <c r="D1591" s="12">
        <v>11</v>
      </c>
      <c r="E1591" s="12">
        <v>21</v>
      </c>
      <c r="F1591" s="13">
        <v>534.5</v>
      </c>
      <c r="G1591" s="13">
        <v>1273</v>
      </c>
      <c r="H1591" s="17">
        <f>(G1591/F1591)</f>
        <v>2.3816651075771751</v>
      </c>
      <c r="I1591" s="13">
        <v>98.5</v>
      </c>
      <c r="J1591" s="13">
        <v>1313</v>
      </c>
      <c r="K1591" s="14">
        <f>(J1591/G1591)</f>
        <v>1.0314218381775333</v>
      </c>
      <c r="L1591" s="14">
        <f>(K1591/1.72)</f>
        <v>0.59966385940554268</v>
      </c>
    </row>
    <row r="1592" spans="1:12" x14ac:dyDescent="0.2">
      <c r="A1592" s="7" t="s">
        <v>7849</v>
      </c>
      <c r="B1592" s="8" t="s">
        <v>2398</v>
      </c>
      <c r="C1592" s="8">
        <v>5</v>
      </c>
      <c r="D1592" s="8">
        <v>11</v>
      </c>
      <c r="E1592" s="8">
        <v>19</v>
      </c>
      <c r="F1592" s="9">
        <v>763.5</v>
      </c>
      <c r="G1592" s="9">
        <v>1381.5</v>
      </c>
      <c r="H1592" s="16">
        <f>(G1592/F1592)</f>
        <v>1.8094302554027506</v>
      </c>
      <c r="I1592" s="9">
        <v>265.5</v>
      </c>
      <c r="J1592" s="9">
        <v>1488</v>
      </c>
      <c r="K1592" s="10">
        <f>(J1592/G1592)</f>
        <v>1.0770901194353963</v>
      </c>
      <c r="L1592" s="10">
        <f>(K1592/1.24)</f>
        <v>0.86862106406080353</v>
      </c>
    </row>
    <row r="1593" spans="1:12" x14ac:dyDescent="0.2">
      <c r="A1593" s="7" t="s">
        <v>2394</v>
      </c>
      <c r="B1593" s="8" t="s">
        <v>2395</v>
      </c>
      <c r="C1593" s="8">
        <v>5</v>
      </c>
      <c r="D1593" s="8">
        <v>11</v>
      </c>
      <c r="E1593" s="8">
        <v>17</v>
      </c>
      <c r="F1593" s="9">
        <v>816.5</v>
      </c>
      <c r="G1593" s="9">
        <v>1423.5</v>
      </c>
      <c r="H1593" s="16">
        <f>(G1593/F1593)</f>
        <v>1.7434170238824249</v>
      </c>
      <c r="I1593" s="9">
        <v>204</v>
      </c>
      <c r="J1593" s="9">
        <v>1413.5</v>
      </c>
      <c r="K1593" s="10">
        <f>(J1593/G1593)</f>
        <v>0.99297506146821213</v>
      </c>
      <c r="L1593" s="10">
        <f>(K1593/1.24)</f>
        <v>0.8007863398937195</v>
      </c>
    </row>
    <row r="1594" spans="1:12" x14ac:dyDescent="0.2">
      <c r="A1594" s="11" t="s">
        <v>2390</v>
      </c>
      <c r="B1594" s="12" t="s">
        <v>2391</v>
      </c>
      <c r="C1594" s="12">
        <v>5</v>
      </c>
      <c r="D1594" s="12">
        <v>11</v>
      </c>
      <c r="E1594" s="12">
        <v>15</v>
      </c>
      <c r="F1594" s="13">
        <v>687</v>
      </c>
      <c r="G1594" s="13">
        <v>1225.5</v>
      </c>
      <c r="H1594" s="17">
        <f>(G1594/F1594)</f>
        <v>1.7838427947598254</v>
      </c>
      <c r="I1594" s="13">
        <v>115</v>
      </c>
      <c r="J1594" s="13">
        <v>1011.5</v>
      </c>
      <c r="K1594" s="14">
        <f>(J1594/G1594)</f>
        <v>0.82537739698082413</v>
      </c>
      <c r="L1594" s="14">
        <f>(K1594/1.72)</f>
        <v>0.47987057964001406</v>
      </c>
    </row>
    <row r="1595" spans="1:12" x14ac:dyDescent="0.2">
      <c r="A1595" s="7" t="s">
        <v>2387</v>
      </c>
      <c r="B1595" s="8" t="s">
        <v>2388</v>
      </c>
      <c r="C1595" s="8">
        <v>5</v>
      </c>
      <c r="D1595" s="8">
        <v>11</v>
      </c>
      <c r="E1595" s="8">
        <v>13</v>
      </c>
      <c r="F1595" s="9">
        <v>707.5</v>
      </c>
      <c r="G1595" s="9">
        <v>1356</v>
      </c>
      <c r="H1595" s="16">
        <f>(G1595/F1595)</f>
        <v>1.9166077738515901</v>
      </c>
      <c r="I1595" s="9">
        <v>135.5</v>
      </c>
      <c r="J1595" s="9">
        <v>1198.5</v>
      </c>
      <c r="K1595" s="10">
        <f>(J1595/G1595)</f>
        <v>0.88384955752212391</v>
      </c>
      <c r="L1595" s="10">
        <f>(K1595/1.24)</f>
        <v>0.71278190122751928</v>
      </c>
    </row>
    <row r="1596" spans="1:12" x14ac:dyDescent="0.2">
      <c r="A1596" s="11" t="s">
        <v>8074</v>
      </c>
      <c r="B1596" s="12" t="s">
        <v>2384</v>
      </c>
      <c r="C1596" s="12">
        <v>5</v>
      </c>
      <c r="D1596" s="12">
        <v>11</v>
      </c>
      <c r="E1596" s="12">
        <v>11</v>
      </c>
      <c r="F1596" s="13">
        <v>409.5</v>
      </c>
      <c r="G1596" s="13">
        <v>1148</v>
      </c>
      <c r="H1596" s="17">
        <f>(G1596/F1596)</f>
        <v>2.8034188034188032</v>
      </c>
      <c r="I1596" s="13">
        <v>94</v>
      </c>
      <c r="J1596" s="13">
        <v>524.5</v>
      </c>
      <c r="K1596" s="14">
        <f>(J1596/G1596)</f>
        <v>0.45688153310104529</v>
      </c>
      <c r="L1596" s="14">
        <f>(K1596/1.72)</f>
        <v>0.26562879831456121</v>
      </c>
    </row>
    <row r="1597" spans="1:12" x14ac:dyDescent="0.2">
      <c r="A1597" s="1" t="s">
        <v>2380</v>
      </c>
      <c r="B1597" t="s">
        <v>2381</v>
      </c>
      <c r="C1597">
        <v>5</v>
      </c>
      <c r="D1597">
        <v>11</v>
      </c>
      <c r="E1597">
        <v>9</v>
      </c>
      <c r="F1597" s="2">
        <v>203.5</v>
      </c>
      <c r="G1597" s="2">
        <v>946</v>
      </c>
      <c r="H1597" s="18">
        <f>(G1597/F1597)</f>
        <v>4.6486486486486482</v>
      </c>
      <c r="I1597" s="2">
        <v>60</v>
      </c>
      <c r="J1597" s="2">
        <v>1002</v>
      </c>
      <c r="K1597" s="6">
        <f>(J1597/G1597)</f>
        <v>1.0591966173361522</v>
      </c>
    </row>
    <row r="1598" spans="1:12" x14ac:dyDescent="0.2">
      <c r="A1598" s="1" t="s">
        <v>7849</v>
      </c>
      <c r="B1598" t="s">
        <v>2377</v>
      </c>
      <c r="C1598">
        <v>5</v>
      </c>
      <c r="D1598">
        <v>11</v>
      </c>
      <c r="E1598">
        <v>7</v>
      </c>
      <c r="F1598" s="2">
        <v>164</v>
      </c>
      <c r="G1598" s="2">
        <v>867.5</v>
      </c>
      <c r="H1598" s="18">
        <f>(G1598/F1598)</f>
        <v>5.2896341463414638</v>
      </c>
      <c r="I1598" s="2">
        <v>59</v>
      </c>
      <c r="J1598" s="2">
        <v>947.5</v>
      </c>
      <c r="K1598" s="6">
        <f>(J1598/G1598)</f>
        <v>1.0922190201729107</v>
      </c>
    </row>
    <row r="1599" spans="1:12" x14ac:dyDescent="0.2">
      <c r="A1599" s="11" t="s">
        <v>8075</v>
      </c>
      <c r="B1599" s="12" t="s">
        <v>2375</v>
      </c>
      <c r="C1599" s="12">
        <v>5</v>
      </c>
      <c r="D1599" s="12">
        <v>11</v>
      </c>
      <c r="E1599" s="12">
        <v>5</v>
      </c>
      <c r="F1599" s="13">
        <v>248</v>
      </c>
      <c r="G1599" s="13">
        <v>976</v>
      </c>
      <c r="H1599" s="17">
        <f>(G1599/F1599)</f>
        <v>3.935483870967742</v>
      </c>
      <c r="I1599" s="13">
        <v>62.5</v>
      </c>
      <c r="J1599" s="13">
        <v>1037</v>
      </c>
      <c r="K1599" s="14">
        <f>(J1599/G1599)</f>
        <v>1.0625</v>
      </c>
      <c r="L1599" s="14">
        <f>(K1599/1.72)</f>
        <v>0.61773255813953487</v>
      </c>
    </row>
    <row r="1600" spans="1:12" x14ac:dyDescent="0.2">
      <c r="A1600" s="1" t="s">
        <v>2371</v>
      </c>
      <c r="B1600" t="s">
        <v>2372</v>
      </c>
      <c r="C1600">
        <v>5</v>
      </c>
      <c r="D1600">
        <v>11</v>
      </c>
      <c r="E1600">
        <v>3</v>
      </c>
      <c r="F1600" s="2">
        <v>92.5</v>
      </c>
      <c r="G1600" s="2">
        <v>801.5</v>
      </c>
      <c r="H1600" s="18">
        <f>(G1600/F1600)</f>
        <v>8.6648648648648656</v>
      </c>
      <c r="I1600" s="2">
        <v>59</v>
      </c>
      <c r="J1600" s="2">
        <v>1000.5</v>
      </c>
      <c r="K1600" s="6">
        <f>(J1600/G1600)</f>
        <v>1.2482844666250781</v>
      </c>
    </row>
    <row r="1601" spans="1:12" x14ac:dyDescent="0.2">
      <c r="A1601" s="11" t="s">
        <v>2473</v>
      </c>
      <c r="B1601" s="12" t="s">
        <v>2474</v>
      </c>
      <c r="C1601" s="12">
        <v>5</v>
      </c>
      <c r="D1601" s="12">
        <v>13</v>
      </c>
      <c r="E1601" s="12">
        <v>23</v>
      </c>
      <c r="F1601" s="13">
        <v>149</v>
      </c>
      <c r="G1601" s="13">
        <v>941.5</v>
      </c>
      <c r="H1601" s="17">
        <f>(G1601/F1601)</f>
        <v>6.3187919463087248</v>
      </c>
      <c r="I1601" s="13">
        <v>76</v>
      </c>
      <c r="J1601" s="13">
        <v>1375</v>
      </c>
      <c r="K1601" s="14">
        <f>(J1601/G1601)</f>
        <v>1.4604354753053639</v>
      </c>
      <c r="L1601" s="14">
        <f>(K1601/1.72)</f>
        <v>0.84909039261939767</v>
      </c>
    </row>
    <row r="1602" spans="1:12" x14ac:dyDescent="0.2">
      <c r="A1602" s="11" t="s">
        <v>2470</v>
      </c>
      <c r="B1602" s="12" t="s">
        <v>2471</v>
      </c>
      <c r="C1602" s="12">
        <v>5</v>
      </c>
      <c r="D1602" s="12">
        <v>13</v>
      </c>
      <c r="E1602" s="12">
        <v>21</v>
      </c>
      <c r="F1602" s="13">
        <v>150.5</v>
      </c>
      <c r="G1602" s="13">
        <v>905.5</v>
      </c>
      <c r="H1602" s="17">
        <f>(G1602/F1602)</f>
        <v>6.0166112956810629</v>
      </c>
      <c r="I1602" s="13">
        <v>76</v>
      </c>
      <c r="J1602" s="13">
        <v>1402</v>
      </c>
      <c r="K1602" s="14">
        <f>(J1602/G1602)</f>
        <v>1.5483158475980121</v>
      </c>
      <c r="L1602" s="14">
        <f>(K1602/1.72)</f>
        <v>0.90018363232442566</v>
      </c>
    </row>
    <row r="1603" spans="1:12" x14ac:dyDescent="0.2">
      <c r="A1603" s="7" t="s">
        <v>2466</v>
      </c>
      <c r="B1603" s="8" t="s">
        <v>2467</v>
      </c>
      <c r="C1603" s="8">
        <v>5</v>
      </c>
      <c r="D1603" s="8">
        <v>13</v>
      </c>
      <c r="E1603" s="8">
        <v>19</v>
      </c>
      <c r="F1603" s="9">
        <v>637.5</v>
      </c>
      <c r="G1603" s="9">
        <v>1338</v>
      </c>
      <c r="H1603" s="16">
        <f>(G1603/F1603)</f>
        <v>2.0988235294117645</v>
      </c>
      <c r="I1603" s="9">
        <v>131.5</v>
      </c>
      <c r="J1603" s="9">
        <v>1506</v>
      </c>
      <c r="K1603" s="10">
        <f>(J1603/G1603)</f>
        <v>1.1255605381165918</v>
      </c>
      <c r="L1603" s="10">
        <f>(K1603/1.24)</f>
        <v>0.90771011138434832</v>
      </c>
    </row>
    <row r="1604" spans="1:12" x14ac:dyDescent="0.2">
      <c r="A1604" s="7" t="s">
        <v>7849</v>
      </c>
      <c r="B1604" s="8" t="s">
        <v>2463</v>
      </c>
      <c r="C1604" s="8">
        <v>5</v>
      </c>
      <c r="D1604" s="8">
        <v>13</v>
      </c>
      <c r="E1604" s="8">
        <v>17</v>
      </c>
      <c r="F1604" s="9">
        <v>714</v>
      </c>
      <c r="G1604" s="9">
        <v>1419.5</v>
      </c>
      <c r="H1604" s="16">
        <f>(G1604/F1604)</f>
        <v>1.9880952380952381</v>
      </c>
      <c r="I1604" s="9">
        <v>123</v>
      </c>
      <c r="J1604" s="9">
        <v>1431</v>
      </c>
      <c r="K1604" s="10">
        <f>(J1604/G1604)</f>
        <v>1.0081014441704825</v>
      </c>
      <c r="L1604" s="10">
        <f>(K1604/1.24)</f>
        <v>0.81298503562135693</v>
      </c>
    </row>
    <row r="1605" spans="1:12" x14ac:dyDescent="0.2">
      <c r="A1605" s="11" t="s">
        <v>2459</v>
      </c>
      <c r="B1605" s="12" t="s">
        <v>2460</v>
      </c>
      <c r="C1605" s="12">
        <v>5</v>
      </c>
      <c r="D1605" s="12">
        <v>13</v>
      </c>
      <c r="E1605" s="12">
        <v>15</v>
      </c>
      <c r="F1605" s="13">
        <v>582.5</v>
      </c>
      <c r="G1605" s="13">
        <v>1317</v>
      </c>
      <c r="H1605" s="17">
        <f>(G1605/F1605)</f>
        <v>2.2609442060085838</v>
      </c>
      <c r="I1605" s="13">
        <v>108</v>
      </c>
      <c r="J1605" s="13">
        <v>1455.5</v>
      </c>
      <c r="K1605" s="14">
        <f>(J1605/G1605)</f>
        <v>1.1051632498101747</v>
      </c>
      <c r="L1605" s="14">
        <f>(K1605/1.72)</f>
        <v>0.64253677314545043</v>
      </c>
    </row>
    <row r="1606" spans="1:12" x14ac:dyDescent="0.2">
      <c r="A1606" s="11" t="s">
        <v>2455</v>
      </c>
      <c r="B1606" s="12" t="s">
        <v>2456</v>
      </c>
      <c r="C1606" s="12">
        <v>5</v>
      </c>
      <c r="D1606" s="12">
        <v>13</v>
      </c>
      <c r="E1606" s="12">
        <v>13</v>
      </c>
      <c r="F1606" s="13">
        <v>472.5</v>
      </c>
      <c r="G1606" s="13">
        <v>1190.5</v>
      </c>
      <c r="H1606" s="17">
        <f>(G1606/F1606)</f>
        <v>2.5195767195767194</v>
      </c>
      <c r="I1606" s="13">
        <v>99</v>
      </c>
      <c r="J1606" s="13">
        <v>1304</v>
      </c>
      <c r="K1606" s="14">
        <f>(J1606/G1606)</f>
        <v>1.0953380932381351</v>
      </c>
      <c r="L1606" s="14">
        <f>(K1606/1.72)</f>
        <v>0.63682447281286925</v>
      </c>
    </row>
    <row r="1607" spans="1:12" x14ac:dyDescent="0.2">
      <c r="A1607" s="11" t="s">
        <v>2451</v>
      </c>
      <c r="B1607" s="12" t="s">
        <v>2452</v>
      </c>
      <c r="C1607" s="12">
        <v>5</v>
      </c>
      <c r="D1607" s="12">
        <v>13</v>
      </c>
      <c r="E1607" s="12">
        <v>11</v>
      </c>
      <c r="F1607" s="13">
        <v>312</v>
      </c>
      <c r="G1607" s="13">
        <v>1036</v>
      </c>
      <c r="H1607" s="17">
        <f>(G1607/F1607)</f>
        <v>3.3205128205128207</v>
      </c>
      <c r="I1607" s="13">
        <v>101</v>
      </c>
      <c r="J1607" s="13">
        <v>1349</v>
      </c>
      <c r="K1607" s="14">
        <f>(J1607/G1607)</f>
        <v>1.3021235521235521</v>
      </c>
      <c r="L1607" s="14">
        <f>(K1607/1.72)</f>
        <v>0.75704857681601867</v>
      </c>
    </row>
    <row r="1608" spans="1:12" x14ac:dyDescent="0.2">
      <c r="A1608" s="11" t="s">
        <v>2448</v>
      </c>
      <c r="B1608" s="12" t="s">
        <v>2449</v>
      </c>
      <c r="C1608" s="12">
        <v>5</v>
      </c>
      <c r="D1608" s="12">
        <v>13</v>
      </c>
      <c r="E1608" s="12">
        <v>9</v>
      </c>
      <c r="F1608" s="13">
        <v>213.5</v>
      </c>
      <c r="G1608" s="13">
        <v>1026.5</v>
      </c>
      <c r="H1608" s="17">
        <f>(G1608/F1608)</f>
        <v>4.8079625292740049</v>
      </c>
      <c r="I1608" s="13">
        <v>66</v>
      </c>
      <c r="J1608" s="13">
        <v>1397</v>
      </c>
      <c r="K1608" s="14">
        <f>(J1608/G1608)</f>
        <v>1.360935216755967</v>
      </c>
      <c r="L1608" s="14">
        <f>(K1608/1.72)</f>
        <v>0.79124140509067853</v>
      </c>
    </row>
    <row r="1609" spans="1:12" x14ac:dyDescent="0.2">
      <c r="A1609" s="11" t="s">
        <v>8076</v>
      </c>
      <c r="B1609" s="12" t="s">
        <v>2445</v>
      </c>
      <c r="C1609" s="12">
        <v>5</v>
      </c>
      <c r="D1609" s="12">
        <v>13</v>
      </c>
      <c r="E1609" s="12">
        <v>7</v>
      </c>
      <c r="F1609" s="13">
        <v>82</v>
      </c>
      <c r="G1609" s="13">
        <v>497</v>
      </c>
      <c r="H1609" s="17">
        <f>(G1609/F1609)</f>
        <v>6.0609756097560972</v>
      </c>
      <c r="I1609" s="13">
        <v>69</v>
      </c>
      <c r="J1609" s="13">
        <v>1139.5</v>
      </c>
      <c r="K1609" s="14">
        <f>(J1609/G1609)</f>
        <v>2.2927565392354126</v>
      </c>
      <c r="L1609" s="14">
        <f>(K1609/1.72)</f>
        <v>1.3329979879275655</v>
      </c>
    </row>
    <row r="1610" spans="1:12" x14ac:dyDescent="0.2">
      <c r="A1610" s="1" t="s">
        <v>2442</v>
      </c>
      <c r="B1610" t="s">
        <v>2443</v>
      </c>
      <c r="C1610">
        <v>5</v>
      </c>
      <c r="D1610">
        <v>13</v>
      </c>
      <c r="E1610">
        <v>5</v>
      </c>
      <c r="F1610" s="2">
        <v>39</v>
      </c>
      <c r="G1610" s="2">
        <v>173</v>
      </c>
      <c r="H1610" s="18">
        <f>(G1610/F1610)</f>
        <v>4.4358974358974361</v>
      </c>
      <c r="I1610" s="2">
        <v>31</v>
      </c>
      <c r="J1610" s="2">
        <v>1106.5</v>
      </c>
      <c r="K1610" s="6">
        <f>(J1610/G1610)</f>
        <v>6.3959537572254339</v>
      </c>
    </row>
    <row r="1611" spans="1:12" x14ac:dyDescent="0.2">
      <c r="A1611" s="1" t="s">
        <v>2439</v>
      </c>
      <c r="B1611" t="s">
        <v>2440</v>
      </c>
      <c r="C1611">
        <v>5</v>
      </c>
      <c r="D1611">
        <v>13</v>
      </c>
      <c r="E1611">
        <v>3</v>
      </c>
      <c r="F1611" s="2">
        <v>59.5</v>
      </c>
      <c r="G1611" s="2">
        <v>616.5</v>
      </c>
      <c r="H1611" s="18">
        <f>(G1611/F1611)</f>
        <v>10.361344537815127</v>
      </c>
      <c r="I1611" s="2">
        <v>48.5</v>
      </c>
      <c r="J1611" s="2">
        <v>1038</v>
      </c>
      <c r="K1611" s="6">
        <f>(J1611/G1611)</f>
        <v>1.6836982968369829</v>
      </c>
    </row>
    <row r="1612" spans="1:12" x14ac:dyDescent="0.2">
      <c r="A1612" s="11" t="s">
        <v>7849</v>
      </c>
      <c r="B1612" s="12" t="s">
        <v>2544</v>
      </c>
      <c r="C1612" s="12">
        <v>5</v>
      </c>
      <c r="D1612" s="12">
        <v>15</v>
      </c>
      <c r="E1612" s="12">
        <v>23</v>
      </c>
      <c r="F1612" s="13">
        <v>242.5</v>
      </c>
      <c r="G1612" s="13">
        <v>1069</v>
      </c>
      <c r="H1612" s="17">
        <f>(G1612/F1612)</f>
        <v>4.4082474226804127</v>
      </c>
      <c r="I1612" s="13">
        <v>84</v>
      </c>
      <c r="J1612" s="13">
        <v>1288.5</v>
      </c>
      <c r="K1612" s="14">
        <f>(J1612/G1612)</f>
        <v>1.20533208606174</v>
      </c>
      <c r="L1612" s="14">
        <f>(K1612/1.72)</f>
        <v>0.70077446864054649</v>
      </c>
    </row>
    <row r="1613" spans="1:12" x14ac:dyDescent="0.2">
      <c r="A1613" s="11" t="s">
        <v>7849</v>
      </c>
      <c r="B1613" s="12" t="s">
        <v>2541</v>
      </c>
      <c r="C1613" s="12">
        <v>5</v>
      </c>
      <c r="D1613" s="12">
        <v>15</v>
      </c>
      <c r="E1613" s="12">
        <v>21</v>
      </c>
      <c r="F1613" s="13">
        <v>227.5</v>
      </c>
      <c r="G1613" s="13">
        <v>1111</v>
      </c>
      <c r="H1613" s="17">
        <f>(G1613/F1613)</f>
        <v>4.8835164835164839</v>
      </c>
      <c r="I1613" s="13">
        <v>85.5</v>
      </c>
      <c r="J1613" s="13">
        <v>1529</v>
      </c>
      <c r="K1613" s="14">
        <f>(J1613/G1613)</f>
        <v>1.3762376237623761</v>
      </c>
      <c r="L1613" s="14">
        <f>(K1613/1.72)</f>
        <v>0.80013815335021865</v>
      </c>
    </row>
    <row r="1614" spans="1:12" x14ac:dyDescent="0.2">
      <c r="A1614" s="11" t="s">
        <v>2537</v>
      </c>
      <c r="B1614" s="12" t="s">
        <v>2538</v>
      </c>
      <c r="C1614" s="12">
        <v>5</v>
      </c>
      <c r="D1614" s="12">
        <v>15</v>
      </c>
      <c r="E1614" s="12">
        <v>19</v>
      </c>
      <c r="F1614" s="13">
        <v>261</v>
      </c>
      <c r="G1614" s="13">
        <v>1093.5</v>
      </c>
      <c r="H1614" s="17">
        <f>(G1614/F1614)</f>
        <v>4.1896551724137927</v>
      </c>
      <c r="I1614" s="13">
        <v>71</v>
      </c>
      <c r="J1614" s="13">
        <v>1559.5</v>
      </c>
      <c r="K1614" s="14">
        <f>(J1614/G1614)</f>
        <v>1.4261545496113397</v>
      </c>
      <c r="L1614" s="14">
        <f>(K1614/1.72)</f>
        <v>0.82915962186705794</v>
      </c>
    </row>
    <row r="1615" spans="1:12" x14ac:dyDescent="0.2">
      <c r="A1615" s="1" t="s">
        <v>2534</v>
      </c>
      <c r="B1615" t="s">
        <v>2535</v>
      </c>
      <c r="C1615">
        <v>5</v>
      </c>
      <c r="D1615">
        <v>15</v>
      </c>
      <c r="E1615">
        <v>17</v>
      </c>
      <c r="F1615" s="2">
        <v>232.5</v>
      </c>
      <c r="G1615" s="2">
        <v>1102</v>
      </c>
      <c r="H1615" s="18">
        <f>(G1615/F1615)</f>
        <v>4.7397849462365595</v>
      </c>
      <c r="I1615" s="2">
        <v>58</v>
      </c>
      <c r="J1615" s="2">
        <v>1467</v>
      </c>
      <c r="K1615" s="6">
        <f>(J1615/G1615)</f>
        <v>1.3312159709618874</v>
      </c>
    </row>
    <row r="1616" spans="1:12" x14ac:dyDescent="0.2">
      <c r="A1616" s="1" t="s">
        <v>2531</v>
      </c>
      <c r="B1616" t="s">
        <v>2532</v>
      </c>
      <c r="C1616">
        <v>5</v>
      </c>
      <c r="D1616">
        <v>15</v>
      </c>
      <c r="E1616">
        <v>15</v>
      </c>
      <c r="F1616" s="2">
        <v>136.5</v>
      </c>
      <c r="G1616" s="2">
        <v>902</v>
      </c>
      <c r="H1616" s="18">
        <f>(G1616/F1616)</f>
        <v>6.6080586080586077</v>
      </c>
      <c r="I1616" s="2">
        <v>46.5</v>
      </c>
      <c r="J1616" s="2">
        <v>1314</v>
      </c>
      <c r="K1616" s="6">
        <f>(J1616/G1616)</f>
        <v>1.4567627494456763</v>
      </c>
    </row>
    <row r="1617" spans="1:12" x14ac:dyDescent="0.2">
      <c r="A1617" s="1" t="s">
        <v>2527</v>
      </c>
      <c r="B1617" t="s">
        <v>2528</v>
      </c>
      <c r="C1617">
        <v>5</v>
      </c>
      <c r="D1617">
        <v>15</v>
      </c>
      <c r="E1617">
        <v>13</v>
      </c>
      <c r="F1617" s="2">
        <v>385.5</v>
      </c>
      <c r="G1617" s="2">
        <v>1147.5</v>
      </c>
      <c r="H1617" s="18">
        <f>(G1617/F1617)</f>
        <v>2.9766536964980546</v>
      </c>
      <c r="I1617" s="2">
        <v>57.5</v>
      </c>
      <c r="J1617" s="2">
        <v>39.5</v>
      </c>
      <c r="K1617" s="6">
        <f>(J1617/G1617)</f>
        <v>3.4422657952069717E-2</v>
      </c>
    </row>
    <row r="1618" spans="1:12" x14ac:dyDescent="0.2">
      <c r="A1618" s="1" t="s">
        <v>2523</v>
      </c>
      <c r="B1618" t="s">
        <v>2524</v>
      </c>
      <c r="C1618">
        <v>5</v>
      </c>
      <c r="D1618">
        <v>15</v>
      </c>
      <c r="E1618">
        <v>11</v>
      </c>
      <c r="F1618" s="2">
        <v>74.5</v>
      </c>
      <c r="G1618" s="2">
        <v>711</v>
      </c>
      <c r="H1618" s="18">
        <f>(G1618/F1618)</f>
        <v>9.5436241610738257</v>
      </c>
      <c r="I1618" s="2">
        <v>48</v>
      </c>
      <c r="J1618" s="2">
        <v>1437.5</v>
      </c>
      <c r="K1618" s="6">
        <f>(J1618/G1618)</f>
        <v>2.0218002812939524</v>
      </c>
    </row>
    <row r="1619" spans="1:12" x14ac:dyDescent="0.2">
      <c r="A1619" s="1" t="s">
        <v>8077</v>
      </c>
      <c r="B1619" t="s">
        <v>2520</v>
      </c>
      <c r="C1619">
        <v>5</v>
      </c>
      <c r="D1619">
        <v>15</v>
      </c>
      <c r="E1619">
        <v>9</v>
      </c>
      <c r="F1619" s="2">
        <v>56</v>
      </c>
      <c r="G1619" s="2">
        <v>624</v>
      </c>
      <c r="H1619" s="18">
        <f>(G1619/F1619)</f>
        <v>11.142857142857142</v>
      </c>
      <c r="I1619" s="2">
        <v>32</v>
      </c>
      <c r="J1619" s="2">
        <v>609.5</v>
      </c>
      <c r="K1619" s="6">
        <f>(J1619/G1619)</f>
        <v>0.97676282051282048</v>
      </c>
    </row>
    <row r="1620" spans="1:12" x14ac:dyDescent="0.2">
      <c r="A1620" s="1" t="s">
        <v>2516</v>
      </c>
      <c r="B1620" t="s">
        <v>2517</v>
      </c>
      <c r="C1620">
        <v>5</v>
      </c>
      <c r="D1620">
        <v>15</v>
      </c>
      <c r="E1620">
        <v>7</v>
      </c>
      <c r="F1620" s="2">
        <v>104</v>
      </c>
      <c r="G1620" s="2">
        <v>796.5</v>
      </c>
      <c r="H1620" s="18">
        <f>(G1620/F1620)</f>
        <v>7.6586538461538458</v>
      </c>
      <c r="I1620" s="2">
        <v>45</v>
      </c>
      <c r="J1620" s="2">
        <v>550.5</v>
      </c>
      <c r="K1620" s="6">
        <f>(J1620/G1620)</f>
        <v>0.6911487758945386</v>
      </c>
    </row>
    <row r="1621" spans="1:12" x14ac:dyDescent="0.2">
      <c r="A1621" s="1" t="s">
        <v>2513</v>
      </c>
      <c r="B1621" t="s">
        <v>2514</v>
      </c>
      <c r="C1621">
        <v>5</v>
      </c>
      <c r="D1621">
        <v>15</v>
      </c>
      <c r="E1621">
        <v>5</v>
      </c>
      <c r="F1621" s="2">
        <v>92.5</v>
      </c>
      <c r="G1621" s="2">
        <v>695</v>
      </c>
      <c r="H1621" s="18">
        <f>(G1621/F1621)</f>
        <v>7.5135135135135132</v>
      </c>
      <c r="I1621" s="2">
        <v>45.5</v>
      </c>
      <c r="J1621" s="2">
        <v>969.5</v>
      </c>
      <c r="K1621" s="6">
        <f>(J1621/G1621)</f>
        <v>1.3949640287769784</v>
      </c>
    </row>
    <row r="1622" spans="1:12" x14ac:dyDescent="0.2">
      <c r="A1622" s="1" t="s">
        <v>7849</v>
      </c>
      <c r="B1622" t="s">
        <v>2510</v>
      </c>
      <c r="C1622">
        <v>5</v>
      </c>
      <c r="D1622">
        <v>15</v>
      </c>
      <c r="E1622">
        <v>3</v>
      </c>
      <c r="F1622" s="2">
        <v>64</v>
      </c>
      <c r="G1622" s="2">
        <v>596</v>
      </c>
      <c r="H1622" s="18">
        <f>(G1622/F1622)</f>
        <v>9.3125</v>
      </c>
      <c r="I1622" s="2">
        <v>37.5</v>
      </c>
      <c r="J1622" s="2">
        <v>862</v>
      </c>
      <c r="K1622" s="6">
        <f>(J1622/G1622)</f>
        <v>1.4463087248322148</v>
      </c>
    </row>
    <row r="1623" spans="1:12" x14ac:dyDescent="0.2">
      <c r="A1623" s="1" t="s">
        <v>7586</v>
      </c>
      <c r="B1623" t="s">
        <v>7587</v>
      </c>
      <c r="C1623">
        <v>16</v>
      </c>
      <c r="D1623">
        <v>11</v>
      </c>
      <c r="E1623">
        <v>12</v>
      </c>
      <c r="F1623" s="2">
        <v>19</v>
      </c>
      <c r="G1623" s="2">
        <v>23</v>
      </c>
      <c r="H1623" s="18">
        <f>(G1623/F1623)</f>
        <v>1.2105263157894737</v>
      </c>
      <c r="I1623" s="2">
        <v>16.5</v>
      </c>
      <c r="J1623" s="2">
        <v>27</v>
      </c>
      <c r="K1623" s="6">
        <f>(J1623/G1623)</f>
        <v>1.173913043478261</v>
      </c>
    </row>
    <row r="1624" spans="1:12" x14ac:dyDescent="0.2">
      <c r="A1624" s="11" t="s">
        <v>2079</v>
      </c>
      <c r="B1624" s="12" t="s">
        <v>2080</v>
      </c>
      <c r="C1624" s="12">
        <v>5</v>
      </c>
      <c r="D1624" s="12">
        <v>2</v>
      </c>
      <c r="E1624" s="12">
        <v>22</v>
      </c>
      <c r="F1624" s="13">
        <v>107</v>
      </c>
      <c r="G1624" s="13">
        <v>812.5</v>
      </c>
      <c r="H1624" s="17">
        <f>(G1624/F1624)</f>
        <v>7.5934579439252339</v>
      </c>
      <c r="I1624" s="13">
        <v>82.5</v>
      </c>
      <c r="J1624" s="13">
        <v>1012</v>
      </c>
      <c r="K1624" s="14">
        <f>(J1624/G1624)</f>
        <v>1.2455384615384615</v>
      </c>
      <c r="L1624" s="14">
        <f>(K1624/1.72)</f>
        <v>0.7241502683363148</v>
      </c>
    </row>
    <row r="1625" spans="1:12" x14ac:dyDescent="0.2">
      <c r="A1625" s="11" t="s">
        <v>2076</v>
      </c>
      <c r="B1625" s="12" t="s">
        <v>2077</v>
      </c>
      <c r="C1625" s="12">
        <v>5</v>
      </c>
      <c r="D1625" s="12">
        <v>2</v>
      </c>
      <c r="E1625" s="12">
        <v>20</v>
      </c>
      <c r="F1625" s="13">
        <v>93.5</v>
      </c>
      <c r="G1625" s="13">
        <v>785</v>
      </c>
      <c r="H1625" s="17">
        <f>(G1625/F1625)</f>
        <v>8.3957219251336905</v>
      </c>
      <c r="I1625" s="13">
        <v>74</v>
      </c>
      <c r="J1625" s="13">
        <v>1157.5</v>
      </c>
      <c r="K1625" s="14">
        <f>(J1625/G1625)</f>
        <v>1.4745222929936306</v>
      </c>
      <c r="L1625" s="14">
        <f>(K1625/1.72)</f>
        <v>0.85728040290327356</v>
      </c>
    </row>
    <row r="1626" spans="1:12" x14ac:dyDescent="0.2">
      <c r="A1626" s="1" t="s">
        <v>2072</v>
      </c>
      <c r="B1626" t="s">
        <v>2073</v>
      </c>
      <c r="C1626">
        <v>5</v>
      </c>
      <c r="D1626">
        <v>2</v>
      </c>
      <c r="E1626">
        <v>18</v>
      </c>
      <c r="F1626" s="2">
        <v>69</v>
      </c>
      <c r="G1626" s="2">
        <v>613</v>
      </c>
      <c r="H1626" s="18">
        <f>(G1626/F1626)</f>
        <v>8.8840579710144922</v>
      </c>
      <c r="I1626" s="2">
        <v>52</v>
      </c>
      <c r="J1626" s="2">
        <v>1046.5</v>
      </c>
      <c r="K1626" s="6">
        <f>(J1626/G1626)</f>
        <v>1.7071778140293639</v>
      </c>
    </row>
    <row r="1627" spans="1:12" x14ac:dyDescent="0.2">
      <c r="A1627" s="1" t="s">
        <v>7582</v>
      </c>
      <c r="B1627" t="s">
        <v>7583</v>
      </c>
      <c r="C1627">
        <v>16</v>
      </c>
      <c r="D1627">
        <v>11</v>
      </c>
      <c r="E1627">
        <v>10</v>
      </c>
      <c r="F1627" s="2">
        <v>11.5</v>
      </c>
      <c r="G1627" s="2">
        <v>10.5</v>
      </c>
      <c r="H1627" s="18">
        <f>(G1627/F1627)</f>
        <v>0.91304347826086951</v>
      </c>
      <c r="I1627" s="2">
        <v>19</v>
      </c>
      <c r="J1627" s="2">
        <v>15.5</v>
      </c>
      <c r="K1627" s="6">
        <f>(J1627/G1627)</f>
        <v>1.4761904761904763</v>
      </c>
    </row>
    <row r="1628" spans="1:12" x14ac:dyDescent="0.2">
      <c r="A1628" s="1" t="s">
        <v>2068</v>
      </c>
      <c r="B1628" t="s">
        <v>2069</v>
      </c>
      <c r="C1628">
        <v>5</v>
      </c>
      <c r="D1628">
        <v>2</v>
      </c>
      <c r="E1628">
        <v>16</v>
      </c>
      <c r="F1628" s="2">
        <v>39</v>
      </c>
      <c r="G1628" s="2">
        <v>537.5</v>
      </c>
      <c r="H1628" s="18">
        <f>(G1628/F1628)</f>
        <v>13.782051282051283</v>
      </c>
      <c r="I1628" s="2">
        <v>48.5</v>
      </c>
      <c r="J1628" s="2">
        <v>1243</v>
      </c>
      <c r="K1628" s="6">
        <f>(J1628/G1628)</f>
        <v>2.3125581395348838</v>
      </c>
    </row>
    <row r="1629" spans="1:12" x14ac:dyDescent="0.2">
      <c r="A1629" s="1" t="s">
        <v>2065</v>
      </c>
      <c r="B1629" t="s">
        <v>2066</v>
      </c>
      <c r="C1629">
        <v>5</v>
      </c>
      <c r="D1629">
        <v>2</v>
      </c>
      <c r="E1629">
        <v>14</v>
      </c>
      <c r="F1629" s="2">
        <v>73</v>
      </c>
      <c r="G1629" s="2">
        <v>696</v>
      </c>
      <c r="H1629" s="18">
        <f>(G1629/F1629)</f>
        <v>9.5342465753424666</v>
      </c>
      <c r="I1629" s="2">
        <v>49.5</v>
      </c>
      <c r="J1629" s="2">
        <v>1174.5</v>
      </c>
      <c r="K1629" s="6">
        <f>(J1629/G1629)</f>
        <v>1.6875</v>
      </c>
    </row>
    <row r="1630" spans="1:12" x14ac:dyDescent="0.2">
      <c r="A1630" s="1" t="s">
        <v>2062</v>
      </c>
      <c r="B1630" t="s">
        <v>2063</v>
      </c>
      <c r="C1630">
        <v>5</v>
      </c>
      <c r="D1630">
        <v>2</v>
      </c>
      <c r="E1630">
        <v>12</v>
      </c>
      <c r="F1630" s="2">
        <v>66</v>
      </c>
      <c r="G1630" s="2">
        <v>644</v>
      </c>
      <c r="H1630" s="18">
        <f>(G1630/F1630)</f>
        <v>9.7575757575757578</v>
      </c>
      <c r="I1630" s="2">
        <v>56.5</v>
      </c>
      <c r="J1630" s="2">
        <v>1127</v>
      </c>
      <c r="K1630" s="6">
        <f>(J1630/G1630)</f>
        <v>1.75</v>
      </c>
    </row>
    <row r="1631" spans="1:12" x14ac:dyDescent="0.2">
      <c r="A1631" s="1" t="s">
        <v>2058</v>
      </c>
      <c r="B1631" t="s">
        <v>2059</v>
      </c>
      <c r="C1631">
        <v>5</v>
      </c>
      <c r="D1631">
        <v>2</v>
      </c>
      <c r="E1631">
        <v>10</v>
      </c>
      <c r="F1631" s="2">
        <v>48.5</v>
      </c>
      <c r="G1631" s="2">
        <v>491.5</v>
      </c>
      <c r="H1631" s="18">
        <f>(G1631/F1631)</f>
        <v>10.134020618556701</v>
      </c>
      <c r="I1631" s="2">
        <v>48.5</v>
      </c>
      <c r="J1631" s="2">
        <v>1308</v>
      </c>
      <c r="K1631" s="6">
        <f>(J1631/G1631)</f>
        <v>2.6612410986775177</v>
      </c>
    </row>
    <row r="1632" spans="1:12" x14ac:dyDescent="0.2">
      <c r="A1632" s="11" t="s">
        <v>2055</v>
      </c>
      <c r="B1632" s="12" t="s">
        <v>2056</v>
      </c>
      <c r="C1632" s="12">
        <v>5</v>
      </c>
      <c r="D1632" s="12">
        <v>2</v>
      </c>
      <c r="E1632" s="12">
        <v>8</v>
      </c>
      <c r="F1632" s="13">
        <v>126.5</v>
      </c>
      <c r="G1632" s="13">
        <v>807</v>
      </c>
      <c r="H1632" s="17">
        <f>(G1632/F1632)</f>
        <v>6.3794466403162051</v>
      </c>
      <c r="I1632" s="13">
        <v>101.5</v>
      </c>
      <c r="J1632" s="13">
        <v>985.5</v>
      </c>
      <c r="K1632" s="14">
        <f>(J1632/G1632)</f>
        <v>1.221189591078067</v>
      </c>
      <c r="L1632" s="14">
        <f>(K1632/1.72)</f>
        <v>0.70999394830120177</v>
      </c>
    </row>
    <row r="1633" spans="1:12" x14ac:dyDescent="0.2">
      <c r="A1633" s="1" t="s">
        <v>2051</v>
      </c>
      <c r="B1633" t="s">
        <v>2052</v>
      </c>
      <c r="C1633">
        <v>5</v>
      </c>
      <c r="D1633">
        <v>2</v>
      </c>
      <c r="E1633">
        <v>6</v>
      </c>
      <c r="F1633" s="2">
        <v>52.5</v>
      </c>
      <c r="G1633" s="2">
        <v>490</v>
      </c>
      <c r="H1633" s="18">
        <f>(G1633/F1633)</f>
        <v>9.3333333333333339</v>
      </c>
      <c r="I1633" s="2">
        <v>55.5</v>
      </c>
      <c r="J1633" s="2">
        <v>889</v>
      </c>
      <c r="K1633" s="6">
        <f>(J1633/G1633)</f>
        <v>1.8142857142857143</v>
      </c>
    </row>
    <row r="1634" spans="1:12" x14ac:dyDescent="0.2">
      <c r="A1634" s="1" t="s">
        <v>7849</v>
      </c>
      <c r="B1634" t="s">
        <v>2049</v>
      </c>
      <c r="C1634">
        <v>5</v>
      </c>
      <c r="D1634">
        <v>2</v>
      </c>
      <c r="E1634">
        <v>4</v>
      </c>
      <c r="F1634" s="2">
        <v>71</v>
      </c>
      <c r="G1634" s="2">
        <v>579.5</v>
      </c>
      <c r="H1634" s="18">
        <f>(G1634/F1634)</f>
        <v>8.1619718309859159</v>
      </c>
      <c r="I1634" s="2">
        <v>52</v>
      </c>
      <c r="J1634" s="2">
        <v>374</v>
      </c>
      <c r="K1634" s="6">
        <f>(J1634/G1634)</f>
        <v>0.64538395168248486</v>
      </c>
    </row>
    <row r="1635" spans="1:12" x14ac:dyDescent="0.2">
      <c r="A1635" s="11" t="s">
        <v>2046</v>
      </c>
      <c r="B1635" s="12" t="s">
        <v>2047</v>
      </c>
      <c r="C1635" s="12">
        <v>5</v>
      </c>
      <c r="D1635" s="12">
        <v>2</v>
      </c>
      <c r="E1635" s="12">
        <v>2</v>
      </c>
      <c r="F1635" s="13">
        <v>80.5</v>
      </c>
      <c r="G1635" s="13">
        <v>649</v>
      </c>
      <c r="H1635" s="17">
        <f>(G1635/F1635)</f>
        <v>8.0621118012422368</v>
      </c>
      <c r="I1635" s="13">
        <v>100</v>
      </c>
      <c r="J1635" s="13">
        <v>1442</v>
      </c>
      <c r="K1635" s="14">
        <f>(J1635/G1635)</f>
        <v>2.221879815100154</v>
      </c>
      <c r="L1635" s="14">
        <f>(K1635/1.72)</f>
        <v>1.2917905901745081</v>
      </c>
    </row>
    <row r="1636" spans="1:12" x14ac:dyDescent="0.2">
      <c r="A1636" s="1" t="s">
        <v>2148</v>
      </c>
      <c r="B1636" t="s">
        <v>2149</v>
      </c>
      <c r="C1636">
        <v>5</v>
      </c>
      <c r="D1636">
        <v>4</v>
      </c>
      <c r="E1636">
        <v>22</v>
      </c>
      <c r="F1636" s="2">
        <v>82</v>
      </c>
      <c r="G1636" s="2">
        <v>522.5</v>
      </c>
      <c r="H1636" s="18">
        <f>(G1636/F1636)</f>
        <v>6.3719512195121952</v>
      </c>
      <c r="I1636" s="2">
        <v>50</v>
      </c>
      <c r="J1636" s="2">
        <v>827</v>
      </c>
      <c r="K1636" s="6">
        <f>(J1636/G1636)</f>
        <v>1.5827751196172248</v>
      </c>
    </row>
    <row r="1637" spans="1:12" x14ac:dyDescent="0.2">
      <c r="A1637" s="1" t="s">
        <v>7849</v>
      </c>
      <c r="B1637" t="s">
        <v>2146</v>
      </c>
      <c r="C1637">
        <v>5</v>
      </c>
      <c r="D1637">
        <v>4</v>
      </c>
      <c r="E1637">
        <v>20</v>
      </c>
      <c r="F1637" s="2">
        <v>60.5</v>
      </c>
      <c r="G1637" s="2">
        <v>575.5</v>
      </c>
      <c r="H1637" s="18">
        <f>(G1637/F1637)</f>
        <v>9.5123966942148765</v>
      </c>
      <c r="I1637" s="2">
        <v>60</v>
      </c>
      <c r="J1637" s="2">
        <v>1408</v>
      </c>
      <c r="K1637" s="6">
        <f>(J1637/G1637)</f>
        <v>2.4465682015638577</v>
      </c>
    </row>
    <row r="1638" spans="1:12" x14ac:dyDescent="0.2">
      <c r="A1638" s="1" t="s">
        <v>7849</v>
      </c>
      <c r="B1638" t="s">
        <v>2144</v>
      </c>
      <c r="C1638">
        <v>5</v>
      </c>
      <c r="D1638">
        <v>4</v>
      </c>
      <c r="E1638">
        <v>18</v>
      </c>
      <c r="F1638" s="2">
        <v>51</v>
      </c>
      <c r="G1638" s="2">
        <v>159.5</v>
      </c>
      <c r="H1638" s="18">
        <f>(G1638/F1638)</f>
        <v>3.1274509803921569</v>
      </c>
      <c r="I1638" s="2">
        <v>48.5</v>
      </c>
      <c r="J1638" s="2">
        <v>34.5</v>
      </c>
      <c r="K1638" s="6">
        <f>(J1638/G1638)</f>
        <v>0.21630094043887146</v>
      </c>
    </row>
    <row r="1639" spans="1:12" x14ac:dyDescent="0.2">
      <c r="A1639" s="1" t="s">
        <v>2141</v>
      </c>
      <c r="B1639" t="s">
        <v>2142</v>
      </c>
      <c r="C1639">
        <v>5</v>
      </c>
      <c r="D1639">
        <v>4</v>
      </c>
      <c r="E1639">
        <v>16</v>
      </c>
      <c r="F1639" s="2">
        <v>55</v>
      </c>
      <c r="G1639" s="2">
        <v>412</v>
      </c>
      <c r="H1639" s="18">
        <f>(G1639/F1639)</f>
        <v>7.4909090909090912</v>
      </c>
      <c r="I1639" s="2">
        <v>49.5</v>
      </c>
      <c r="J1639" s="2">
        <v>1210</v>
      </c>
      <c r="K1639" s="6">
        <f>(J1639/G1639)</f>
        <v>2.936893203883495</v>
      </c>
    </row>
    <row r="1640" spans="1:12" x14ac:dyDescent="0.2">
      <c r="A1640" s="1" t="s">
        <v>8078</v>
      </c>
      <c r="B1640" t="s">
        <v>7579</v>
      </c>
      <c r="C1640">
        <v>16</v>
      </c>
      <c r="D1640">
        <v>11</v>
      </c>
      <c r="E1640">
        <v>8</v>
      </c>
      <c r="F1640" s="2">
        <v>38</v>
      </c>
      <c r="G1640" s="2">
        <v>243</v>
      </c>
      <c r="H1640" s="18">
        <f>(G1640/F1640)</f>
        <v>6.3947368421052628</v>
      </c>
      <c r="I1640" s="2">
        <v>50.5</v>
      </c>
      <c r="J1640" s="2">
        <v>1022.5</v>
      </c>
      <c r="K1640" s="6">
        <f>(J1640/G1640)</f>
        <v>4.2078189300411522</v>
      </c>
    </row>
    <row r="1641" spans="1:12" x14ac:dyDescent="0.2">
      <c r="A1641" s="1" t="s">
        <v>2137</v>
      </c>
      <c r="B1641" t="s">
        <v>2138</v>
      </c>
      <c r="C1641">
        <v>5</v>
      </c>
      <c r="D1641">
        <v>4</v>
      </c>
      <c r="E1641">
        <v>14</v>
      </c>
      <c r="F1641" s="2">
        <v>51</v>
      </c>
      <c r="G1641" s="2">
        <v>549.5</v>
      </c>
      <c r="H1641" s="18">
        <f>(G1641/F1641)</f>
        <v>10.774509803921569</v>
      </c>
      <c r="I1641" s="2">
        <v>39.5</v>
      </c>
      <c r="J1641" s="2">
        <v>638.5</v>
      </c>
      <c r="K1641" s="6">
        <f>(J1641/G1641)</f>
        <v>1.1619654231119199</v>
      </c>
    </row>
    <row r="1642" spans="1:12" x14ac:dyDescent="0.2">
      <c r="A1642" s="11" t="s">
        <v>2134</v>
      </c>
      <c r="B1642" s="12" t="s">
        <v>2135</v>
      </c>
      <c r="C1642" s="12">
        <v>5</v>
      </c>
      <c r="D1642" s="12">
        <v>4</v>
      </c>
      <c r="E1642" s="12">
        <v>12</v>
      </c>
      <c r="F1642" s="13">
        <v>65.5</v>
      </c>
      <c r="G1642" s="13">
        <v>697</v>
      </c>
      <c r="H1642" s="17">
        <f>(G1642/F1642)</f>
        <v>10.641221374045802</v>
      </c>
      <c r="I1642" s="13">
        <v>70</v>
      </c>
      <c r="J1642" s="13">
        <v>714.5</v>
      </c>
      <c r="K1642" s="14">
        <f>(J1642/G1642)</f>
        <v>1.0251076040172167</v>
      </c>
      <c r="L1642" s="14">
        <f>(K1642/1.72)</f>
        <v>0.59599279303326547</v>
      </c>
    </row>
    <row r="1643" spans="1:12" x14ac:dyDescent="0.2">
      <c r="A1643" s="1" t="s">
        <v>7575</v>
      </c>
      <c r="B1643" t="s">
        <v>7576</v>
      </c>
      <c r="C1643">
        <v>16</v>
      </c>
      <c r="D1643">
        <v>11</v>
      </c>
      <c r="E1643">
        <v>6</v>
      </c>
      <c r="F1643" s="2">
        <v>29.5</v>
      </c>
      <c r="G1643" s="2">
        <v>90.5</v>
      </c>
      <c r="H1643" s="18">
        <f>(G1643/F1643)</f>
        <v>3.0677966101694913</v>
      </c>
      <c r="I1643" s="2">
        <v>25</v>
      </c>
      <c r="J1643" s="2">
        <v>33</v>
      </c>
      <c r="K1643" s="6">
        <f>(J1643/G1643)</f>
        <v>0.36464088397790057</v>
      </c>
    </row>
    <row r="1644" spans="1:12" x14ac:dyDescent="0.2">
      <c r="A1644" s="1" t="s">
        <v>2131</v>
      </c>
      <c r="B1644" t="s">
        <v>2132</v>
      </c>
      <c r="C1644">
        <v>5</v>
      </c>
      <c r="D1644">
        <v>4</v>
      </c>
      <c r="E1644">
        <v>10</v>
      </c>
      <c r="F1644" s="2">
        <v>93</v>
      </c>
      <c r="G1644" s="2">
        <v>798</v>
      </c>
      <c r="H1644" s="18">
        <f>(G1644/F1644)</f>
        <v>8.5806451612903221</v>
      </c>
      <c r="I1644" s="2">
        <v>55</v>
      </c>
      <c r="J1644" s="2">
        <v>478</v>
      </c>
      <c r="K1644" s="6">
        <f>(J1644/G1644)</f>
        <v>0.59899749373433586</v>
      </c>
    </row>
    <row r="1645" spans="1:12" x14ac:dyDescent="0.2">
      <c r="A1645" s="11" t="s">
        <v>2127</v>
      </c>
      <c r="B1645" s="12" t="s">
        <v>2128</v>
      </c>
      <c r="C1645" s="12">
        <v>5</v>
      </c>
      <c r="D1645" s="12">
        <v>4</v>
      </c>
      <c r="E1645" s="12">
        <v>8</v>
      </c>
      <c r="F1645" s="13">
        <v>53</v>
      </c>
      <c r="G1645" s="13">
        <v>740.5</v>
      </c>
      <c r="H1645" s="17">
        <f>(G1645/F1645)</f>
        <v>13.971698113207546</v>
      </c>
      <c r="I1645" s="13">
        <v>79.5</v>
      </c>
      <c r="J1645" s="13">
        <v>652</v>
      </c>
      <c r="K1645" s="14">
        <f>(J1645/G1645)</f>
        <v>0.88048615800135044</v>
      </c>
      <c r="L1645" s="14">
        <f>(K1645/1.72)</f>
        <v>0.5119105569775293</v>
      </c>
    </row>
    <row r="1646" spans="1:12" x14ac:dyDescent="0.2">
      <c r="A1646" s="1" t="s">
        <v>8079</v>
      </c>
      <c r="B1646" t="s">
        <v>2125</v>
      </c>
      <c r="C1646">
        <v>5</v>
      </c>
      <c r="D1646">
        <v>4</v>
      </c>
      <c r="E1646">
        <v>6</v>
      </c>
      <c r="F1646" s="2">
        <v>41</v>
      </c>
      <c r="G1646" s="2">
        <v>494</v>
      </c>
      <c r="H1646" s="18">
        <f>(G1646/F1646)</f>
        <v>12.048780487804878</v>
      </c>
      <c r="I1646" s="2">
        <v>54</v>
      </c>
      <c r="J1646" s="2">
        <v>807</v>
      </c>
      <c r="K1646" s="6">
        <f>(J1646/G1646)</f>
        <v>1.6336032388663968</v>
      </c>
    </row>
    <row r="1647" spans="1:12" x14ac:dyDescent="0.2">
      <c r="A1647" s="11" t="s">
        <v>2121</v>
      </c>
      <c r="B1647" s="12" t="s">
        <v>2122</v>
      </c>
      <c r="C1647" s="12">
        <v>5</v>
      </c>
      <c r="D1647" s="12">
        <v>4</v>
      </c>
      <c r="E1647" s="12">
        <v>4</v>
      </c>
      <c r="F1647" s="13">
        <v>64</v>
      </c>
      <c r="G1647" s="13">
        <v>618.5</v>
      </c>
      <c r="H1647" s="17">
        <f>(G1647/F1647)</f>
        <v>9.6640625</v>
      </c>
      <c r="I1647" s="13">
        <v>69.5</v>
      </c>
      <c r="J1647" s="13">
        <v>976</v>
      </c>
      <c r="K1647" s="14">
        <f>(J1647/G1647)</f>
        <v>1.5780113177041228</v>
      </c>
      <c r="L1647" s="14">
        <f>(K1647/1.72)</f>
        <v>0.91744844052565278</v>
      </c>
    </row>
    <row r="1648" spans="1:12" x14ac:dyDescent="0.2">
      <c r="A1648" s="11" t="s">
        <v>2117</v>
      </c>
      <c r="B1648" s="12" t="s">
        <v>2118</v>
      </c>
      <c r="C1648" s="12">
        <v>5</v>
      </c>
      <c r="D1648" s="12">
        <v>4</v>
      </c>
      <c r="E1648" s="12">
        <v>2</v>
      </c>
      <c r="F1648" s="13">
        <v>56</v>
      </c>
      <c r="G1648" s="13">
        <v>693.5</v>
      </c>
      <c r="H1648" s="17">
        <f>(G1648/F1648)</f>
        <v>12.383928571428571</v>
      </c>
      <c r="I1648" s="13">
        <v>95</v>
      </c>
      <c r="J1648" s="13">
        <v>1428</v>
      </c>
      <c r="K1648" s="14">
        <f>(J1648/G1648)</f>
        <v>2.0591204037490987</v>
      </c>
      <c r="L1648" s="14">
        <f>(K1648/1.72)</f>
        <v>1.1971630254355226</v>
      </c>
    </row>
    <row r="1649" spans="1:13" x14ac:dyDescent="0.2">
      <c r="A1649" s="11" t="s">
        <v>2224</v>
      </c>
      <c r="B1649" s="12" t="s">
        <v>2225</v>
      </c>
      <c r="C1649" s="12">
        <v>5</v>
      </c>
      <c r="D1649" s="12">
        <v>6</v>
      </c>
      <c r="E1649" s="12">
        <v>22</v>
      </c>
      <c r="F1649" s="13">
        <v>282</v>
      </c>
      <c r="G1649" s="13">
        <v>1121.5</v>
      </c>
      <c r="H1649" s="17">
        <f>(G1649/F1649)</f>
        <v>3.976950354609929</v>
      </c>
      <c r="I1649" s="13">
        <v>89.5</v>
      </c>
      <c r="J1649" s="13">
        <v>1321</v>
      </c>
      <c r="K1649" s="14">
        <f>(J1649/G1649)</f>
        <v>1.1778867588051716</v>
      </c>
      <c r="L1649" s="14">
        <f>(K1649/1.72)</f>
        <v>0.68481788302626256</v>
      </c>
    </row>
    <row r="1650" spans="1:13" x14ac:dyDescent="0.2">
      <c r="A1650" s="1" t="s">
        <v>7849</v>
      </c>
      <c r="B1650" t="s">
        <v>2222</v>
      </c>
      <c r="C1650">
        <v>5</v>
      </c>
      <c r="D1650">
        <v>6</v>
      </c>
      <c r="E1650">
        <v>20</v>
      </c>
      <c r="F1650" s="2">
        <v>88</v>
      </c>
      <c r="G1650" s="2">
        <v>845.5</v>
      </c>
      <c r="H1650" s="18">
        <f>(G1650/F1650)</f>
        <v>9.607954545454545</v>
      </c>
      <c r="I1650" s="2">
        <v>58</v>
      </c>
      <c r="J1650" s="2">
        <v>609.5</v>
      </c>
      <c r="K1650" s="6">
        <f>(J1650/G1650)</f>
        <v>0.72087522176227081</v>
      </c>
    </row>
    <row r="1651" spans="1:13" x14ac:dyDescent="0.2">
      <c r="A1651" s="1" t="s">
        <v>8080</v>
      </c>
      <c r="B1651" t="s">
        <v>2219</v>
      </c>
      <c r="C1651">
        <v>5</v>
      </c>
      <c r="D1651">
        <v>6</v>
      </c>
      <c r="E1651">
        <v>18</v>
      </c>
      <c r="F1651" s="2">
        <v>74.5</v>
      </c>
      <c r="G1651" s="2">
        <v>690</v>
      </c>
      <c r="H1651" s="18">
        <f>(G1651/F1651)</f>
        <v>9.2617449664429525</v>
      </c>
      <c r="I1651" s="2">
        <v>56</v>
      </c>
      <c r="J1651" s="2">
        <v>421.5</v>
      </c>
      <c r="K1651" s="6">
        <f>(J1651/G1651)</f>
        <v>0.61086956521739133</v>
      </c>
    </row>
    <row r="1652" spans="1:13" x14ac:dyDescent="0.2">
      <c r="A1652" s="1" t="s">
        <v>2215</v>
      </c>
      <c r="B1652" t="s">
        <v>2216</v>
      </c>
      <c r="C1652">
        <v>5</v>
      </c>
      <c r="D1652">
        <v>6</v>
      </c>
      <c r="E1652">
        <v>16</v>
      </c>
      <c r="F1652" s="2">
        <v>58</v>
      </c>
      <c r="G1652" s="2">
        <v>552</v>
      </c>
      <c r="H1652" s="18">
        <f>(G1652/F1652)</f>
        <v>9.5172413793103452</v>
      </c>
      <c r="I1652" s="2">
        <v>54.5</v>
      </c>
      <c r="J1652" s="2">
        <v>1133</v>
      </c>
      <c r="K1652" s="6">
        <f>(J1652/G1652)</f>
        <v>2.0525362318840581</v>
      </c>
    </row>
    <row r="1653" spans="1:13" x14ac:dyDescent="0.2">
      <c r="A1653" s="11" t="s">
        <v>2211</v>
      </c>
      <c r="B1653" s="12" t="s">
        <v>2212</v>
      </c>
      <c r="C1653" s="12">
        <v>5</v>
      </c>
      <c r="D1653" s="12">
        <v>6</v>
      </c>
      <c r="E1653" s="12">
        <v>14</v>
      </c>
      <c r="F1653" s="13">
        <v>96</v>
      </c>
      <c r="G1653" s="13">
        <v>618.5</v>
      </c>
      <c r="H1653" s="17">
        <f>(G1653/F1653)</f>
        <v>6.442708333333333</v>
      </c>
      <c r="I1653" s="13">
        <v>82</v>
      </c>
      <c r="J1653" s="13">
        <v>750</v>
      </c>
      <c r="K1653" s="14">
        <f>(J1653/G1653)</f>
        <v>1.2126111560226354</v>
      </c>
      <c r="L1653" s="14">
        <f>(K1653/1.72)</f>
        <v>0.70500648605967176</v>
      </c>
    </row>
    <row r="1654" spans="1:13" x14ac:dyDescent="0.2">
      <c r="A1654" s="11" t="s">
        <v>7849</v>
      </c>
      <c r="B1654" s="12" t="s">
        <v>2208</v>
      </c>
      <c r="C1654" s="12">
        <v>5</v>
      </c>
      <c r="D1654" s="12">
        <v>6</v>
      </c>
      <c r="E1654" s="12">
        <v>12</v>
      </c>
      <c r="F1654" s="13">
        <v>71</v>
      </c>
      <c r="G1654" s="13">
        <v>690.5</v>
      </c>
      <c r="H1654" s="17">
        <f>(G1654/F1654)</f>
        <v>9.725352112676056</v>
      </c>
      <c r="I1654" s="13">
        <v>68</v>
      </c>
      <c r="J1654" s="13">
        <v>1143</v>
      </c>
      <c r="K1654" s="14">
        <f>(J1654/G1654)</f>
        <v>1.6553222302679218</v>
      </c>
      <c r="L1654" s="14">
        <f>(K1654/1.72)</f>
        <v>0.96239664550460569</v>
      </c>
    </row>
    <row r="1655" spans="1:13" x14ac:dyDescent="0.2">
      <c r="A1655" s="11" t="s">
        <v>2204</v>
      </c>
      <c r="B1655" s="12" t="s">
        <v>2205</v>
      </c>
      <c r="C1655" s="12">
        <v>5</v>
      </c>
      <c r="D1655" s="12">
        <v>6</v>
      </c>
      <c r="E1655" s="12">
        <v>10</v>
      </c>
      <c r="F1655" s="13">
        <v>268</v>
      </c>
      <c r="G1655" s="13">
        <v>1085.5</v>
      </c>
      <c r="H1655" s="17">
        <f>(G1655/F1655)</f>
        <v>4.0503731343283578</v>
      </c>
      <c r="I1655" s="13">
        <v>88</v>
      </c>
      <c r="J1655" s="13">
        <v>1114.5</v>
      </c>
      <c r="K1655" s="14">
        <f>(J1655/G1655)</f>
        <v>1.0267157991708891</v>
      </c>
      <c r="L1655" s="14">
        <f>(K1655/1.72)</f>
        <v>0.59692779021563314</v>
      </c>
    </row>
    <row r="1656" spans="1:13" x14ac:dyDescent="0.2">
      <c r="A1656" s="7" t="s">
        <v>2200</v>
      </c>
      <c r="B1656" s="8" t="s">
        <v>2201</v>
      </c>
      <c r="C1656" s="8">
        <v>5</v>
      </c>
      <c r="D1656" s="8">
        <v>6</v>
      </c>
      <c r="E1656" s="8">
        <v>8</v>
      </c>
      <c r="F1656" s="9">
        <v>95</v>
      </c>
      <c r="G1656" s="9">
        <v>789</v>
      </c>
      <c r="H1656" s="16">
        <f>(G1656/F1656)</f>
        <v>8.3052631578947373</v>
      </c>
      <c r="I1656" s="9">
        <v>122.5</v>
      </c>
      <c r="J1656" s="9">
        <v>1488</v>
      </c>
      <c r="K1656" s="10">
        <f>(J1656/G1656)</f>
        <v>1.8859315589353611</v>
      </c>
      <c r="L1656" s="10">
        <f>(K1656/1.24)</f>
        <v>1.520912547528517</v>
      </c>
    </row>
    <row r="1657" spans="1:13" x14ac:dyDescent="0.2">
      <c r="A1657" s="1" t="s">
        <v>7571</v>
      </c>
      <c r="B1657" t="s">
        <v>7572</v>
      </c>
      <c r="C1657">
        <v>16</v>
      </c>
      <c r="D1657">
        <v>11</v>
      </c>
      <c r="E1657">
        <v>4</v>
      </c>
      <c r="F1657" s="2">
        <v>41.5</v>
      </c>
      <c r="G1657" s="2">
        <v>139</v>
      </c>
      <c r="H1657" s="18">
        <f>(G1657/F1657)</f>
        <v>3.3493975903614457</v>
      </c>
      <c r="I1657" s="2">
        <v>56.5</v>
      </c>
      <c r="J1657" s="2">
        <v>1277</v>
      </c>
      <c r="K1657" s="6">
        <f>(J1657/G1657)</f>
        <v>9.1870503597122308</v>
      </c>
    </row>
    <row r="1658" spans="1:13" x14ac:dyDescent="0.2">
      <c r="A1658" s="11" t="s">
        <v>2196</v>
      </c>
      <c r="B1658" s="12" t="s">
        <v>2197</v>
      </c>
      <c r="C1658" s="12">
        <v>5</v>
      </c>
      <c r="D1658" s="12">
        <v>6</v>
      </c>
      <c r="E1658" s="12">
        <v>6</v>
      </c>
      <c r="F1658" s="13">
        <v>168.5</v>
      </c>
      <c r="G1658" s="13">
        <v>910</v>
      </c>
      <c r="H1658" s="17">
        <f>(G1658/F1658)</f>
        <v>5.4005934718100894</v>
      </c>
      <c r="I1658" s="13">
        <v>88.5</v>
      </c>
      <c r="J1658" s="13">
        <v>961.5</v>
      </c>
      <c r="K1658" s="14">
        <f>(J1658/G1658)</f>
        <v>1.0565934065934066</v>
      </c>
      <c r="L1658" s="14">
        <f>(K1658/1.72)</f>
        <v>0.61429849220546895</v>
      </c>
    </row>
    <row r="1659" spans="1:13" x14ac:dyDescent="0.2">
      <c r="A1659" s="11" t="s">
        <v>7849</v>
      </c>
      <c r="B1659" s="12" t="s">
        <v>2193</v>
      </c>
      <c r="C1659" s="12">
        <v>5</v>
      </c>
      <c r="D1659" s="12">
        <v>6</v>
      </c>
      <c r="E1659" s="12">
        <v>4</v>
      </c>
      <c r="F1659" s="13">
        <v>235</v>
      </c>
      <c r="G1659" s="13">
        <v>1075</v>
      </c>
      <c r="H1659" s="17">
        <f>(G1659/F1659)</f>
        <v>4.5744680851063828</v>
      </c>
      <c r="I1659" s="13">
        <v>94</v>
      </c>
      <c r="J1659" s="13">
        <v>1246.5</v>
      </c>
      <c r="K1659" s="14">
        <f>(J1659/G1659)</f>
        <v>1.1595348837209303</v>
      </c>
      <c r="L1659" s="14">
        <f>(K1659/1.72)</f>
        <v>0.67414818820984324</v>
      </c>
    </row>
    <row r="1660" spans="1:13" x14ac:dyDescent="0.2">
      <c r="A1660" s="11" t="s">
        <v>2189</v>
      </c>
      <c r="B1660" s="12" t="s">
        <v>2190</v>
      </c>
      <c r="C1660" s="12">
        <v>5</v>
      </c>
      <c r="D1660" s="12">
        <v>6</v>
      </c>
      <c r="E1660" s="12">
        <v>2</v>
      </c>
      <c r="F1660" s="13">
        <v>76.5</v>
      </c>
      <c r="G1660" s="13">
        <v>743</v>
      </c>
      <c r="H1660" s="17">
        <f>(G1660/F1660)</f>
        <v>9.712418300653594</v>
      </c>
      <c r="I1660" s="13">
        <v>90.5</v>
      </c>
      <c r="J1660" s="13">
        <v>1271.5</v>
      </c>
      <c r="K1660" s="14">
        <f>(J1660/G1660)</f>
        <v>1.7113055181695829</v>
      </c>
      <c r="L1660" s="14">
        <f>(K1660/1.72)</f>
        <v>0.99494506870324584</v>
      </c>
    </row>
    <row r="1661" spans="1:13" x14ac:dyDescent="0.2">
      <c r="A1661" s="11" t="s">
        <v>2299</v>
      </c>
      <c r="B1661" s="12" t="s">
        <v>2300</v>
      </c>
      <c r="C1661" s="12">
        <v>5</v>
      </c>
      <c r="D1661" s="12">
        <v>8</v>
      </c>
      <c r="E1661" s="12">
        <v>22</v>
      </c>
      <c r="F1661" s="13">
        <v>75.5</v>
      </c>
      <c r="G1661" s="13">
        <v>582</v>
      </c>
      <c r="H1661" s="17">
        <f>(G1661/F1661)</f>
        <v>7.7086092715231791</v>
      </c>
      <c r="I1661" s="13">
        <v>84</v>
      </c>
      <c r="J1661" s="13">
        <v>31.5</v>
      </c>
      <c r="K1661" s="14">
        <f>(J1661/G1661)</f>
        <v>5.4123711340206188E-2</v>
      </c>
      <c r="L1661" s="14">
        <f>(K1661/1.72)</f>
        <v>3.1467274035003601E-2</v>
      </c>
      <c r="M1661" t="s">
        <v>7834</v>
      </c>
    </row>
    <row r="1662" spans="1:13" x14ac:dyDescent="0.2">
      <c r="A1662" s="1" t="s">
        <v>7567</v>
      </c>
      <c r="B1662" t="s">
        <v>7568</v>
      </c>
      <c r="C1662">
        <v>16</v>
      </c>
      <c r="D1662">
        <v>11</v>
      </c>
      <c r="E1662">
        <v>2</v>
      </c>
      <c r="F1662" s="2">
        <v>50.5</v>
      </c>
      <c r="G1662" s="2">
        <v>113</v>
      </c>
      <c r="H1662" s="18">
        <f>(G1662/F1662)</f>
        <v>2.2376237623762378</v>
      </c>
      <c r="I1662" s="2">
        <v>54</v>
      </c>
      <c r="J1662" s="2">
        <v>33.5</v>
      </c>
      <c r="K1662" s="6">
        <f>(J1662/G1662)</f>
        <v>0.29646017699115046</v>
      </c>
    </row>
    <row r="1663" spans="1:13" x14ac:dyDescent="0.2">
      <c r="A1663" s="11" t="s">
        <v>2295</v>
      </c>
      <c r="B1663" s="12" t="s">
        <v>2296</v>
      </c>
      <c r="C1663" s="12">
        <v>5</v>
      </c>
      <c r="D1663" s="12">
        <v>8</v>
      </c>
      <c r="E1663" s="12">
        <v>20</v>
      </c>
      <c r="F1663" s="13">
        <v>116.5</v>
      </c>
      <c r="G1663" s="13">
        <v>877</v>
      </c>
      <c r="H1663" s="17">
        <f>(G1663/F1663)</f>
        <v>7.5278969957081543</v>
      </c>
      <c r="I1663" s="13">
        <v>68</v>
      </c>
      <c r="J1663" s="13">
        <v>1167</v>
      </c>
      <c r="K1663" s="14">
        <f>(J1663/G1663)</f>
        <v>1.330672748004561</v>
      </c>
      <c r="L1663" s="14">
        <f>(K1663/1.72)</f>
        <v>0.77364694651427968</v>
      </c>
    </row>
    <row r="1664" spans="1:13" x14ac:dyDescent="0.2">
      <c r="A1664" s="11" t="s">
        <v>2291</v>
      </c>
      <c r="B1664" s="12" t="s">
        <v>2292</v>
      </c>
      <c r="C1664" s="12">
        <v>5</v>
      </c>
      <c r="D1664" s="12">
        <v>8</v>
      </c>
      <c r="E1664" s="12">
        <v>18</v>
      </c>
      <c r="F1664" s="13">
        <v>70</v>
      </c>
      <c r="G1664" s="13">
        <v>695.5</v>
      </c>
      <c r="H1664" s="17">
        <f>(G1664/F1664)</f>
        <v>9.9357142857142851</v>
      </c>
      <c r="I1664" s="13">
        <v>61</v>
      </c>
      <c r="J1664" s="13">
        <v>666.5</v>
      </c>
      <c r="K1664" s="14">
        <f>(J1664/G1664)</f>
        <v>0.95830337886412653</v>
      </c>
      <c r="L1664" s="14">
        <f>(K1664/1.72)</f>
        <v>0.55715312724658517</v>
      </c>
    </row>
    <row r="1665" spans="1:12" x14ac:dyDescent="0.2">
      <c r="A1665" s="11" t="s">
        <v>8081</v>
      </c>
      <c r="B1665" s="12" t="s">
        <v>2288</v>
      </c>
      <c r="C1665" s="12">
        <v>5</v>
      </c>
      <c r="D1665" s="12">
        <v>8</v>
      </c>
      <c r="E1665" s="12">
        <v>16</v>
      </c>
      <c r="F1665" s="13">
        <v>92.5</v>
      </c>
      <c r="G1665" s="13">
        <v>758.5</v>
      </c>
      <c r="H1665" s="17">
        <f>(G1665/F1665)</f>
        <v>8.1999999999999993</v>
      </c>
      <c r="I1665" s="13">
        <v>63</v>
      </c>
      <c r="J1665" s="13">
        <v>458.5</v>
      </c>
      <c r="K1665" s="14">
        <f>(J1665/G1665)</f>
        <v>0.60448253131179963</v>
      </c>
      <c r="L1665" s="14">
        <f>(K1665/1.72)</f>
        <v>0.35144333215802304</v>
      </c>
    </row>
    <row r="1666" spans="1:12" x14ac:dyDescent="0.2">
      <c r="A1666" s="11" t="s">
        <v>2284</v>
      </c>
      <c r="B1666" s="12" t="s">
        <v>2285</v>
      </c>
      <c r="C1666" s="12">
        <v>5</v>
      </c>
      <c r="D1666" s="12">
        <v>8</v>
      </c>
      <c r="E1666" s="12">
        <v>14</v>
      </c>
      <c r="F1666" s="13">
        <v>202</v>
      </c>
      <c r="G1666" s="13">
        <v>953.5</v>
      </c>
      <c r="H1666" s="17">
        <f>(G1666/F1666)</f>
        <v>4.7202970297029703</v>
      </c>
      <c r="I1666" s="13">
        <v>69</v>
      </c>
      <c r="J1666" s="13">
        <v>933.5</v>
      </c>
      <c r="K1666" s="14">
        <f>(J1666/G1666)</f>
        <v>0.97902464604090189</v>
      </c>
      <c r="L1666" s="14">
        <f>(K1666/1.72)</f>
        <v>0.56920037560517556</v>
      </c>
    </row>
    <row r="1667" spans="1:12" x14ac:dyDescent="0.2">
      <c r="A1667" s="11" t="s">
        <v>2280</v>
      </c>
      <c r="B1667" s="12" t="s">
        <v>2281</v>
      </c>
      <c r="C1667" s="12">
        <v>5</v>
      </c>
      <c r="D1667" s="12">
        <v>8</v>
      </c>
      <c r="E1667" s="12">
        <v>12</v>
      </c>
      <c r="F1667" s="13">
        <v>42.5</v>
      </c>
      <c r="G1667" s="13">
        <v>119</v>
      </c>
      <c r="H1667" s="17">
        <f>(G1667/F1667)</f>
        <v>2.8</v>
      </c>
      <c r="I1667" s="13">
        <v>62.5</v>
      </c>
      <c r="J1667" s="13">
        <v>1202</v>
      </c>
      <c r="K1667" s="14">
        <f>(J1667/G1667)</f>
        <v>10.100840336134453</v>
      </c>
      <c r="L1667" s="14">
        <f>(K1667/1.72)</f>
        <v>5.8725815907758454</v>
      </c>
    </row>
    <row r="1668" spans="1:12" x14ac:dyDescent="0.2">
      <c r="A1668" s="1" t="s">
        <v>2277</v>
      </c>
      <c r="B1668" t="s">
        <v>2278</v>
      </c>
      <c r="C1668">
        <v>5</v>
      </c>
      <c r="D1668">
        <v>8</v>
      </c>
      <c r="E1668">
        <v>10</v>
      </c>
      <c r="F1668" s="2">
        <v>222.5</v>
      </c>
      <c r="G1668" s="2">
        <v>1006</v>
      </c>
      <c r="H1668" s="18">
        <f>(G1668/F1668)</f>
        <v>4.5213483146067412</v>
      </c>
      <c r="I1668" s="2">
        <v>53</v>
      </c>
      <c r="J1668" s="2">
        <v>776.5</v>
      </c>
      <c r="K1668" s="6">
        <f>(J1668/G1668)</f>
        <v>0.77186878727634189</v>
      </c>
    </row>
    <row r="1669" spans="1:12" x14ac:dyDescent="0.2">
      <c r="A1669" s="1" t="s">
        <v>2274</v>
      </c>
      <c r="B1669" t="s">
        <v>2275</v>
      </c>
      <c r="C1669">
        <v>5</v>
      </c>
      <c r="D1669">
        <v>8</v>
      </c>
      <c r="E1669">
        <v>8</v>
      </c>
      <c r="F1669" s="2">
        <v>38.5</v>
      </c>
      <c r="G1669" s="2">
        <v>534.5</v>
      </c>
      <c r="H1669" s="18">
        <f>(G1669/F1669)</f>
        <v>13.883116883116884</v>
      </c>
      <c r="I1669" s="2">
        <v>53</v>
      </c>
      <c r="J1669" s="2">
        <v>1256.5</v>
      </c>
      <c r="K1669" s="6">
        <f>(J1669/G1669)</f>
        <v>2.3507951356407859</v>
      </c>
    </row>
    <row r="1670" spans="1:12" x14ac:dyDescent="0.2">
      <c r="A1670" s="1" t="s">
        <v>2270</v>
      </c>
      <c r="B1670" t="s">
        <v>2271</v>
      </c>
      <c r="C1670">
        <v>5</v>
      </c>
      <c r="D1670">
        <v>8</v>
      </c>
      <c r="E1670">
        <v>6</v>
      </c>
      <c r="F1670" s="2">
        <v>64</v>
      </c>
      <c r="G1670" s="2">
        <v>554</v>
      </c>
      <c r="H1670" s="18">
        <f>(G1670/F1670)</f>
        <v>8.65625</v>
      </c>
      <c r="I1670" s="2">
        <v>50.5</v>
      </c>
      <c r="J1670" s="2">
        <v>784.5</v>
      </c>
      <c r="K1670" s="6">
        <f>(J1670/G1670)</f>
        <v>1.4160649819494584</v>
      </c>
    </row>
    <row r="1671" spans="1:12" x14ac:dyDescent="0.2">
      <c r="A1671" s="11" t="s">
        <v>2266</v>
      </c>
      <c r="B1671" s="12" t="s">
        <v>2267</v>
      </c>
      <c r="C1671" s="12">
        <v>5</v>
      </c>
      <c r="D1671" s="12">
        <v>8</v>
      </c>
      <c r="E1671" s="12">
        <v>4</v>
      </c>
      <c r="F1671" s="13">
        <v>143.5</v>
      </c>
      <c r="G1671" s="13">
        <v>815.5</v>
      </c>
      <c r="H1671" s="17">
        <f>(G1671/F1671)</f>
        <v>5.6829268292682924</v>
      </c>
      <c r="I1671" s="13">
        <v>75</v>
      </c>
      <c r="J1671" s="13">
        <v>850</v>
      </c>
      <c r="K1671" s="14">
        <f>(J1671/G1671)</f>
        <v>1.0423053341508277</v>
      </c>
      <c r="L1671" s="14">
        <f>(K1671/1.72)</f>
        <v>0.60599147334350445</v>
      </c>
    </row>
    <row r="1672" spans="1:12" x14ac:dyDescent="0.2">
      <c r="A1672" s="11" t="s">
        <v>2263</v>
      </c>
      <c r="B1672" s="12" t="s">
        <v>2264</v>
      </c>
      <c r="C1672" s="12">
        <v>5</v>
      </c>
      <c r="D1672" s="12">
        <v>8</v>
      </c>
      <c r="E1672" s="12">
        <v>2</v>
      </c>
      <c r="F1672" s="13">
        <v>162.5</v>
      </c>
      <c r="G1672" s="13">
        <v>854</v>
      </c>
      <c r="H1672" s="17">
        <f>(G1672/F1672)</f>
        <v>5.2553846153846155</v>
      </c>
      <c r="I1672" s="13">
        <v>106</v>
      </c>
      <c r="J1672" s="13">
        <v>1443.5</v>
      </c>
      <c r="K1672" s="14">
        <f>(J1672/G1672)</f>
        <v>1.6902810304449649</v>
      </c>
      <c r="L1672" s="14">
        <f>(K1672/1.72)</f>
        <v>0.98272152932846801</v>
      </c>
    </row>
    <row r="1673" spans="1:12" x14ac:dyDescent="0.2">
      <c r="A1673" s="11" t="s">
        <v>2366</v>
      </c>
      <c r="B1673" s="12" t="s">
        <v>2367</v>
      </c>
      <c r="C1673" s="12">
        <v>5</v>
      </c>
      <c r="D1673" s="12">
        <v>10</v>
      </c>
      <c r="E1673" s="12">
        <v>22</v>
      </c>
      <c r="F1673" s="13">
        <v>74.5</v>
      </c>
      <c r="G1673" s="13">
        <v>698.5</v>
      </c>
      <c r="H1673" s="17">
        <f>(G1673/F1673)</f>
        <v>9.375838926174497</v>
      </c>
      <c r="I1673" s="13">
        <v>68.5</v>
      </c>
      <c r="J1673" s="13">
        <v>738</v>
      </c>
      <c r="K1673" s="14">
        <f>(J1673/G1673)</f>
        <v>1.0565497494631353</v>
      </c>
      <c r="L1673" s="14">
        <f>(K1673/1.72)</f>
        <v>0.61427311015298569</v>
      </c>
    </row>
    <row r="1674" spans="1:12" x14ac:dyDescent="0.2">
      <c r="A1674" s="1" t="s">
        <v>2363</v>
      </c>
      <c r="B1674" t="s">
        <v>2364</v>
      </c>
      <c r="C1674">
        <v>5</v>
      </c>
      <c r="D1674">
        <v>10</v>
      </c>
      <c r="E1674">
        <v>20</v>
      </c>
      <c r="F1674" s="2">
        <v>174</v>
      </c>
      <c r="G1674" s="2">
        <v>976.5</v>
      </c>
      <c r="H1674" s="18">
        <f>(G1674/F1674)</f>
        <v>5.6120689655172411</v>
      </c>
      <c r="I1674" s="2">
        <v>59</v>
      </c>
      <c r="J1674" s="2">
        <v>372</v>
      </c>
      <c r="K1674" s="6">
        <f>(J1674/G1674)</f>
        <v>0.38095238095238093</v>
      </c>
    </row>
    <row r="1675" spans="1:12" x14ac:dyDescent="0.2">
      <c r="A1675" s="1" t="s">
        <v>7849</v>
      </c>
      <c r="B1675" t="s">
        <v>2360</v>
      </c>
      <c r="C1675">
        <v>5</v>
      </c>
      <c r="D1675">
        <v>10</v>
      </c>
      <c r="E1675">
        <v>18</v>
      </c>
      <c r="F1675" s="2">
        <v>84</v>
      </c>
      <c r="G1675" s="2">
        <v>732</v>
      </c>
      <c r="H1675" s="18">
        <f>(G1675/F1675)</f>
        <v>8.7142857142857135</v>
      </c>
      <c r="I1675" s="2">
        <v>56.5</v>
      </c>
      <c r="J1675" s="2">
        <v>566</v>
      </c>
      <c r="K1675" s="6">
        <f>(J1675/G1675)</f>
        <v>0.77322404371584696</v>
      </c>
    </row>
    <row r="1676" spans="1:12" x14ac:dyDescent="0.2">
      <c r="A1676" s="1" t="s">
        <v>8082</v>
      </c>
      <c r="B1676" t="s">
        <v>2357</v>
      </c>
      <c r="C1676">
        <v>5</v>
      </c>
      <c r="D1676">
        <v>10</v>
      </c>
      <c r="E1676">
        <v>16</v>
      </c>
      <c r="F1676" s="2">
        <v>53.5</v>
      </c>
      <c r="G1676" s="2">
        <v>577</v>
      </c>
      <c r="H1676" s="18">
        <f>(G1676/F1676)</f>
        <v>10.785046728971963</v>
      </c>
      <c r="I1676" s="2">
        <v>49.5</v>
      </c>
      <c r="J1676" s="2">
        <v>674</v>
      </c>
      <c r="K1676" s="6">
        <f>(J1676/G1676)</f>
        <v>1.168110918544194</v>
      </c>
    </row>
    <row r="1677" spans="1:12" x14ac:dyDescent="0.2">
      <c r="A1677" s="1" t="s">
        <v>7849</v>
      </c>
      <c r="B1677" t="s">
        <v>2354</v>
      </c>
      <c r="C1677">
        <v>5</v>
      </c>
      <c r="D1677">
        <v>10</v>
      </c>
      <c r="E1677">
        <v>14</v>
      </c>
      <c r="F1677" s="2">
        <v>47</v>
      </c>
      <c r="G1677" s="2">
        <v>552</v>
      </c>
      <c r="H1677" s="18">
        <f>(G1677/F1677)</f>
        <v>11.74468085106383</v>
      </c>
      <c r="I1677" s="2">
        <v>43</v>
      </c>
      <c r="J1677" s="2">
        <v>471.5</v>
      </c>
      <c r="K1677" s="6">
        <f>(J1677/G1677)</f>
        <v>0.85416666666666663</v>
      </c>
    </row>
    <row r="1678" spans="1:12" x14ac:dyDescent="0.2">
      <c r="A1678" s="11" t="s">
        <v>2350</v>
      </c>
      <c r="B1678" s="12" t="s">
        <v>2351</v>
      </c>
      <c r="C1678" s="12">
        <v>5</v>
      </c>
      <c r="D1678" s="12">
        <v>10</v>
      </c>
      <c r="E1678" s="12">
        <v>12</v>
      </c>
      <c r="F1678" s="13">
        <v>406.5</v>
      </c>
      <c r="G1678" s="13">
        <v>1197</v>
      </c>
      <c r="H1678" s="17">
        <f>(G1678/F1678)</f>
        <v>2.944649446494465</v>
      </c>
      <c r="I1678" s="13">
        <v>77</v>
      </c>
      <c r="J1678" s="13">
        <v>1398</v>
      </c>
      <c r="K1678" s="14">
        <f>(J1678/G1678)</f>
        <v>1.1679197994987469</v>
      </c>
      <c r="L1678" s="14">
        <f>(K1678/1.72)</f>
        <v>0.67902313924345747</v>
      </c>
    </row>
    <row r="1679" spans="1:12" x14ac:dyDescent="0.2">
      <c r="A1679" s="11" t="s">
        <v>8083</v>
      </c>
      <c r="B1679" s="12" t="s">
        <v>2348</v>
      </c>
      <c r="C1679" s="12">
        <v>5</v>
      </c>
      <c r="D1679" s="12">
        <v>10</v>
      </c>
      <c r="E1679" s="12">
        <v>10</v>
      </c>
      <c r="F1679" s="13">
        <v>143.5</v>
      </c>
      <c r="G1679" s="13">
        <v>913</v>
      </c>
      <c r="H1679" s="17">
        <f>(G1679/F1679)</f>
        <v>6.3623693379790938</v>
      </c>
      <c r="I1679" s="13">
        <v>71.5</v>
      </c>
      <c r="J1679" s="13">
        <v>1112.5</v>
      </c>
      <c r="K1679" s="14">
        <f>(J1679/G1679)</f>
        <v>1.2185104052573932</v>
      </c>
      <c r="L1679" s="14">
        <f>(K1679/1.72)</f>
        <v>0.70843628212639143</v>
      </c>
    </row>
    <row r="1680" spans="1:12" x14ac:dyDescent="0.2">
      <c r="A1680" s="11" t="s">
        <v>2345</v>
      </c>
      <c r="B1680" s="12" t="s">
        <v>2346</v>
      </c>
      <c r="C1680" s="12">
        <v>5</v>
      </c>
      <c r="D1680" s="12">
        <v>10</v>
      </c>
      <c r="E1680" s="12">
        <v>8</v>
      </c>
      <c r="F1680" s="13">
        <v>79</v>
      </c>
      <c r="G1680" s="13">
        <v>743</v>
      </c>
      <c r="H1680" s="17">
        <f>(G1680/F1680)</f>
        <v>9.4050632911392409</v>
      </c>
      <c r="I1680" s="13">
        <v>66</v>
      </c>
      <c r="J1680" s="13">
        <v>1263.5</v>
      </c>
      <c r="K1680" s="14">
        <f>(J1680/G1680)</f>
        <v>1.7005383580080753</v>
      </c>
      <c r="L1680" s="14">
        <f>(K1680/1.72)</f>
        <v>0.98868509186516007</v>
      </c>
    </row>
    <row r="1681" spans="1:12" x14ac:dyDescent="0.2">
      <c r="A1681" s="11" t="s">
        <v>2342</v>
      </c>
      <c r="B1681" s="12" t="s">
        <v>2343</v>
      </c>
      <c r="C1681" s="12">
        <v>5</v>
      </c>
      <c r="D1681" s="12">
        <v>10</v>
      </c>
      <c r="E1681" s="12">
        <v>6</v>
      </c>
      <c r="F1681" s="13">
        <v>97</v>
      </c>
      <c r="G1681" s="13">
        <v>726.5</v>
      </c>
      <c r="H1681" s="17">
        <f>(G1681/F1681)</f>
        <v>7.4896907216494846</v>
      </c>
      <c r="I1681" s="13">
        <v>75.5</v>
      </c>
      <c r="J1681" s="13">
        <v>1201.5</v>
      </c>
      <c r="K1681" s="14">
        <f>(J1681/G1681)</f>
        <v>1.653819683413627</v>
      </c>
      <c r="L1681" s="14">
        <f>(K1681/1.72)</f>
        <v>0.96152307175210872</v>
      </c>
    </row>
    <row r="1682" spans="1:12" x14ac:dyDescent="0.2">
      <c r="A1682" s="1" t="s">
        <v>7690</v>
      </c>
      <c r="B1682" t="s">
        <v>7691</v>
      </c>
      <c r="C1682">
        <v>16</v>
      </c>
      <c r="D1682">
        <v>13</v>
      </c>
      <c r="E1682">
        <v>24</v>
      </c>
      <c r="F1682" s="2">
        <v>22</v>
      </c>
      <c r="G1682" s="2">
        <v>15</v>
      </c>
      <c r="H1682" s="18">
        <f>(G1682/F1682)</f>
        <v>0.68181818181818177</v>
      </c>
      <c r="I1682" s="2">
        <v>15</v>
      </c>
      <c r="J1682" s="2">
        <v>19.5</v>
      </c>
      <c r="K1682" s="6">
        <f>(J1682/G1682)</f>
        <v>1.3</v>
      </c>
    </row>
    <row r="1683" spans="1:12" x14ac:dyDescent="0.2">
      <c r="A1683" s="1" t="s">
        <v>8084</v>
      </c>
      <c r="B1683" t="s">
        <v>2339</v>
      </c>
      <c r="C1683">
        <v>5</v>
      </c>
      <c r="D1683">
        <v>10</v>
      </c>
      <c r="E1683">
        <v>4</v>
      </c>
      <c r="F1683" s="2">
        <v>57.5</v>
      </c>
      <c r="G1683" s="2">
        <v>590</v>
      </c>
      <c r="H1683" s="18">
        <f>(G1683/F1683)</f>
        <v>10.260869565217391</v>
      </c>
      <c r="I1683" s="2">
        <v>49</v>
      </c>
      <c r="J1683" s="2">
        <v>760.5</v>
      </c>
      <c r="K1683" s="6">
        <f>(J1683/G1683)</f>
        <v>1.2889830508474576</v>
      </c>
    </row>
    <row r="1684" spans="1:12" x14ac:dyDescent="0.2">
      <c r="A1684" s="11" t="s">
        <v>2336</v>
      </c>
      <c r="B1684" s="12" t="s">
        <v>2337</v>
      </c>
      <c r="C1684" s="12">
        <v>5</v>
      </c>
      <c r="D1684" s="12">
        <v>10</v>
      </c>
      <c r="E1684" s="12">
        <v>2</v>
      </c>
      <c r="F1684" s="13">
        <v>69</v>
      </c>
      <c r="G1684" s="13">
        <v>558</v>
      </c>
      <c r="H1684" s="17">
        <f>(G1684/F1684)</f>
        <v>8.0869565217391308</v>
      </c>
      <c r="I1684" s="13">
        <v>73</v>
      </c>
      <c r="J1684" s="13">
        <v>1183.5</v>
      </c>
      <c r="K1684" s="14">
        <f>(J1684/G1684)</f>
        <v>2.120967741935484</v>
      </c>
      <c r="L1684" s="14">
        <f>(K1684/1.72)</f>
        <v>1.2331207801950488</v>
      </c>
    </row>
    <row r="1685" spans="1:12" x14ac:dyDescent="0.2">
      <c r="A1685" s="1" t="s">
        <v>2435</v>
      </c>
      <c r="B1685" t="s">
        <v>2436</v>
      </c>
      <c r="C1685">
        <v>5</v>
      </c>
      <c r="D1685">
        <v>12</v>
      </c>
      <c r="E1685">
        <v>22</v>
      </c>
      <c r="F1685" s="2">
        <v>78</v>
      </c>
      <c r="G1685" s="2">
        <v>785.5</v>
      </c>
      <c r="H1685" s="18">
        <f>(G1685/F1685)</f>
        <v>10.070512820512821</v>
      </c>
      <c r="I1685" s="2">
        <v>55.5</v>
      </c>
      <c r="J1685" s="2">
        <v>840.5</v>
      </c>
      <c r="K1685" s="6">
        <f>(J1685/G1685)</f>
        <v>1.0700190961171228</v>
      </c>
    </row>
    <row r="1686" spans="1:12" x14ac:dyDescent="0.2">
      <c r="A1686" s="1" t="s">
        <v>7849</v>
      </c>
      <c r="B1686" t="s">
        <v>2432</v>
      </c>
      <c r="C1686">
        <v>5</v>
      </c>
      <c r="D1686">
        <v>12</v>
      </c>
      <c r="E1686">
        <v>20</v>
      </c>
      <c r="F1686" s="2">
        <v>82.5</v>
      </c>
      <c r="G1686" s="2">
        <v>624.5</v>
      </c>
      <c r="H1686" s="18">
        <f>(G1686/F1686)</f>
        <v>7.5696969696969694</v>
      </c>
      <c r="I1686" s="2">
        <v>50.5</v>
      </c>
      <c r="J1686" s="2">
        <v>844.5</v>
      </c>
      <c r="K1686" s="6">
        <f>(J1686/G1686)</f>
        <v>1.3522818254603683</v>
      </c>
    </row>
    <row r="1687" spans="1:12" x14ac:dyDescent="0.2">
      <c r="A1687" s="1" t="s">
        <v>8085</v>
      </c>
      <c r="B1687" t="s">
        <v>2429</v>
      </c>
      <c r="C1687">
        <v>5</v>
      </c>
      <c r="D1687">
        <v>12</v>
      </c>
      <c r="E1687">
        <v>18</v>
      </c>
      <c r="F1687" s="2">
        <v>76.5</v>
      </c>
      <c r="G1687" s="2">
        <v>683</v>
      </c>
      <c r="H1687" s="18">
        <f>(G1687/F1687)</f>
        <v>8.9281045751633989</v>
      </c>
      <c r="I1687" s="2">
        <v>49.5</v>
      </c>
      <c r="J1687" s="2">
        <v>959.5</v>
      </c>
      <c r="K1687" s="6">
        <f>(J1687/G1687)</f>
        <v>1.4048316251830162</v>
      </c>
    </row>
    <row r="1688" spans="1:12" x14ac:dyDescent="0.2">
      <c r="A1688" s="1" t="s">
        <v>2425</v>
      </c>
      <c r="B1688" t="s">
        <v>2426</v>
      </c>
      <c r="C1688">
        <v>5</v>
      </c>
      <c r="D1688">
        <v>12</v>
      </c>
      <c r="E1688">
        <v>16</v>
      </c>
      <c r="F1688" s="2">
        <v>75.5</v>
      </c>
      <c r="G1688" s="2">
        <v>730</v>
      </c>
      <c r="H1688" s="18">
        <f>(G1688/F1688)</f>
        <v>9.668874172185431</v>
      </c>
      <c r="I1688" s="2">
        <v>56.5</v>
      </c>
      <c r="J1688" s="2">
        <v>783</v>
      </c>
      <c r="K1688" s="6">
        <f>(J1688/G1688)</f>
        <v>1.0726027397260274</v>
      </c>
    </row>
    <row r="1689" spans="1:12" x14ac:dyDescent="0.2">
      <c r="A1689" s="1" t="s">
        <v>8086</v>
      </c>
      <c r="B1689" t="s">
        <v>2422</v>
      </c>
      <c r="C1689">
        <v>5</v>
      </c>
      <c r="D1689">
        <v>12</v>
      </c>
      <c r="E1689">
        <v>14</v>
      </c>
      <c r="F1689" s="2">
        <v>91</v>
      </c>
      <c r="G1689" s="2">
        <v>763.5</v>
      </c>
      <c r="H1689" s="18">
        <f>(G1689/F1689)</f>
        <v>8.3901098901098905</v>
      </c>
      <c r="I1689" s="2">
        <v>60</v>
      </c>
      <c r="J1689" s="2">
        <v>1337</v>
      </c>
      <c r="K1689" s="6">
        <f>(J1689/G1689)</f>
        <v>1.7511460379829731</v>
      </c>
    </row>
    <row r="1690" spans="1:12" x14ac:dyDescent="0.2">
      <c r="A1690" s="11" t="s">
        <v>7849</v>
      </c>
      <c r="B1690" s="12" t="s">
        <v>2419</v>
      </c>
      <c r="C1690" s="12">
        <v>5</v>
      </c>
      <c r="D1690" s="12">
        <v>12</v>
      </c>
      <c r="E1690" s="12">
        <v>12</v>
      </c>
      <c r="F1690" s="13">
        <v>85.5</v>
      </c>
      <c r="G1690" s="13">
        <v>733.5</v>
      </c>
      <c r="H1690" s="17">
        <f>(G1690/F1690)</f>
        <v>8.5789473684210531</v>
      </c>
      <c r="I1690" s="13">
        <v>70</v>
      </c>
      <c r="J1690" s="13">
        <v>1284.5</v>
      </c>
      <c r="K1690" s="14">
        <f>(J1690/G1690)</f>
        <v>1.7511929107021131</v>
      </c>
      <c r="L1690" s="14">
        <f>(K1690/1.72)</f>
        <v>1.0181354131989031</v>
      </c>
    </row>
    <row r="1691" spans="1:12" x14ac:dyDescent="0.2">
      <c r="A1691" s="11" t="s">
        <v>7849</v>
      </c>
      <c r="B1691" s="12" t="s">
        <v>2417</v>
      </c>
      <c r="C1691" s="12">
        <v>5</v>
      </c>
      <c r="D1691" s="12">
        <v>12</v>
      </c>
      <c r="E1691" s="12">
        <v>10</v>
      </c>
      <c r="F1691" s="13">
        <v>236.5</v>
      </c>
      <c r="G1691" s="13">
        <v>1005.5</v>
      </c>
      <c r="H1691" s="17">
        <f>(G1691/F1691)</f>
        <v>4.2515856236786469</v>
      </c>
      <c r="I1691" s="13">
        <v>69.5</v>
      </c>
      <c r="J1691" s="13">
        <v>721.5</v>
      </c>
      <c r="K1691" s="14">
        <f>(J1691/G1691)</f>
        <v>0.71755345599204379</v>
      </c>
      <c r="L1691" s="14">
        <f>(K1691/1.72)</f>
        <v>0.41718224185583941</v>
      </c>
    </row>
    <row r="1692" spans="1:12" x14ac:dyDescent="0.2">
      <c r="A1692" s="1" t="s">
        <v>7849</v>
      </c>
      <c r="B1692" t="s">
        <v>2414</v>
      </c>
      <c r="C1692">
        <v>5</v>
      </c>
      <c r="D1692">
        <v>12</v>
      </c>
      <c r="E1692">
        <v>8</v>
      </c>
      <c r="F1692" s="2">
        <v>89.5</v>
      </c>
      <c r="G1692" s="2">
        <v>729</v>
      </c>
      <c r="H1692" s="18">
        <f>(G1692/F1692)</f>
        <v>8.1452513966480442</v>
      </c>
      <c r="I1692" s="2">
        <v>50</v>
      </c>
      <c r="J1692" s="2">
        <v>1325</v>
      </c>
      <c r="K1692" s="6">
        <f>(J1692/G1692)</f>
        <v>1.8175582990397805</v>
      </c>
    </row>
    <row r="1693" spans="1:12" x14ac:dyDescent="0.2">
      <c r="A1693" s="11" t="s">
        <v>2411</v>
      </c>
      <c r="B1693" s="12" t="s">
        <v>2412</v>
      </c>
      <c r="C1693" s="12">
        <v>5</v>
      </c>
      <c r="D1693" s="12">
        <v>12</v>
      </c>
      <c r="E1693" s="12">
        <v>6</v>
      </c>
      <c r="F1693" s="13">
        <v>260.5</v>
      </c>
      <c r="G1693" s="13">
        <v>984</v>
      </c>
      <c r="H1693" s="17">
        <f>(G1693/F1693)</f>
        <v>3.7773512476007678</v>
      </c>
      <c r="I1693" s="13">
        <v>76.5</v>
      </c>
      <c r="J1693" s="13">
        <v>1069</v>
      </c>
      <c r="K1693" s="14">
        <f>(J1693/G1693)</f>
        <v>1.0863821138211383</v>
      </c>
      <c r="L1693" s="14">
        <f>(K1693/1.72)</f>
        <v>0.63161750803554551</v>
      </c>
    </row>
    <row r="1694" spans="1:12" x14ac:dyDescent="0.2">
      <c r="A1694" s="1" t="s">
        <v>7687</v>
      </c>
      <c r="B1694" t="s">
        <v>7688</v>
      </c>
      <c r="C1694">
        <v>16</v>
      </c>
      <c r="D1694">
        <v>13</v>
      </c>
      <c r="E1694">
        <v>22</v>
      </c>
      <c r="F1694" s="2">
        <v>102.5</v>
      </c>
      <c r="G1694" s="2">
        <v>326.5</v>
      </c>
      <c r="H1694" s="18">
        <f>(G1694/F1694)</f>
        <v>3.1853658536585368</v>
      </c>
      <c r="I1694" s="2">
        <v>40</v>
      </c>
      <c r="J1694" s="2">
        <v>32.5</v>
      </c>
      <c r="K1694" s="6">
        <f>(J1694/G1694)</f>
        <v>9.9540581929555894E-2</v>
      </c>
    </row>
    <row r="1695" spans="1:12" x14ac:dyDescent="0.2">
      <c r="A1695" s="1" t="s">
        <v>8087</v>
      </c>
      <c r="B1695" t="s">
        <v>2408</v>
      </c>
      <c r="C1695">
        <v>5</v>
      </c>
      <c r="D1695">
        <v>12</v>
      </c>
      <c r="E1695">
        <v>4</v>
      </c>
      <c r="F1695" s="2">
        <v>80</v>
      </c>
      <c r="G1695" s="2">
        <v>745</v>
      </c>
      <c r="H1695" s="18">
        <f>(G1695/F1695)</f>
        <v>9.3125</v>
      </c>
      <c r="I1695" s="2">
        <v>59</v>
      </c>
      <c r="J1695" s="2">
        <v>954</v>
      </c>
      <c r="K1695" s="6">
        <f>(J1695/G1695)</f>
        <v>1.2805369127516779</v>
      </c>
    </row>
    <row r="1696" spans="1:12" x14ac:dyDescent="0.2">
      <c r="A1696" s="11" t="s">
        <v>7849</v>
      </c>
      <c r="B1696" s="12" t="s">
        <v>2405</v>
      </c>
      <c r="C1696" s="12">
        <v>5</v>
      </c>
      <c r="D1696" s="12">
        <v>12</v>
      </c>
      <c r="E1696" s="12">
        <v>2</v>
      </c>
      <c r="F1696" s="13">
        <v>94.5</v>
      </c>
      <c r="G1696" s="13">
        <v>741.5</v>
      </c>
      <c r="H1696" s="17">
        <f>(G1696/F1696)</f>
        <v>7.8465608465608465</v>
      </c>
      <c r="I1696" s="13">
        <v>100</v>
      </c>
      <c r="J1696" s="13">
        <v>1407</v>
      </c>
      <c r="K1696" s="14">
        <f>(J1696/G1696)</f>
        <v>1.8975050573162509</v>
      </c>
      <c r="L1696" s="14">
        <f>(K1696/1.72)</f>
        <v>1.1032006147187505</v>
      </c>
    </row>
    <row r="1697" spans="1:13" x14ac:dyDescent="0.2">
      <c r="A1697" s="1" t="s">
        <v>2505</v>
      </c>
      <c r="B1697" t="s">
        <v>2506</v>
      </c>
      <c r="C1697">
        <v>5</v>
      </c>
      <c r="D1697">
        <v>14</v>
      </c>
      <c r="E1697">
        <v>22</v>
      </c>
      <c r="F1697" s="2">
        <v>61</v>
      </c>
      <c r="G1697" s="2">
        <v>475.5</v>
      </c>
      <c r="H1697" s="18">
        <f>(G1697/F1697)</f>
        <v>7.7950819672131146</v>
      </c>
      <c r="I1697" s="2">
        <v>43.5</v>
      </c>
      <c r="J1697" s="2">
        <v>887</v>
      </c>
      <c r="K1697" s="6">
        <f>(J1697/G1697)</f>
        <v>1.8654048370136698</v>
      </c>
    </row>
    <row r="1698" spans="1:13" x14ac:dyDescent="0.2">
      <c r="A1698" s="1" t="s">
        <v>7849</v>
      </c>
      <c r="B1698" t="s">
        <v>2502</v>
      </c>
      <c r="C1698">
        <v>5</v>
      </c>
      <c r="D1698">
        <v>14</v>
      </c>
      <c r="E1698">
        <v>20</v>
      </c>
      <c r="F1698" s="2">
        <v>78.5</v>
      </c>
      <c r="G1698" s="2">
        <v>697</v>
      </c>
      <c r="H1698" s="18">
        <f>(G1698/F1698)</f>
        <v>8.8789808917197455</v>
      </c>
      <c r="I1698" s="2">
        <v>47</v>
      </c>
      <c r="J1698" s="2">
        <v>977</v>
      </c>
      <c r="K1698" s="6">
        <f>(J1698/G1698)</f>
        <v>1.4017216642754662</v>
      </c>
    </row>
    <row r="1699" spans="1:13" x14ac:dyDescent="0.2">
      <c r="A1699" s="1" t="s">
        <v>7849</v>
      </c>
      <c r="B1699" t="s">
        <v>2500</v>
      </c>
      <c r="C1699">
        <v>5</v>
      </c>
      <c r="D1699">
        <v>14</v>
      </c>
      <c r="E1699">
        <v>18</v>
      </c>
      <c r="F1699" s="2">
        <v>56.5</v>
      </c>
      <c r="G1699" s="2">
        <v>680</v>
      </c>
      <c r="H1699" s="18">
        <f>(G1699/F1699)</f>
        <v>12.035398230088495</v>
      </c>
      <c r="I1699" s="2">
        <v>42</v>
      </c>
      <c r="J1699" s="2">
        <v>1565.5</v>
      </c>
      <c r="K1699" s="6">
        <f>(J1699/G1699)</f>
        <v>2.3022058823529412</v>
      </c>
    </row>
    <row r="1700" spans="1:13" x14ac:dyDescent="0.2">
      <c r="A1700" s="1" t="s">
        <v>2496</v>
      </c>
      <c r="B1700" t="s">
        <v>2497</v>
      </c>
      <c r="C1700">
        <v>5</v>
      </c>
      <c r="D1700">
        <v>14</v>
      </c>
      <c r="E1700">
        <v>16</v>
      </c>
      <c r="F1700" s="2">
        <v>42</v>
      </c>
      <c r="G1700" s="2">
        <v>387</v>
      </c>
      <c r="H1700" s="18">
        <f>(G1700/F1700)</f>
        <v>9.2142857142857135</v>
      </c>
      <c r="I1700" s="2">
        <v>34.5</v>
      </c>
      <c r="J1700" s="2">
        <v>494.5</v>
      </c>
      <c r="K1700" s="6">
        <f>(J1700/G1700)</f>
        <v>1.2777777777777777</v>
      </c>
    </row>
    <row r="1701" spans="1:13" x14ac:dyDescent="0.2">
      <c r="A1701" s="1" t="s">
        <v>2493</v>
      </c>
      <c r="B1701" t="s">
        <v>2494</v>
      </c>
      <c r="C1701">
        <v>5</v>
      </c>
      <c r="D1701">
        <v>14</v>
      </c>
      <c r="E1701">
        <v>14</v>
      </c>
      <c r="F1701" s="2">
        <v>50.5</v>
      </c>
      <c r="G1701" s="2">
        <v>528</v>
      </c>
      <c r="H1701" s="18">
        <f>(G1701/F1701)</f>
        <v>10.455445544554456</v>
      </c>
      <c r="I1701" s="2">
        <v>37.5</v>
      </c>
      <c r="J1701" s="2">
        <v>315.5</v>
      </c>
      <c r="K1701" s="6">
        <f>(J1701/G1701)</f>
        <v>0.59753787878787878</v>
      </c>
    </row>
    <row r="1702" spans="1:13" x14ac:dyDescent="0.2">
      <c r="A1702" s="1" t="s">
        <v>8088</v>
      </c>
      <c r="B1702" t="s">
        <v>2491</v>
      </c>
      <c r="C1702">
        <v>5</v>
      </c>
      <c r="D1702">
        <v>14</v>
      </c>
      <c r="E1702">
        <v>12</v>
      </c>
      <c r="F1702" s="2">
        <v>61</v>
      </c>
      <c r="G1702" s="2">
        <v>686.5</v>
      </c>
      <c r="H1702" s="18">
        <f>(G1702/F1702)</f>
        <v>11.254098360655737</v>
      </c>
      <c r="I1702" s="2">
        <v>40.5</v>
      </c>
      <c r="J1702" s="2">
        <v>657.5</v>
      </c>
      <c r="K1702" s="6">
        <f>(J1702/G1702)</f>
        <v>0.95775673707210485</v>
      </c>
    </row>
    <row r="1703" spans="1:13" x14ac:dyDescent="0.2">
      <c r="A1703" s="1" t="s">
        <v>2487</v>
      </c>
      <c r="B1703" t="s">
        <v>2488</v>
      </c>
      <c r="C1703">
        <v>5</v>
      </c>
      <c r="D1703">
        <v>14</v>
      </c>
      <c r="E1703">
        <v>10</v>
      </c>
      <c r="F1703" s="2">
        <v>51.5</v>
      </c>
      <c r="G1703" s="2">
        <v>533</v>
      </c>
      <c r="H1703" s="18">
        <f>(G1703/F1703)</f>
        <v>10.349514563106796</v>
      </c>
      <c r="I1703" s="2">
        <v>50.5</v>
      </c>
      <c r="J1703" s="2">
        <v>1225</v>
      </c>
      <c r="K1703" s="6">
        <f>(J1703/G1703)</f>
        <v>2.2983114446529083</v>
      </c>
    </row>
    <row r="1704" spans="1:13" x14ac:dyDescent="0.2">
      <c r="A1704" s="11" t="s">
        <v>8089</v>
      </c>
      <c r="B1704" s="12" t="s">
        <v>2485</v>
      </c>
      <c r="C1704" s="12">
        <v>5</v>
      </c>
      <c r="D1704" s="12">
        <v>14</v>
      </c>
      <c r="E1704" s="12">
        <v>8</v>
      </c>
      <c r="F1704" s="13">
        <v>103</v>
      </c>
      <c r="G1704" s="13">
        <v>739.5</v>
      </c>
      <c r="H1704" s="17">
        <f>(G1704/F1704)</f>
        <v>7.1796116504854366</v>
      </c>
      <c r="I1704" s="13">
        <v>61.5</v>
      </c>
      <c r="J1704" s="13">
        <v>627.5</v>
      </c>
      <c r="K1704" s="14">
        <f>(J1704/G1704)</f>
        <v>0.84854631507775524</v>
      </c>
      <c r="L1704" s="14">
        <f>(K1704/1.72)</f>
        <v>0.49334088085916006</v>
      </c>
    </row>
    <row r="1705" spans="1:13" x14ac:dyDescent="0.2">
      <c r="A1705" s="1" t="s">
        <v>2482</v>
      </c>
      <c r="B1705" t="s">
        <v>2483</v>
      </c>
      <c r="C1705">
        <v>5</v>
      </c>
      <c r="D1705">
        <v>14</v>
      </c>
      <c r="E1705">
        <v>6</v>
      </c>
      <c r="F1705" s="2">
        <v>56.5</v>
      </c>
      <c r="G1705" s="2">
        <v>541</v>
      </c>
      <c r="H1705" s="18">
        <f>(G1705/F1705)</f>
        <v>9.5752212389380524</v>
      </c>
      <c r="I1705" s="2">
        <v>45.5</v>
      </c>
      <c r="J1705" s="2">
        <v>1368.5</v>
      </c>
      <c r="K1705" s="6">
        <f>(J1705/G1705)</f>
        <v>2.5295748613678373</v>
      </c>
    </row>
    <row r="1706" spans="1:13" x14ac:dyDescent="0.2">
      <c r="A1706" s="1" t="s">
        <v>7849</v>
      </c>
      <c r="B1706" t="s">
        <v>2479</v>
      </c>
      <c r="C1706">
        <v>5</v>
      </c>
      <c r="D1706">
        <v>14</v>
      </c>
      <c r="E1706">
        <v>4</v>
      </c>
      <c r="F1706" s="2">
        <v>47.5</v>
      </c>
      <c r="G1706" s="2">
        <v>518</v>
      </c>
      <c r="H1706" s="18">
        <f>(G1706/F1706)</f>
        <v>10.905263157894737</v>
      </c>
      <c r="I1706" s="2">
        <v>48</v>
      </c>
      <c r="J1706" s="2">
        <v>1368.5</v>
      </c>
      <c r="K1706" s="6">
        <f>(J1706/G1706)</f>
        <v>2.6418918918918921</v>
      </c>
    </row>
    <row r="1707" spans="1:13" x14ac:dyDescent="0.2">
      <c r="A1707" s="1" t="s">
        <v>7683</v>
      </c>
      <c r="B1707" t="s">
        <v>7684</v>
      </c>
      <c r="C1707">
        <v>16</v>
      </c>
      <c r="D1707">
        <v>13</v>
      </c>
      <c r="E1707">
        <v>20</v>
      </c>
      <c r="F1707" s="2">
        <v>110.5</v>
      </c>
      <c r="G1707" s="2">
        <v>343.5</v>
      </c>
      <c r="H1707" s="18">
        <f>(G1707/F1707)</f>
        <v>3.1085972850678734</v>
      </c>
      <c r="I1707" s="2">
        <v>57.5</v>
      </c>
      <c r="J1707" s="2">
        <v>304.5</v>
      </c>
      <c r="K1707" s="6">
        <f>(J1707/G1707)</f>
        <v>0.88646288209606983</v>
      </c>
    </row>
    <row r="1708" spans="1:13" x14ac:dyDescent="0.2">
      <c r="A1708" s="11" t="s">
        <v>2475</v>
      </c>
      <c r="B1708" s="12" t="s">
        <v>2476</v>
      </c>
      <c r="C1708" s="12">
        <v>5</v>
      </c>
      <c r="D1708" s="12">
        <v>14</v>
      </c>
      <c r="E1708" s="12">
        <v>2</v>
      </c>
      <c r="F1708" s="13">
        <v>68.5</v>
      </c>
      <c r="G1708" s="13">
        <v>635</v>
      </c>
      <c r="H1708" s="17">
        <f>(G1708/F1708)</f>
        <v>9.2700729927007295</v>
      </c>
      <c r="I1708" s="13">
        <v>93</v>
      </c>
      <c r="J1708" s="13">
        <v>1261.5</v>
      </c>
      <c r="K1708" s="14">
        <f>(J1708/G1708)</f>
        <v>1.9866141732283464</v>
      </c>
      <c r="L1708" s="14">
        <f>(K1708/1.72)</f>
        <v>1.1550082402490387</v>
      </c>
    </row>
    <row r="1709" spans="1:13" x14ac:dyDescent="0.2">
      <c r="A1709" s="11" t="s">
        <v>2081</v>
      </c>
      <c r="B1709" s="12" t="s">
        <v>2082</v>
      </c>
      <c r="C1709" s="12">
        <v>5</v>
      </c>
      <c r="D1709" s="12">
        <v>2</v>
      </c>
      <c r="E1709" s="12">
        <v>23</v>
      </c>
      <c r="F1709" s="13">
        <v>74</v>
      </c>
      <c r="G1709" s="13">
        <v>707</v>
      </c>
      <c r="H1709" s="17">
        <f>(G1709/F1709)</f>
        <v>9.5540540540540544</v>
      </c>
      <c r="I1709" s="13">
        <v>95.5</v>
      </c>
      <c r="J1709" s="13">
        <v>1381</v>
      </c>
      <c r="K1709" s="14">
        <f>(J1709/G1709)</f>
        <v>1.9533239038189534</v>
      </c>
      <c r="L1709" s="14">
        <f>(K1709/1.72)</f>
        <v>1.13565343245288</v>
      </c>
    </row>
    <row r="1710" spans="1:13" x14ac:dyDescent="0.2">
      <c r="A1710" s="11" t="s">
        <v>7849</v>
      </c>
      <c r="B1710" s="12" t="s">
        <v>2078</v>
      </c>
      <c r="C1710" s="12">
        <v>5</v>
      </c>
      <c r="D1710" s="12">
        <v>2</v>
      </c>
      <c r="E1710" s="12">
        <v>21</v>
      </c>
      <c r="F1710" s="13">
        <v>119.5</v>
      </c>
      <c r="G1710" s="13">
        <v>859</v>
      </c>
      <c r="H1710" s="17">
        <f>(G1710/F1710)</f>
        <v>7.1882845188284517</v>
      </c>
      <c r="I1710" s="13">
        <v>98</v>
      </c>
      <c r="J1710" s="13">
        <v>213</v>
      </c>
      <c r="K1710" s="14">
        <f>(J1710/G1710)</f>
        <v>0.2479627473806752</v>
      </c>
      <c r="L1710" s="14">
        <f>(K1710/1.72)</f>
        <v>0.14416438801202047</v>
      </c>
      <c r="M1710" t="s">
        <v>7834</v>
      </c>
    </row>
    <row r="1711" spans="1:13" x14ac:dyDescent="0.2">
      <c r="A1711" s="11" t="s">
        <v>2074</v>
      </c>
      <c r="B1711" s="12" t="s">
        <v>2075</v>
      </c>
      <c r="C1711" s="12">
        <v>5</v>
      </c>
      <c r="D1711" s="12">
        <v>2</v>
      </c>
      <c r="E1711" s="12">
        <v>19</v>
      </c>
      <c r="F1711" s="13">
        <v>228.5</v>
      </c>
      <c r="G1711" s="13">
        <v>1055</v>
      </c>
      <c r="H1711" s="17">
        <f>(G1711/F1711)</f>
        <v>4.6170678336980302</v>
      </c>
      <c r="I1711" s="13">
        <v>94</v>
      </c>
      <c r="J1711" s="13">
        <v>1506</v>
      </c>
      <c r="K1711" s="14">
        <f>(J1711/G1711)</f>
        <v>1.4274881516587679</v>
      </c>
      <c r="L1711" s="14">
        <f>(K1711/1.72)</f>
        <v>0.8299349718946325</v>
      </c>
    </row>
    <row r="1712" spans="1:13" x14ac:dyDescent="0.2">
      <c r="A1712" s="11" t="s">
        <v>2070</v>
      </c>
      <c r="B1712" s="12" t="s">
        <v>2071</v>
      </c>
      <c r="C1712" s="12">
        <v>5</v>
      </c>
      <c r="D1712" s="12">
        <v>2</v>
      </c>
      <c r="E1712" s="12">
        <v>17</v>
      </c>
      <c r="F1712" s="13">
        <v>102.5</v>
      </c>
      <c r="G1712" s="13">
        <v>857.5</v>
      </c>
      <c r="H1712" s="17">
        <f>(G1712/F1712)</f>
        <v>8.3658536585365848</v>
      </c>
      <c r="I1712" s="13">
        <v>101</v>
      </c>
      <c r="J1712" s="13">
        <v>1476.5</v>
      </c>
      <c r="K1712" s="14">
        <f>(J1712/G1712)</f>
        <v>1.721865889212828</v>
      </c>
      <c r="L1712" s="14">
        <f>(K1712/1.72)</f>
        <v>1.0010848193097837</v>
      </c>
    </row>
    <row r="1713" spans="1:13" x14ac:dyDescent="0.2">
      <c r="A1713" s="11" t="s">
        <v>8090</v>
      </c>
      <c r="B1713" s="12" t="s">
        <v>2067</v>
      </c>
      <c r="C1713" s="12">
        <v>5</v>
      </c>
      <c r="D1713" s="12">
        <v>2</v>
      </c>
      <c r="E1713" s="12">
        <v>15</v>
      </c>
      <c r="F1713" s="13">
        <v>70.5</v>
      </c>
      <c r="G1713" s="13">
        <v>672</v>
      </c>
      <c r="H1713" s="17">
        <f>(G1713/F1713)</f>
        <v>9.5319148936170208</v>
      </c>
      <c r="I1713" s="13">
        <v>61</v>
      </c>
      <c r="J1713" s="13">
        <v>592</v>
      </c>
      <c r="K1713" s="14">
        <f>(J1713/G1713)</f>
        <v>0.88095238095238093</v>
      </c>
      <c r="L1713" s="14">
        <f>(K1713/1.72)</f>
        <v>0.51218161683277963</v>
      </c>
    </row>
    <row r="1714" spans="1:13" x14ac:dyDescent="0.2">
      <c r="A1714" s="11" t="s">
        <v>8091</v>
      </c>
      <c r="B1714" s="12" t="s">
        <v>2064</v>
      </c>
      <c r="C1714" s="12">
        <v>5</v>
      </c>
      <c r="D1714" s="12">
        <v>2</v>
      </c>
      <c r="E1714" s="12">
        <v>13</v>
      </c>
      <c r="F1714" s="13">
        <v>115</v>
      </c>
      <c r="G1714" s="13">
        <v>853.5</v>
      </c>
      <c r="H1714" s="17">
        <f>(G1714/F1714)</f>
        <v>7.4217391304347826</v>
      </c>
      <c r="I1714" s="13">
        <v>79.5</v>
      </c>
      <c r="J1714" s="13">
        <v>1508.5</v>
      </c>
      <c r="K1714" s="14">
        <f>(J1714/G1714)</f>
        <v>1.7674282366725249</v>
      </c>
      <c r="L1714" s="14">
        <f>(K1714/1.72)</f>
        <v>1.0275745562049563</v>
      </c>
    </row>
    <row r="1715" spans="1:13" x14ac:dyDescent="0.2">
      <c r="A1715" s="11" t="s">
        <v>2060</v>
      </c>
      <c r="B1715" s="12" t="s">
        <v>2061</v>
      </c>
      <c r="C1715" s="12">
        <v>5</v>
      </c>
      <c r="D1715" s="12">
        <v>2</v>
      </c>
      <c r="E1715" s="12">
        <v>11</v>
      </c>
      <c r="F1715" s="13">
        <v>107.5</v>
      </c>
      <c r="G1715" s="13">
        <v>819</v>
      </c>
      <c r="H1715" s="17">
        <f>(G1715/F1715)</f>
        <v>7.6186046511627907</v>
      </c>
      <c r="I1715" s="13">
        <v>87.5</v>
      </c>
      <c r="J1715" s="13">
        <v>1426.5</v>
      </c>
      <c r="K1715" s="14">
        <f>(J1715/G1715)</f>
        <v>1.7417582417582418</v>
      </c>
      <c r="L1715" s="14">
        <f>(K1715/1.72)</f>
        <v>1.0126501405571173</v>
      </c>
    </row>
    <row r="1716" spans="1:13" x14ac:dyDescent="0.2">
      <c r="A1716" s="1" t="s">
        <v>7849</v>
      </c>
      <c r="B1716" t="s">
        <v>2057</v>
      </c>
      <c r="C1716">
        <v>5</v>
      </c>
      <c r="D1716">
        <v>2</v>
      </c>
      <c r="E1716">
        <v>9</v>
      </c>
      <c r="F1716" s="2">
        <v>36.5</v>
      </c>
      <c r="G1716" s="2">
        <v>592</v>
      </c>
      <c r="H1716" s="18">
        <f>(G1716/F1716)</f>
        <v>16.219178082191782</v>
      </c>
      <c r="I1716" s="2">
        <v>44</v>
      </c>
      <c r="J1716" s="2">
        <v>1429.5</v>
      </c>
      <c r="K1716" s="6">
        <f>(J1716/G1716)</f>
        <v>2.4146959459459461</v>
      </c>
    </row>
    <row r="1717" spans="1:13" x14ac:dyDescent="0.2">
      <c r="A1717" s="1" t="s">
        <v>2053</v>
      </c>
      <c r="B1717" t="s">
        <v>2054</v>
      </c>
      <c r="C1717">
        <v>5</v>
      </c>
      <c r="D1717">
        <v>2</v>
      </c>
      <c r="E1717">
        <v>7</v>
      </c>
      <c r="F1717" s="2">
        <v>110</v>
      </c>
      <c r="G1717" s="2">
        <v>799</v>
      </c>
      <c r="H1717" s="18">
        <f>(G1717/F1717)</f>
        <v>7.2636363636363637</v>
      </c>
      <c r="I1717" s="2">
        <v>52.5</v>
      </c>
      <c r="J1717" s="2">
        <v>1029.5</v>
      </c>
      <c r="K1717" s="6">
        <f>(J1717/G1717)</f>
        <v>1.2884856070087609</v>
      </c>
    </row>
    <row r="1718" spans="1:13" x14ac:dyDescent="0.2">
      <c r="A1718" s="1" t="s">
        <v>7849</v>
      </c>
      <c r="B1718" t="s">
        <v>2050</v>
      </c>
      <c r="C1718">
        <v>5</v>
      </c>
      <c r="D1718">
        <v>2</v>
      </c>
      <c r="E1718">
        <v>5</v>
      </c>
      <c r="F1718" s="2">
        <v>168.5</v>
      </c>
      <c r="G1718" s="2">
        <v>916</v>
      </c>
      <c r="H1718" s="18">
        <f>(G1718/F1718)</f>
        <v>5.4362017804154306</v>
      </c>
      <c r="I1718" s="2">
        <v>59</v>
      </c>
      <c r="J1718" s="2">
        <v>1244.5</v>
      </c>
      <c r="K1718" s="6">
        <f>(J1718/G1718)</f>
        <v>1.3586244541484715</v>
      </c>
    </row>
    <row r="1719" spans="1:13" x14ac:dyDescent="0.2">
      <c r="A1719" s="11" t="s">
        <v>7849</v>
      </c>
      <c r="B1719" s="12" t="s">
        <v>2048</v>
      </c>
      <c r="C1719" s="12">
        <v>5</v>
      </c>
      <c r="D1719" s="12">
        <v>2</v>
      </c>
      <c r="E1719" s="12">
        <v>3</v>
      </c>
      <c r="F1719" s="13">
        <v>123.5</v>
      </c>
      <c r="G1719" s="13">
        <v>880</v>
      </c>
      <c r="H1719" s="17">
        <f>(G1719/F1719)</f>
        <v>7.1255060728744937</v>
      </c>
      <c r="I1719" s="13">
        <v>66.5</v>
      </c>
      <c r="J1719" s="13">
        <v>1267</v>
      </c>
      <c r="K1719" s="14">
        <f>(J1719/G1719)</f>
        <v>1.4397727272727272</v>
      </c>
      <c r="L1719" s="14">
        <f>(K1719/1.72)</f>
        <v>0.83707716701902746</v>
      </c>
    </row>
    <row r="1720" spans="1:13" x14ac:dyDescent="0.2">
      <c r="A1720" s="11" t="s">
        <v>2150</v>
      </c>
      <c r="B1720" s="12" t="s">
        <v>2151</v>
      </c>
      <c r="C1720" s="12">
        <v>5</v>
      </c>
      <c r="D1720" s="12">
        <v>4</v>
      </c>
      <c r="E1720" s="12">
        <v>23</v>
      </c>
      <c r="F1720" s="13">
        <v>85.5</v>
      </c>
      <c r="G1720" s="13">
        <v>697.5</v>
      </c>
      <c r="H1720" s="17">
        <f>(G1720/F1720)</f>
        <v>8.1578947368421044</v>
      </c>
      <c r="I1720" s="13">
        <v>81</v>
      </c>
      <c r="J1720" s="13">
        <v>1358</v>
      </c>
      <c r="K1720" s="14">
        <f>(J1720/G1720)</f>
        <v>1.9469534050179211</v>
      </c>
      <c r="L1720" s="14">
        <f>(K1720/1.72)</f>
        <v>1.1319496540801868</v>
      </c>
    </row>
    <row r="1721" spans="1:13" x14ac:dyDescent="0.2">
      <c r="A1721" s="11" t="s">
        <v>8092</v>
      </c>
      <c r="B1721" s="12" t="s">
        <v>2147</v>
      </c>
      <c r="C1721" s="12">
        <v>5</v>
      </c>
      <c r="D1721" s="12">
        <v>4</v>
      </c>
      <c r="E1721" s="12">
        <v>21</v>
      </c>
      <c r="F1721" s="13">
        <v>72.5</v>
      </c>
      <c r="G1721" s="13">
        <v>719.5</v>
      </c>
      <c r="H1721" s="17">
        <f>(G1721/F1721)</f>
        <v>9.9241379310344833</v>
      </c>
      <c r="I1721" s="13">
        <v>67.5</v>
      </c>
      <c r="J1721" s="13">
        <v>1086</v>
      </c>
      <c r="K1721" s="14">
        <f>(J1721/G1721)</f>
        <v>1.5093815149409313</v>
      </c>
      <c r="L1721" s="14">
        <f>(K1721/1.72)</f>
        <v>0.87754739240751822</v>
      </c>
    </row>
    <row r="1722" spans="1:13" x14ac:dyDescent="0.2">
      <c r="A1722" s="11" t="s">
        <v>7849</v>
      </c>
      <c r="B1722" s="12" t="s">
        <v>2145</v>
      </c>
      <c r="C1722" s="12">
        <v>5</v>
      </c>
      <c r="D1722" s="12">
        <v>4</v>
      </c>
      <c r="E1722" s="12">
        <v>19</v>
      </c>
      <c r="F1722" s="13">
        <v>119</v>
      </c>
      <c r="G1722" s="13">
        <v>669.5</v>
      </c>
      <c r="H1722" s="17">
        <f>(G1722/F1722)</f>
        <v>5.6260504201680677</v>
      </c>
      <c r="I1722" s="13">
        <v>112.5</v>
      </c>
      <c r="J1722" s="13">
        <v>1514</v>
      </c>
      <c r="K1722" s="14">
        <f>(J1722/G1722)</f>
        <v>2.2613890963405527</v>
      </c>
      <c r="L1722" s="14">
        <f>(K1722/1.72)</f>
        <v>1.3147611025235773</v>
      </c>
    </row>
    <row r="1723" spans="1:13" x14ac:dyDescent="0.2">
      <c r="A1723" s="11" t="s">
        <v>6595</v>
      </c>
      <c r="B1723" s="12" t="s">
        <v>6596</v>
      </c>
      <c r="C1723" s="12">
        <v>14</v>
      </c>
      <c r="D1723" s="12">
        <v>2</v>
      </c>
      <c r="E1723" s="12">
        <v>18</v>
      </c>
      <c r="F1723" s="13">
        <v>69.5</v>
      </c>
      <c r="G1723" s="13">
        <v>249.5</v>
      </c>
      <c r="H1723" s="17">
        <f>(G1723/F1723)</f>
        <v>3.5899280575539567</v>
      </c>
      <c r="I1723" s="13">
        <v>80.5</v>
      </c>
      <c r="J1723" s="13">
        <v>62.5</v>
      </c>
      <c r="K1723" s="14">
        <f>(J1723/G1723)</f>
        <v>0.25050100200400799</v>
      </c>
      <c r="L1723" s="14">
        <f>(K1723/2.8)</f>
        <v>8.9464643572860006E-2</v>
      </c>
      <c r="M1723" t="s">
        <v>7834</v>
      </c>
    </row>
    <row r="1724" spans="1:13" x14ac:dyDescent="0.2">
      <c r="A1724" s="11" t="s">
        <v>7122</v>
      </c>
      <c r="B1724" s="12" t="s">
        <v>7123</v>
      </c>
      <c r="C1724" s="12">
        <v>15</v>
      </c>
      <c r="D1724" s="12">
        <v>8</v>
      </c>
      <c r="E1724" s="12">
        <v>20</v>
      </c>
      <c r="F1724" s="13">
        <v>100.5</v>
      </c>
      <c r="G1724" s="13">
        <v>486.5</v>
      </c>
      <c r="H1724" s="17">
        <f>(G1724/F1724)</f>
        <v>4.8407960199004973</v>
      </c>
      <c r="I1724" s="13">
        <v>74.5</v>
      </c>
      <c r="J1724" s="13">
        <v>1610.5</v>
      </c>
      <c r="K1724" s="14">
        <f>(J1724/G1724)</f>
        <v>3.3103802672147995</v>
      </c>
      <c r="L1724" s="14">
        <f>(K1724/2.8)</f>
        <v>1.1822786668624286</v>
      </c>
    </row>
    <row r="1725" spans="1:13" x14ac:dyDescent="0.2">
      <c r="A1725" s="11" t="s">
        <v>7122</v>
      </c>
      <c r="B1725" s="12" t="s">
        <v>7123</v>
      </c>
      <c r="C1725" s="12">
        <v>15</v>
      </c>
      <c r="D1725" s="12">
        <v>7</v>
      </c>
      <c r="E1725" s="12">
        <v>19</v>
      </c>
      <c r="F1725" s="13">
        <v>114.5</v>
      </c>
      <c r="G1725" s="13">
        <v>707</v>
      </c>
      <c r="H1725" s="17">
        <f>(G1725/F1725)</f>
        <v>6.1746724890829698</v>
      </c>
      <c r="I1725" s="13">
        <v>81.5</v>
      </c>
      <c r="J1725" s="13">
        <v>1572.5</v>
      </c>
      <c r="K1725" s="14">
        <f>(J1725/G1725)</f>
        <v>2.2241867043847243</v>
      </c>
      <c r="L1725" s="14">
        <f>(K1725/2.8)</f>
        <v>0.79435239442311589</v>
      </c>
    </row>
    <row r="1726" spans="1:13" x14ac:dyDescent="0.2">
      <c r="A1726" s="11" t="s">
        <v>7122</v>
      </c>
      <c r="B1726" s="12" t="s">
        <v>7123</v>
      </c>
      <c r="C1726" s="12">
        <v>15</v>
      </c>
      <c r="D1726" s="12">
        <v>8</v>
      </c>
      <c r="E1726" s="12">
        <v>19</v>
      </c>
      <c r="F1726" s="13">
        <v>102</v>
      </c>
      <c r="G1726" s="13">
        <v>503</v>
      </c>
      <c r="H1726" s="17">
        <f>(G1726/F1726)</f>
        <v>4.9313725490196081</v>
      </c>
      <c r="I1726" s="13">
        <v>79.5</v>
      </c>
      <c r="J1726" s="13">
        <v>1566</v>
      </c>
      <c r="K1726" s="14">
        <f>(J1726/G1726)</f>
        <v>3.1133200795228628</v>
      </c>
      <c r="L1726" s="14">
        <f>(K1726/2.8)</f>
        <v>1.1119000284010225</v>
      </c>
    </row>
    <row r="1727" spans="1:13" x14ac:dyDescent="0.2">
      <c r="A1727" s="1" t="s">
        <v>7122</v>
      </c>
      <c r="B1727" t="s">
        <v>7123</v>
      </c>
      <c r="C1727">
        <v>15</v>
      </c>
      <c r="D1727">
        <v>7</v>
      </c>
      <c r="E1727">
        <v>20</v>
      </c>
      <c r="F1727" s="2">
        <v>102</v>
      </c>
      <c r="G1727" s="2">
        <v>492</v>
      </c>
      <c r="H1727" s="18">
        <f>(G1727/F1727)</f>
        <v>4.8235294117647056</v>
      </c>
      <c r="I1727" s="2">
        <v>54</v>
      </c>
      <c r="J1727" s="2">
        <v>1433.5</v>
      </c>
      <c r="K1727" s="6">
        <f>(J1727/G1727)</f>
        <v>2.9136178861788617</v>
      </c>
    </row>
    <row r="1728" spans="1:13" x14ac:dyDescent="0.2">
      <c r="A1728" s="11" t="s">
        <v>8093</v>
      </c>
      <c r="B1728" s="12" t="s">
        <v>2143</v>
      </c>
      <c r="C1728" s="12">
        <v>5</v>
      </c>
      <c r="D1728" s="12">
        <v>4</v>
      </c>
      <c r="E1728" s="12">
        <v>17</v>
      </c>
      <c r="F1728" s="13">
        <v>115.5</v>
      </c>
      <c r="G1728" s="13">
        <v>840</v>
      </c>
      <c r="H1728" s="17">
        <f>(G1728/F1728)</f>
        <v>7.2727272727272725</v>
      </c>
      <c r="I1728" s="13">
        <v>95.5</v>
      </c>
      <c r="J1728" s="13">
        <v>1327</v>
      </c>
      <c r="K1728" s="14">
        <f>(J1728/G1728)</f>
        <v>1.5797619047619047</v>
      </c>
      <c r="L1728" s="14">
        <f>(K1728/1.72)</f>
        <v>0.91846622369878184</v>
      </c>
    </row>
    <row r="1729" spans="1:13" x14ac:dyDescent="0.2">
      <c r="A1729" s="1" t="s">
        <v>2139</v>
      </c>
      <c r="B1729" t="s">
        <v>2140</v>
      </c>
      <c r="C1729">
        <v>5</v>
      </c>
      <c r="D1729">
        <v>4</v>
      </c>
      <c r="E1729">
        <v>15</v>
      </c>
      <c r="F1729" s="2">
        <v>76</v>
      </c>
      <c r="G1729" s="2">
        <v>696</v>
      </c>
      <c r="H1729" s="18">
        <f>(G1729/F1729)</f>
        <v>9.1578947368421044</v>
      </c>
      <c r="I1729" s="2">
        <v>60</v>
      </c>
      <c r="J1729" s="2">
        <v>957</v>
      </c>
      <c r="K1729" s="6">
        <f>(J1729/G1729)</f>
        <v>1.375</v>
      </c>
    </row>
    <row r="1730" spans="1:13" x14ac:dyDescent="0.2">
      <c r="A1730" s="11" t="s">
        <v>6591</v>
      </c>
      <c r="B1730" s="12" t="s">
        <v>6592</v>
      </c>
      <c r="C1730" s="12">
        <v>14</v>
      </c>
      <c r="D1730" s="12">
        <v>2</v>
      </c>
      <c r="E1730" s="12">
        <v>16</v>
      </c>
      <c r="F1730" s="13">
        <v>52.5</v>
      </c>
      <c r="G1730" s="13">
        <v>392.5</v>
      </c>
      <c r="H1730" s="17">
        <f>(G1730/F1730)</f>
        <v>7.4761904761904763</v>
      </c>
      <c r="I1730" s="13">
        <v>104</v>
      </c>
      <c r="J1730" s="13">
        <v>1483</v>
      </c>
      <c r="K1730" s="14">
        <f>(J1730/G1730)</f>
        <v>3.778343949044586</v>
      </c>
      <c r="L1730" s="14">
        <f>(K1730/2.8)</f>
        <v>1.3494085532302094</v>
      </c>
    </row>
    <row r="1731" spans="1:13" x14ac:dyDescent="0.2">
      <c r="A1731" s="11" t="s">
        <v>7679</v>
      </c>
      <c r="B1731" s="12" t="s">
        <v>7680</v>
      </c>
      <c r="C1731" s="12">
        <v>16</v>
      </c>
      <c r="D1731" s="12">
        <v>13</v>
      </c>
      <c r="E1731" s="12">
        <v>18</v>
      </c>
      <c r="F1731" s="13">
        <v>130.5</v>
      </c>
      <c r="G1731" s="13">
        <v>797</v>
      </c>
      <c r="H1731" s="17">
        <f>(G1731/F1731)</f>
        <v>6.1072796934865901</v>
      </c>
      <c r="I1731" s="13">
        <v>73.5</v>
      </c>
      <c r="J1731" s="13">
        <v>1279.5</v>
      </c>
      <c r="K1731" s="14">
        <f>(J1731/G1731)</f>
        <v>1.6053952321204517</v>
      </c>
      <c r="L1731" s="14">
        <f>(K1731/2.8)</f>
        <v>0.57335544004301853</v>
      </c>
    </row>
    <row r="1732" spans="1:13" x14ac:dyDescent="0.2">
      <c r="A1732" s="1" t="s">
        <v>7675</v>
      </c>
      <c r="B1732" t="s">
        <v>7676</v>
      </c>
      <c r="C1732">
        <v>16</v>
      </c>
      <c r="D1732">
        <v>13</v>
      </c>
      <c r="E1732">
        <v>16</v>
      </c>
      <c r="F1732" s="2">
        <v>67</v>
      </c>
      <c r="G1732" s="2">
        <v>354</v>
      </c>
      <c r="H1732" s="18">
        <f>(G1732/F1732)</f>
        <v>5.2835820895522385</v>
      </c>
      <c r="I1732" s="2">
        <v>50</v>
      </c>
      <c r="J1732" s="2">
        <v>1083.5</v>
      </c>
      <c r="K1732" s="6">
        <f>(J1732/G1732)</f>
        <v>3.0607344632768361</v>
      </c>
    </row>
    <row r="1733" spans="1:13" x14ac:dyDescent="0.2">
      <c r="A1733" s="11" t="s">
        <v>7849</v>
      </c>
      <c r="B1733" s="12" t="s">
        <v>7673</v>
      </c>
      <c r="C1733" s="12">
        <v>16</v>
      </c>
      <c r="D1733" s="12">
        <v>13</v>
      </c>
      <c r="E1733" s="12">
        <v>14</v>
      </c>
      <c r="F1733" s="13">
        <v>79.5</v>
      </c>
      <c r="G1733" s="13">
        <v>506</v>
      </c>
      <c r="H1733" s="17">
        <f>(G1733/F1733)</f>
        <v>6.3647798742138368</v>
      </c>
      <c r="I1733" s="13">
        <v>78</v>
      </c>
      <c r="J1733" s="13">
        <v>1114.5</v>
      </c>
      <c r="K1733" s="14">
        <f>(J1733/G1733)</f>
        <v>2.2025691699604741</v>
      </c>
      <c r="L1733" s="14">
        <f>(K1733/2.8)</f>
        <v>0.78663184641445505</v>
      </c>
    </row>
    <row r="1734" spans="1:13" x14ac:dyDescent="0.2">
      <c r="A1734" s="1" t="s">
        <v>8094</v>
      </c>
      <c r="B1734" t="s">
        <v>2136</v>
      </c>
      <c r="C1734">
        <v>5</v>
      </c>
      <c r="D1734">
        <v>4</v>
      </c>
      <c r="E1734">
        <v>13</v>
      </c>
      <c r="F1734" s="2">
        <v>56</v>
      </c>
      <c r="G1734" s="2">
        <v>661</v>
      </c>
      <c r="H1734" s="18">
        <f>(G1734/F1734)</f>
        <v>11.803571428571429</v>
      </c>
      <c r="I1734" s="2">
        <v>54.5</v>
      </c>
      <c r="J1734" s="2">
        <v>1040.5</v>
      </c>
      <c r="K1734" s="6">
        <f>(J1734/G1734)</f>
        <v>1.5741301059001513</v>
      </c>
    </row>
    <row r="1735" spans="1:13" x14ac:dyDescent="0.2">
      <c r="A1735" s="11" t="s">
        <v>7849</v>
      </c>
      <c r="B1735" s="12" t="s">
        <v>6588</v>
      </c>
      <c r="C1735" s="12">
        <v>14</v>
      </c>
      <c r="D1735" s="12">
        <v>2</v>
      </c>
      <c r="E1735" s="12">
        <v>14</v>
      </c>
      <c r="F1735" s="13">
        <v>61</v>
      </c>
      <c r="G1735" s="13">
        <v>484</v>
      </c>
      <c r="H1735" s="17">
        <f>(G1735/F1735)</f>
        <v>7.9344262295081966</v>
      </c>
      <c r="I1735" s="13">
        <v>110</v>
      </c>
      <c r="J1735" s="13">
        <v>1411.5</v>
      </c>
      <c r="K1735" s="14">
        <f>(J1735/G1735)</f>
        <v>2.9163223140495869</v>
      </c>
      <c r="L1735" s="14">
        <f>(K1735/2.8)</f>
        <v>1.0415436835891383</v>
      </c>
    </row>
    <row r="1736" spans="1:13" x14ac:dyDescent="0.2">
      <c r="A1736" s="11" t="s">
        <v>8095</v>
      </c>
      <c r="B1736" s="12" t="s">
        <v>6585</v>
      </c>
      <c r="C1736" s="12">
        <v>14</v>
      </c>
      <c r="D1736" s="12">
        <v>2</v>
      </c>
      <c r="E1736" s="12">
        <v>12</v>
      </c>
      <c r="F1736" s="13">
        <v>60</v>
      </c>
      <c r="G1736" s="13">
        <v>386</v>
      </c>
      <c r="H1736" s="17">
        <f>(G1736/F1736)</f>
        <v>6.4333333333333336</v>
      </c>
      <c r="I1736" s="13">
        <v>83</v>
      </c>
      <c r="J1736" s="13">
        <v>1393</v>
      </c>
      <c r="K1736" s="14">
        <f>(J1736/G1736)</f>
        <v>3.6088082901554404</v>
      </c>
      <c r="L1736" s="14">
        <f>(K1736/2.8)</f>
        <v>1.2888601036269431</v>
      </c>
    </row>
    <row r="1737" spans="1:13" x14ac:dyDescent="0.2">
      <c r="A1737" s="7" t="s">
        <v>7849</v>
      </c>
      <c r="B1737" s="8" t="s">
        <v>2133</v>
      </c>
      <c r="C1737" s="8">
        <v>5</v>
      </c>
      <c r="D1737" s="8">
        <v>4</v>
      </c>
      <c r="E1737" s="8">
        <v>11</v>
      </c>
      <c r="F1737" s="9">
        <v>485</v>
      </c>
      <c r="G1737" s="9">
        <v>1265.5</v>
      </c>
      <c r="H1737" s="16">
        <f>(G1737/F1737)</f>
        <v>2.609278350515464</v>
      </c>
      <c r="I1737" s="9">
        <v>191.5</v>
      </c>
      <c r="J1737" s="9">
        <v>1414.5</v>
      </c>
      <c r="K1737" s="10">
        <f>(J1737/G1737)</f>
        <v>1.1177400237060451</v>
      </c>
      <c r="L1737" s="10">
        <f>(K1737/1.24)</f>
        <v>0.90140324492422996</v>
      </c>
    </row>
    <row r="1738" spans="1:13" x14ac:dyDescent="0.2">
      <c r="A1738" s="1" t="s">
        <v>2129</v>
      </c>
      <c r="B1738" t="s">
        <v>2130</v>
      </c>
      <c r="C1738">
        <v>5</v>
      </c>
      <c r="D1738">
        <v>4</v>
      </c>
      <c r="E1738">
        <v>9</v>
      </c>
      <c r="F1738" s="2">
        <v>105.5</v>
      </c>
      <c r="G1738" s="2">
        <v>778.5</v>
      </c>
      <c r="H1738" s="18">
        <f>(G1738/F1738)</f>
        <v>7.37914691943128</v>
      </c>
      <c r="I1738" s="2">
        <v>50.5</v>
      </c>
      <c r="J1738" s="2">
        <v>912.5</v>
      </c>
      <c r="K1738" s="6">
        <f>(J1738/G1738)</f>
        <v>1.1721258831085422</v>
      </c>
    </row>
    <row r="1739" spans="1:13" x14ac:dyDescent="0.2">
      <c r="A1739" s="11" t="s">
        <v>8096</v>
      </c>
      <c r="B1739" s="12" t="s">
        <v>2126</v>
      </c>
      <c r="C1739" s="12">
        <v>5</v>
      </c>
      <c r="D1739" s="12">
        <v>4</v>
      </c>
      <c r="E1739" s="12">
        <v>7</v>
      </c>
      <c r="F1739" s="13">
        <v>238.5</v>
      </c>
      <c r="G1739" s="13">
        <v>974</v>
      </c>
      <c r="H1739" s="17">
        <f>(G1739/F1739)</f>
        <v>4.0838574423480081</v>
      </c>
      <c r="I1739" s="13">
        <v>113</v>
      </c>
      <c r="J1739" s="13">
        <v>1088</v>
      </c>
      <c r="K1739" s="14">
        <f>(J1739/G1739)</f>
        <v>1.1170431211498972</v>
      </c>
      <c r="L1739" s="14">
        <f>(K1739/1.72)</f>
        <v>0.64944367508714962</v>
      </c>
    </row>
    <row r="1740" spans="1:13" x14ac:dyDescent="0.2">
      <c r="A1740" s="11" t="s">
        <v>2123</v>
      </c>
      <c r="B1740" s="12" t="s">
        <v>2124</v>
      </c>
      <c r="C1740" s="12">
        <v>5</v>
      </c>
      <c r="D1740" s="12">
        <v>4</v>
      </c>
      <c r="E1740" s="12">
        <v>5</v>
      </c>
      <c r="F1740" s="13">
        <v>356</v>
      </c>
      <c r="G1740" s="13">
        <v>1073</v>
      </c>
      <c r="H1740" s="17">
        <f>(G1740/F1740)</f>
        <v>3.0140449438202248</v>
      </c>
      <c r="I1740" s="13">
        <v>105</v>
      </c>
      <c r="J1740" s="13">
        <v>857</v>
      </c>
      <c r="K1740" s="14">
        <f>(J1740/G1740)</f>
        <v>0.79869524697110905</v>
      </c>
      <c r="L1740" s="14">
        <f>(K1740/1.72)</f>
        <v>0.46435770172738899</v>
      </c>
    </row>
    <row r="1741" spans="1:13" x14ac:dyDescent="0.2">
      <c r="A1741" s="1" t="s">
        <v>7670</v>
      </c>
      <c r="B1741" t="s">
        <v>7671</v>
      </c>
      <c r="C1741">
        <v>16</v>
      </c>
      <c r="D1741">
        <v>13</v>
      </c>
      <c r="E1741">
        <v>12</v>
      </c>
      <c r="F1741" s="2">
        <v>134</v>
      </c>
      <c r="G1741" s="2">
        <v>808</v>
      </c>
      <c r="H1741" s="18">
        <f>(G1741/F1741)</f>
        <v>6.0298507462686564</v>
      </c>
      <c r="I1741" s="2">
        <v>58</v>
      </c>
      <c r="J1741" s="2">
        <v>1238.5</v>
      </c>
      <c r="K1741" s="6">
        <f>(J1741/G1741)</f>
        <v>1.5327970297029703</v>
      </c>
    </row>
    <row r="1742" spans="1:13" x14ac:dyDescent="0.2">
      <c r="A1742" s="11" t="s">
        <v>2119</v>
      </c>
      <c r="B1742" s="12" t="s">
        <v>2120</v>
      </c>
      <c r="C1742" s="12">
        <v>5</v>
      </c>
      <c r="D1742" s="12">
        <v>4</v>
      </c>
      <c r="E1742" s="12">
        <v>3</v>
      </c>
      <c r="F1742" s="13">
        <v>273</v>
      </c>
      <c r="G1742" s="13">
        <v>959</v>
      </c>
      <c r="H1742" s="17">
        <f>(G1742/F1742)</f>
        <v>3.5128205128205128</v>
      </c>
      <c r="I1742" s="13">
        <v>101.5</v>
      </c>
      <c r="J1742" s="13">
        <v>1205</v>
      </c>
      <c r="K1742" s="14">
        <f>(J1742/G1742)</f>
        <v>1.2565172054223148</v>
      </c>
      <c r="L1742" s="14">
        <f>(K1742/1.72)</f>
        <v>0.73053325896646215</v>
      </c>
    </row>
    <row r="1743" spans="1:13" x14ac:dyDescent="0.2">
      <c r="A1743" s="11" t="s">
        <v>2226</v>
      </c>
      <c r="B1743" s="12" t="s">
        <v>2227</v>
      </c>
      <c r="C1743" s="12">
        <v>5</v>
      </c>
      <c r="D1743" s="12">
        <v>6</v>
      </c>
      <c r="E1743" s="12">
        <v>23</v>
      </c>
      <c r="F1743" s="13">
        <v>62.5</v>
      </c>
      <c r="G1743" s="13">
        <v>433.5</v>
      </c>
      <c r="H1743" s="17">
        <f>(G1743/F1743)</f>
        <v>6.9359999999999999</v>
      </c>
      <c r="I1743" s="13">
        <v>69.5</v>
      </c>
      <c r="J1743" s="13">
        <v>33.5</v>
      </c>
      <c r="K1743" s="14">
        <f>(J1743/G1743)</f>
        <v>7.7277970011534025E-2</v>
      </c>
      <c r="L1743" s="14">
        <f>(K1743/1.72)</f>
        <v>4.4929052332287223E-2</v>
      </c>
      <c r="M1743" t="s">
        <v>7834</v>
      </c>
    </row>
    <row r="1744" spans="1:13" x14ac:dyDescent="0.2">
      <c r="A1744" s="11" t="s">
        <v>7849</v>
      </c>
      <c r="B1744" s="12" t="s">
        <v>2223</v>
      </c>
      <c r="C1744" s="12">
        <v>5</v>
      </c>
      <c r="D1744" s="12">
        <v>6</v>
      </c>
      <c r="E1744" s="12">
        <v>21</v>
      </c>
      <c r="F1744" s="13">
        <v>49</v>
      </c>
      <c r="G1744" s="13">
        <v>629.5</v>
      </c>
      <c r="H1744" s="17">
        <f>(G1744/F1744)</f>
        <v>12.846938775510203</v>
      </c>
      <c r="I1744" s="13">
        <v>60.5</v>
      </c>
      <c r="J1744" s="13">
        <v>1080.5</v>
      </c>
      <c r="K1744" s="14">
        <f>(J1744/G1744)</f>
        <v>1.7164416203335982</v>
      </c>
      <c r="L1744" s="14">
        <f>(K1744/1.72)</f>
        <v>0.99793117461255709</v>
      </c>
    </row>
    <row r="1745" spans="1:13" x14ac:dyDescent="0.2">
      <c r="A1745" s="11" t="s">
        <v>2220</v>
      </c>
      <c r="B1745" s="12" t="s">
        <v>2221</v>
      </c>
      <c r="C1745" s="12">
        <v>5</v>
      </c>
      <c r="D1745" s="12">
        <v>6</v>
      </c>
      <c r="E1745" s="12">
        <v>19</v>
      </c>
      <c r="F1745" s="13">
        <v>208.5</v>
      </c>
      <c r="G1745" s="13">
        <v>987.5</v>
      </c>
      <c r="H1745" s="17">
        <f>(G1745/F1745)</f>
        <v>4.7362110311750598</v>
      </c>
      <c r="I1745" s="13">
        <v>76</v>
      </c>
      <c r="J1745" s="13">
        <v>1417.5</v>
      </c>
      <c r="K1745" s="14">
        <f>(J1745/G1745)</f>
        <v>1.4354430379746836</v>
      </c>
      <c r="L1745" s="14">
        <f>(K1745/1.72)</f>
        <v>0.83455990579923467</v>
      </c>
    </row>
    <row r="1746" spans="1:13" x14ac:dyDescent="0.2">
      <c r="A1746" s="1" t="s">
        <v>2217</v>
      </c>
      <c r="B1746" t="s">
        <v>2218</v>
      </c>
      <c r="C1746">
        <v>5</v>
      </c>
      <c r="D1746">
        <v>6</v>
      </c>
      <c r="E1746">
        <v>17</v>
      </c>
      <c r="F1746" s="2">
        <v>39.5</v>
      </c>
      <c r="G1746" s="2">
        <v>356</v>
      </c>
      <c r="H1746" s="18">
        <f>(G1746/F1746)</f>
        <v>9.0126582278481013</v>
      </c>
      <c r="I1746" s="2">
        <v>37</v>
      </c>
      <c r="J1746" s="2">
        <v>365</v>
      </c>
      <c r="K1746" s="6">
        <f>(J1746/G1746)</f>
        <v>1.0252808988764044</v>
      </c>
    </row>
    <row r="1747" spans="1:13" x14ac:dyDescent="0.2">
      <c r="A1747" s="1" t="s">
        <v>2213</v>
      </c>
      <c r="B1747" t="s">
        <v>2214</v>
      </c>
      <c r="C1747">
        <v>5</v>
      </c>
      <c r="D1747">
        <v>6</v>
      </c>
      <c r="E1747">
        <v>15</v>
      </c>
      <c r="F1747" s="2">
        <v>53.5</v>
      </c>
      <c r="G1747" s="2">
        <v>644</v>
      </c>
      <c r="H1747" s="18">
        <f>(G1747/F1747)</f>
        <v>12.037383177570094</v>
      </c>
      <c r="I1747" s="2">
        <v>46</v>
      </c>
      <c r="J1747" s="2">
        <v>926.5</v>
      </c>
      <c r="K1747" s="6">
        <f>(J1747/G1747)</f>
        <v>1.438664596273292</v>
      </c>
    </row>
    <row r="1748" spans="1:13" x14ac:dyDescent="0.2">
      <c r="A1748" s="1" t="s">
        <v>2209</v>
      </c>
      <c r="B1748" t="s">
        <v>2210</v>
      </c>
      <c r="C1748">
        <v>5</v>
      </c>
      <c r="D1748">
        <v>6</v>
      </c>
      <c r="E1748">
        <v>13</v>
      </c>
      <c r="F1748" s="2">
        <v>68.5</v>
      </c>
      <c r="G1748" s="2">
        <v>552</v>
      </c>
      <c r="H1748" s="18">
        <f>(G1748/F1748)</f>
        <v>8.0583941605839424</v>
      </c>
      <c r="I1748" s="2">
        <v>43</v>
      </c>
      <c r="J1748" s="2">
        <v>963.5</v>
      </c>
      <c r="K1748" s="6">
        <f>(J1748/G1748)</f>
        <v>1.7454710144927537</v>
      </c>
    </row>
    <row r="1749" spans="1:13" x14ac:dyDescent="0.2">
      <c r="A1749" s="1" t="s">
        <v>2206</v>
      </c>
      <c r="B1749" t="s">
        <v>2207</v>
      </c>
      <c r="C1749">
        <v>5</v>
      </c>
      <c r="D1749">
        <v>6</v>
      </c>
      <c r="E1749">
        <v>11</v>
      </c>
      <c r="F1749" s="2">
        <v>89.5</v>
      </c>
      <c r="G1749" s="2">
        <v>757.5</v>
      </c>
      <c r="H1749" s="18">
        <f>(G1749/F1749)</f>
        <v>8.4636871508379894</v>
      </c>
      <c r="I1749" s="2">
        <v>51.5</v>
      </c>
      <c r="J1749" s="2">
        <v>850.5</v>
      </c>
      <c r="K1749" s="6">
        <f>(J1749/G1749)</f>
        <v>1.1227722772277229</v>
      </c>
    </row>
    <row r="1750" spans="1:13" x14ac:dyDescent="0.2">
      <c r="A1750" s="11" t="s">
        <v>2202</v>
      </c>
      <c r="B1750" s="12" t="s">
        <v>2203</v>
      </c>
      <c r="C1750" s="12">
        <v>5</v>
      </c>
      <c r="D1750" s="12">
        <v>6</v>
      </c>
      <c r="E1750" s="12">
        <v>9</v>
      </c>
      <c r="F1750" s="13">
        <v>188.5</v>
      </c>
      <c r="G1750" s="13">
        <v>938</v>
      </c>
      <c r="H1750" s="17">
        <f>(G1750/F1750)</f>
        <v>4.9761273209549071</v>
      </c>
      <c r="I1750" s="13">
        <v>79.5</v>
      </c>
      <c r="J1750" s="13">
        <v>1178.5</v>
      </c>
      <c r="K1750" s="14">
        <f>(J1750/G1750)</f>
        <v>1.2563965884861408</v>
      </c>
      <c r="L1750" s="14">
        <f>(K1750/1.72)</f>
        <v>0.73046313284077957</v>
      </c>
    </row>
    <row r="1751" spans="1:13" x14ac:dyDescent="0.2">
      <c r="A1751" s="1" t="s">
        <v>2198</v>
      </c>
      <c r="B1751" t="s">
        <v>2199</v>
      </c>
      <c r="C1751">
        <v>5</v>
      </c>
      <c r="D1751">
        <v>6</v>
      </c>
      <c r="E1751">
        <v>7</v>
      </c>
      <c r="F1751" s="2">
        <v>93.5</v>
      </c>
      <c r="G1751" s="2">
        <v>778</v>
      </c>
      <c r="H1751" s="18">
        <f>(G1751/F1751)</f>
        <v>8.3208556149732615</v>
      </c>
      <c r="I1751" s="2">
        <v>53.5</v>
      </c>
      <c r="J1751" s="2">
        <v>1054.5</v>
      </c>
      <c r="K1751" s="6">
        <f>(J1751/G1751)</f>
        <v>1.3553984575835476</v>
      </c>
    </row>
    <row r="1752" spans="1:13" x14ac:dyDescent="0.2">
      <c r="A1752" s="11" t="s">
        <v>2194</v>
      </c>
      <c r="B1752" s="12" t="s">
        <v>2195</v>
      </c>
      <c r="C1752" s="12">
        <v>5</v>
      </c>
      <c r="D1752" s="12">
        <v>6</v>
      </c>
      <c r="E1752" s="12">
        <v>5</v>
      </c>
      <c r="F1752" s="13">
        <v>108</v>
      </c>
      <c r="G1752" s="13">
        <v>701</v>
      </c>
      <c r="H1752" s="17">
        <f>(G1752/F1752)</f>
        <v>6.4907407407407405</v>
      </c>
      <c r="I1752" s="13">
        <v>66.5</v>
      </c>
      <c r="J1752" s="13">
        <v>959.5</v>
      </c>
      <c r="K1752" s="14">
        <f>(J1752/G1752)</f>
        <v>1.3687589158345221</v>
      </c>
      <c r="L1752" s="14">
        <f>(K1752/1.72)</f>
        <v>0.79579006734565239</v>
      </c>
    </row>
    <row r="1753" spans="1:13" x14ac:dyDescent="0.2">
      <c r="A1753" s="11" t="s">
        <v>2191</v>
      </c>
      <c r="B1753" s="12" t="s">
        <v>2192</v>
      </c>
      <c r="C1753" s="12">
        <v>5</v>
      </c>
      <c r="D1753" s="12">
        <v>6</v>
      </c>
      <c r="E1753" s="12">
        <v>3</v>
      </c>
      <c r="F1753" s="13">
        <v>153</v>
      </c>
      <c r="G1753" s="13">
        <v>731.5</v>
      </c>
      <c r="H1753" s="17">
        <f>(G1753/F1753)</f>
        <v>4.7810457516339868</v>
      </c>
      <c r="I1753" s="13">
        <v>92.5</v>
      </c>
      <c r="J1753" s="13">
        <v>636</v>
      </c>
      <c r="K1753" s="14">
        <f>(J1753/G1753)</f>
        <v>0.86944634313055369</v>
      </c>
      <c r="L1753" s="14">
        <f>(K1753/1.72)</f>
        <v>0.50549205995962421</v>
      </c>
    </row>
    <row r="1754" spans="1:13" x14ac:dyDescent="0.2">
      <c r="A1754" s="11" t="s">
        <v>8097</v>
      </c>
      <c r="B1754" s="12" t="s">
        <v>2301</v>
      </c>
      <c r="C1754" s="12">
        <v>5</v>
      </c>
      <c r="D1754" s="12">
        <v>8</v>
      </c>
      <c r="E1754" s="12">
        <v>23</v>
      </c>
      <c r="F1754" s="13">
        <v>51</v>
      </c>
      <c r="G1754" s="13">
        <v>649.5</v>
      </c>
      <c r="H1754" s="17">
        <f>(G1754/F1754)</f>
        <v>12.735294117647058</v>
      </c>
      <c r="I1754" s="13">
        <v>78</v>
      </c>
      <c r="J1754" s="13">
        <v>1097</v>
      </c>
      <c r="K1754" s="14">
        <f>(J1754/G1754)</f>
        <v>1.6889915319476521</v>
      </c>
      <c r="L1754" s="14">
        <f>(K1754/1.72)</f>
        <v>0.98197182089979773</v>
      </c>
    </row>
    <row r="1755" spans="1:13" x14ac:dyDescent="0.2">
      <c r="A1755" s="11" t="s">
        <v>2297</v>
      </c>
      <c r="B1755" s="12" t="s">
        <v>2298</v>
      </c>
      <c r="C1755" s="12">
        <v>5</v>
      </c>
      <c r="D1755" s="12">
        <v>8</v>
      </c>
      <c r="E1755" s="12">
        <v>21</v>
      </c>
      <c r="F1755" s="13">
        <v>289</v>
      </c>
      <c r="G1755" s="13">
        <v>1126</v>
      </c>
      <c r="H1755" s="17">
        <f>(G1755/F1755)</f>
        <v>3.8961937716262978</v>
      </c>
      <c r="I1755" s="13">
        <v>107</v>
      </c>
      <c r="J1755" s="13">
        <v>1309</v>
      </c>
      <c r="K1755" s="14">
        <f>(J1755/G1755)</f>
        <v>1.1625222024866786</v>
      </c>
      <c r="L1755" s="14">
        <f>(K1755/1.72)</f>
        <v>0.67588500144574337</v>
      </c>
    </row>
    <row r="1756" spans="1:13" x14ac:dyDescent="0.2">
      <c r="A1756" s="11" t="s">
        <v>2293</v>
      </c>
      <c r="B1756" s="12" t="s">
        <v>2294</v>
      </c>
      <c r="C1756" s="12">
        <v>5</v>
      </c>
      <c r="D1756" s="12">
        <v>8</v>
      </c>
      <c r="E1756" s="12">
        <v>19</v>
      </c>
      <c r="F1756" s="13">
        <v>131.5</v>
      </c>
      <c r="G1756" s="13">
        <v>855</v>
      </c>
      <c r="H1756" s="17">
        <f>(G1756/F1756)</f>
        <v>6.5019011406844109</v>
      </c>
      <c r="I1756" s="13">
        <v>67.5</v>
      </c>
      <c r="J1756" s="13">
        <v>764.5</v>
      </c>
      <c r="K1756" s="14">
        <f>(J1756/G1756)</f>
        <v>0.8941520467836257</v>
      </c>
      <c r="L1756" s="14">
        <f>(K1756/1.72)</f>
        <v>0.51985584115327077</v>
      </c>
    </row>
    <row r="1757" spans="1:13" x14ac:dyDescent="0.2">
      <c r="A1757" s="11" t="s">
        <v>2289</v>
      </c>
      <c r="B1757" s="12" t="s">
        <v>2290</v>
      </c>
      <c r="C1757" s="12">
        <v>5</v>
      </c>
      <c r="D1757" s="12">
        <v>8</v>
      </c>
      <c r="E1757" s="12">
        <v>17</v>
      </c>
      <c r="F1757" s="13">
        <v>72.5</v>
      </c>
      <c r="G1757" s="13">
        <v>720</v>
      </c>
      <c r="H1757" s="17">
        <f>(G1757/F1757)</f>
        <v>9.931034482758621</v>
      </c>
      <c r="I1757" s="13">
        <v>61</v>
      </c>
      <c r="J1757" s="13">
        <v>1141.5</v>
      </c>
      <c r="K1757" s="14">
        <f>(J1757/G1757)</f>
        <v>1.5854166666666667</v>
      </c>
      <c r="L1757" s="14">
        <f>(K1757/1.72)</f>
        <v>0.92175387596899228</v>
      </c>
    </row>
    <row r="1758" spans="1:13" x14ac:dyDescent="0.2">
      <c r="A1758" s="11" t="s">
        <v>2286</v>
      </c>
      <c r="B1758" s="12" t="s">
        <v>2287</v>
      </c>
      <c r="C1758" s="12">
        <v>5</v>
      </c>
      <c r="D1758" s="12">
        <v>8</v>
      </c>
      <c r="E1758" s="12">
        <v>15</v>
      </c>
      <c r="F1758" s="13">
        <v>91</v>
      </c>
      <c r="G1758" s="13">
        <v>634</v>
      </c>
      <c r="H1758" s="17">
        <f>(G1758/F1758)</f>
        <v>6.9670329670329672</v>
      </c>
      <c r="I1758" s="13">
        <v>65.5</v>
      </c>
      <c r="J1758" s="13">
        <v>1461.5</v>
      </c>
      <c r="K1758" s="14">
        <f>(J1758/G1758)</f>
        <v>2.3052050473186121</v>
      </c>
      <c r="L1758" s="14">
        <f>(K1758/1.72)</f>
        <v>1.3402354926271001</v>
      </c>
    </row>
    <row r="1759" spans="1:13" x14ac:dyDescent="0.2">
      <c r="A1759" s="1" t="s">
        <v>8098</v>
      </c>
      <c r="B1759" t="s">
        <v>7667</v>
      </c>
      <c r="C1759">
        <v>16</v>
      </c>
      <c r="D1759">
        <v>13</v>
      </c>
      <c r="E1759">
        <v>10</v>
      </c>
      <c r="F1759" s="2">
        <v>46.5</v>
      </c>
      <c r="G1759" s="2">
        <v>427</v>
      </c>
      <c r="H1759" s="18">
        <f>(G1759/F1759)</f>
        <v>9.1827956989247319</v>
      </c>
      <c r="I1759" s="2">
        <v>40.5</v>
      </c>
      <c r="J1759" s="2">
        <v>1199</v>
      </c>
      <c r="K1759" s="6">
        <f>(J1759/G1759)</f>
        <v>2.8079625292740045</v>
      </c>
    </row>
    <row r="1760" spans="1:13" x14ac:dyDescent="0.2">
      <c r="A1760" s="11" t="s">
        <v>7663</v>
      </c>
      <c r="B1760" s="12" t="s">
        <v>7664</v>
      </c>
      <c r="C1760" s="12">
        <v>16</v>
      </c>
      <c r="D1760" s="12">
        <v>13</v>
      </c>
      <c r="E1760" s="12">
        <v>8</v>
      </c>
      <c r="F1760" s="13">
        <v>116.5</v>
      </c>
      <c r="G1760" s="13">
        <v>449.5</v>
      </c>
      <c r="H1760" s="17">
        <f>(G1760/F1760)</f>
        <v>3.8583690987124464</v>
      </c>
      <c r="I1760" s="13">
        <v>79</v>
      </c>
      <c r="J1760" s="13">
        <v>32.5</v>
      </c>
      <c r="K1760" s="14">
        <f>(J1760/G1760)</f>
        <v>7.2302558398220251E-2</v>
      </c>
      <c r="L1760" s="14">
        <f>(K1760/2.8)</f>
        <v>2.5822342285078664E-2</v>
      </c>
      <c r="M1760" t="s">
        <v>7834</v>
      </c>
    </row>
    <row r="1761" spans="1:13" x14ac:dyDescent="0.2">
      <c r="A1761" s="1" t="s">
        <v>2282</v>
      </c>
      <c r="B1761" t="s">
        <v>2283</v>
      </c>
      <c r="C1761">
        <v>5</v>
      </c>
      <c r="D1761">
        <v>8</v>
      </c>
      <c r="E1761">
        <v>13</v>
      </c>
      <c r="F1761" s="2">
        <v>243</v>
      </c>
      <c r="G1761" s="2">
        <v>946</v>
      </c>
      <c r="H1761" s="18">
        <f>(G1761/F1761)</f>
        <v>3.8930041152263373</v>
      </c>
      <c r="I1761" s="2">
        <v>40.5</v>
      </c>
      <c r="J1761" s="2">
        <v>473.5</v>
      </c>
      <c r="K1761" s="6">
        <f>(J1761/G1761)</f>
        <v>0.5005285412262156</v>
      </c>
    </row>
    <row r="1762" spans="1:13" x14ac:dyDescent="0.2">
      <c r="A1762" s="11" t="s">
        <v>8099</v>
      </c>
      <c r="B1762" s="12" t="s">
        <v>2279</v>
      </c>
      <c r="C1762" s="12">
        <v>5</v>
      </c>
      <c r="D1762" s="12">
        <v>8</v>
      </c>
      <c r="E1762" s="12">
        <v>11</v>
      </c>
      <c r="F1762" s="13">
        <v>435</v>
      </c>
      <c r="G1762" s="13">
        <v>1210</v>
      </c>
      <c r="H1762" s="17">
        <f>(G1762/F1762)</f>
        <v>2.7816091954022988</v>
      </c>
      <c r="I1762" s="13">
        <v>103</v>
      </c>
      <c r="J1762" s="13">
        <v>1318.5</v>
      </c>
      <c r="K1762" s="14">
        <f>(J1762/G1762)</f>
        <v>1.0896694214876033</v>
      </c>
      <c r="L1762" s="14">
        <f>(K1762/1.72)</f>
        <v>0.63352873342302518</v>
      </c>
    </row>
    <row r="1763" spans="1:13" x14ac:dyDescent="0.2">
      <c r="A1763" s="11" t="s">
        <v>7849</v>
      </c>
      <c r="B1763" s="12" t="s">
        <v>2276</v>
      </c>
      <c r="C1763" s="12">
        <v>5</v>
      </c>
      <c r="D1763" s="12">
        <v>8</v>
      </c>
      <c r="E1763" s="12">
        <v>9</v>
      </c>
      <c r="F1763" s="13">
        <v>110.5</v>
      </c>
      <c r="G1763" s="13">
        <v>829.5</v>
      </c>
      <c r="H1763" s="17">
        <f>(G1763/F1763)</f>
        <v>7.5067873303167421</v>
      </c>
      <c r="I1763" s="13">
        <v>64.5</v>
      </c>
      <c r="J1763" s="13">
        <v>1080</v>
      </c>
      <c r="K1763" s="14">
        <f>(J1763/G1763)</f>
        <v>1.3019891500904159</v>
      </c>
      <c r="L1763" s="14">
        <f>(K1763/1.72)</f>
        <v>0.75697043609907899</v>
      </c>
    </row>
    <row r="1764" spans="1:13" x14ac:dyDescent="0.2">
      <c r="A1764" s="7" t="s">
        <v>2272</v>
      </c>
      <c r="B1764" s="8" t="s">
        <v>2273</v>
      </c>
      <c r="C1764" s="8">
        <v>5</v>
      </c>
      <c r="D1764" s="8">
        <v>8</v>
      </c>
      <c r="E1764" s="8">
        <v>7</v>
      </c>
      <c r="F1764" s="9">
        <v>339.5</v>
      </c>
      <c r="G1764" s="9">
        <v>1149.5</v>
      </c>
      <c r="H1764" s="16">
        <f>(G1764/F1764)</f>
        <v>3.385861561119293</v>
      </c>
      <c r="I1764" s="9">
        <v>130.5</v>
      </c>
      <c r="J1764" s="9">
        <v>1125.5</v>
      </c>
      <c r="K1764" s="10">
        <f>(J1764/G1764)</f>
        <v>0.97912135711178772</v>
      </c>
      <c r="L1764" s="10">
        <f>(K1764/1.24)</f>
        <v>0.78961399767079654</v>
      </c>
    </row>
    <row r="1765" spans="1:13" x14ac:dyDescent="0.2">
      <c r="A1765" s="11" t="s">
        <v>2268</v>
      </c>
      <c r="B1765" s="12" t="s">
        <v>2269</v>
      </c>
      <c r="C1765" s="12">
        <v>5</v>
      </c>
      <c r="D1765" s="12">
        <v>8</v>
      </c>
      <c r="E1765" s="12">
        <v>5</v>
      </c>
      <c r="F1765" s="13">
        <v>104.5</v>
      </c>
      <c r="G1765" s="13">
        <v>632.5</v>
      </c>
      <c r="H1765" s="17">
        <f>(G1765/F1765)</f>
        <v>6.0526315789473681</v>
      </c>
      <c r="I1765" s="13">
        <v>62.5</v>
      </c>
      <c r="J1765" s="13">
        <v>47</v>
      </c>
      <c r="K1765" s="14">
        <f>(J1765/G1765)</f>
        <v>7.4308300395256918E-2</v>
      </c>
      <c r="L1765" s="14">
        <f>(K1765/1.72)</f>
        <v>4.3202500229800538E-2</v>
      </c>
      <c r="M1765" t="s">
        <v>7834</v>
      </c>
    </row>
    <row r="1766" spans="1:13" x14ac:dyDescent="0.2">
      <c r="A1766" s="11" t="s">
        <v>8100</v>
      </c>
      <c r="B1766" s="12" t="s">
        <v>2265</v>
      </c>
      <c r="C1766" s="12">
        <v>5</v>
      </c>
      <c r="D1766" s="12">
        <v>8</v>
      </c>
      <c r="E1766" s="12">
        <v>3</v>
      </c>
      <c r="F1766" s="13">
        <v>96</v>
      </c>
      <c r="G1766" s="13">
        <v>737.5</v>
      </c>
      <c r="H1766" s="17">
        <f>(G1766/F1766)</f>
        <v>7.682291666666667</v>
      </c>
      <c r="I1766" s="13">
        <v>72.5</v>
      </c>
      <c r="J1766" s="13">
        <v>1207</v>
      </c>
      <c r="K1766" s="14">
        <f>(J1766/G1766)</f>
        <v>1.6366101694915254</v>
      </c>
      <c r="L1766" s="14">
        <f>(K1766/1.72)</f>
        <v>0.95151754040204961</v>
      </c>
    </row>
    <row r="1767" spans="1:13" x14ac:dyDescent="0.2">
      <c r="A1767" s="11" t="s">
        <v>7849</v>
      </c>
      <c r="B1767" s="12" t="s">
        <v>2368</v>
      </c>
      <c r="C1767" s="12">
        <v>5</v>
      </c>
      <c r="D1767" s="12">
        <v>10</v>
      </c>
      <c r="E1767" s="12">
        <v>23</v>
      </c>
      <c r="F1767" s="13">
        <v>50</v>
      </c>
      <c r="G1767" s="13">
        <v>424</v>
      </c>
      <c r="H1767" s="17">
        <f>(G1767/F1767)</f>
        <v>8.48</v>
      </c>
      <c r="I1767" s="13">
        <v>63.5</v>
      </c>
      <c r="J1767" s="13">
        <v>1000.5</v>
      </c>
      <c r="K1767" s="14">
        <f>(J1767/G1767)</f>
        <v>2.3596698113207548</v>
      </c>
      <c r="L1767" s="14">
        <f>(K1767/1.72)</f>
        <v>1.3719010530934621</v>
      </c>
    </row>
    <row r="1768" spans="1:13" x14ac:dyDescent="0.2">
      <c r="A1768" s="11" t="s">
        <v>7120</v>
      </c>
      <c r="B1768" s="12" t="s">
        <v>7121</v>
      </c>
      <c r="C1768" s="12">
        <v>15</v>
      </c>
      <c r="D1768" s="12">
        <v>8</v>
      </c>
      <c r="E1768" s="12">
        <v>17</v>
      </c>
      <c r="F1768" s="13">
        <v>109.5</v>
      </c>
      <c r="G1768" s="13">
        <v>736</v>
      </c>
      <c r="H1768" s="17">
        <f>(G1768/F1768)</f>
        <v>6.7214611872146115</v>
      </c>
      <c r="I1768" s="13">
        <v>72.5</v>
      </c>
      <c r="J1768" s="13">
        <v>1793.5</v>
      </c>
      <c r="K1768" s="14">
        <f>(J1768/G1768)</f>
        <v>2.4368206521739131</v>
      </c>
      <c r="L1768" s="14">
        <f>(K1768/2.8)</f>
        <v>0.87029309006211186</v>
      </c>
      <c r="M1768" t="s">
        <v>7835</v>
      </c>
    </row>
    <row r="1769" spans="1:13" x14ac:dyDescent="0.2">
      <c r="A1769" s="11" t="s">
        <v>7120</v>
      </c>
      <c r="B1769" s="12" t="s">
        <v>7121</v>
      </c>
      <c r="C1769" s="12">
        <v>15</v>
      </c>
      <c r="D1769" s="12">
        <v>8</v>
      </c>
      <c r="E1769" s="12">
        <v>18</v>
      </c>
      <c r="F1769" s="13">
        <v>107</v>
      </c>
      <c r="G1769" s="13">
        <v>722</v>
      </c>
      <c r="H1769" s="17">
        <f>(G1769/F1769)</f>
        <v>6.7476635514018692</v>
      </c>
      <c r="I1769" s="13">
        <v>76.5</v>
      </c>
      <c r="J1769" s="13">
        <v>1748</v>
      </c>
      <c r="K1769" s="14">
        <f>(J1769/G1769)</f>
        <v>2.4210526315789473</v>
      </c>
      <c r="L1769" s="14">
        <f>(K1769/2.8)</f>
        <v>0.86466165413533835</v>
      </c>
      <c r="M1769" t="s">
        <v>7835</v>
      </c>
    </row>
    <row r="1770" spans="1:13" x14ac:dyDescent="0.2">
      <c r="A1770" s="11" t="s">
        <v>7120</v>
      </c>
      <c r="B1770" s="12" t="s">
        <v>7121</v>
      </c>
      <c r="C1770" s="12">
        <v>15</v>
      </c>
      <c r="D1770" s="12">
        <v>7</v>
      </c>
      <c r="E1770" s="12">
        <v>17</v>
      </c>
      <c r="F1770" s="13">
        <v>119.5</v>
      </c>
      <c r="G1770" s="13">
        <v>983.5</v>
      </c>
      <c r="H1770" s="17">
        <f>(G1770/F1770)</f>
        <v>8.2301255230125516</v>
      </c>
      <c r="I1770" s="13">
        <v>72</v>
      </c>
      <c r="J1770" s="13">
        <v>1708</v>
      </c>
      <c r="K1770" s="14">
        <f>(J1770/G1770)</f>
        <v>1.7366548042704626</v>
      </c>
      <c r="L1770" s="14">
        <f>(K1770/2.8)</f>
        <v>0.62023385866802239</v>
      </c>
      <c r="M1770" t="s">
        <v>7835</v>
      </c>
    </row>
    <row r="1771" spans="1:13" x14ac:dyDescent="0.2">
      <c r="A1771" s="11" t="s">
        <v>7120</v>
      </c>
      <c r="B1771" s="12" t="s">
        <v>7121</v>
      </c>
      <c r="C1771" s="12">
        <v>15</v>
      </c>
      <c r="D1771" s="12">
        <v>7</v>
      </c>
      <c r="E1771" s="12">
        <v>18</v>
      </c>
      <c r="F1771" s="13">
        <v>109</v>
      </c>
      <c r="G1771" s="13">
        <v>772.5</v>
      </c>
      <c r="H1771" s="17">
        <f>(G1771/F1771)</f>
        <v>7.0871559633027523</v>
      </c>
      <c r="I1771" s="13">
        <v>65</v>
      </c>
      <c r="J1771" s="13">
        <v>1582</v>
      </c>
      <c r="K1771" s="14">
        <f>(J1771/G1771)</f>
        <v>2.0478964401294499</v>
      </c>
      <c r="L1771" s="14">
        <f>(K1771/2.8)</f>
        <v>0.73139158576051788</v>
      </c>
    </row>
    <row r="1772" spans="1:13" x14ac:dyDescent="0.2">
      <c r="A1772" s="11" t="s">
        <v>7849</v>
      </c>
      <c r="B1772" s="12" t="s">
        <v>2365</v>
      </c>
      <c r="C1772" s="12">
        <v>5</v>
      </c>
      <c r="D1772" s="12">
        <v>10</v>
      </c>
      <c r="E1772" s="12">
        <v>21</v>
      </c>
      <c r="F1772" s="13">
        <v>59</v>
      </c>
      <c r="G1772" s="13">
        <v>684</v>
      </c>
      <c r="H1772" s="17">
        <f>(G1772/F1772)</f>
        <v>11.59322033898305</v>
      </c>
      <c r="I1772" s="13">
        <v>65</v>
      </c>
      <c r="J1772" s="13">
        <v>1359.5</v>
      </c>
      <c r="K1772" s="14">
        <f>(J1772/G1772)</f>
        <v>1.9875730994152048</v>
      </c>
      <c r="L1772" s="14">
        <f>(K1772/1.72)</f>
        <v>1.1555657554739562</v>
      </c>
    </row>
    <row r="1773" spans="1:13" x14ac:dyDescent="0.2">
      <c r="A1773" s="1" t="s">
        <v>2361</v>
      </c>
      <c r="B1773" t="s">
        <v>2362</v>
      </c>
      <c r="C1773">
        <v>5</v>
      </c>
      <c r="D1773">
        <v>10</v>
      </c>
      <c r="E1773">
        <v>19</v>
      </c>
      <c r="F1773" s="2">
        <v>103</v>
      </c>
      <c r="G1773" s="2">
        <v>700</v>
      </c>
      <c r="H1773" s="18">
        <f>(G1773/F1773)</f>
        <v>6.7961165048543686</v>
      </c>
      <c r="I1773" s="2">
        <v>58.5</v>
      </c>
      <c r="J1773" s="2">
        <v>396</v>
      </c>
      <c r="K1773" s="6">
        <f>(J1773/G1773)</f>
        <v>0.56571428571428573</v>
      </c>
    </row>
    <row r="1774" spans="1:13" x14ac:dyDescent="0.2">
      <c r="A1774" s="11" t="s">
        <v>2358</v>
      </c>
      <c r="B1774" s="12" t="s">
        <v>2359</v>
      </c>
      <c r="C1774" s="12">
        <v>5</v>
      </c>
      <c r="D1774" s="12">
        <v>10</v>
      </c>
      <c r="E1774" s="12">
        <v>17</v>
      </c>
      <c r="F1774" s="13">
        <v>95.5</v>
      </c>
      <c r="G1774" s="13">
        <v>798</v>
      </c>
      <c r="H1774" s="17">
        <f>(G1774/F1774)</f>
        <v>8.3560209424083762</v>
      </c>
      <c r="I1774" s="13">
        <v>80</v>
      </c>
      <c r="J1774" s="13">
        <v>988</v>
      </c>
      <c r="K1774" s="14">
        <f>(J1774/G1774)</f>
        <v>1.2380952380952381</v>
      </c>
      <c r="L1774" s="14">
        <f>(K1774/1.72)</f>
        <v>0.71982281284606875</v>
      </c>
    </row>
    <row r="1775" spans="1:13" x14ac:dyDescent="0.2">
      <c r="A1775" s="11" t="s">
        <v>7849</v>
      </c>
      <c r="B1775" s="12" t="s">
        <v>6603</v>
      </c>
      <c r="C1775" s="12">
        <v>14</v>
      </c>
      <c r="D1775" s="12">
        <v>2</v>
      </c>
      <c r="E1775" s="12">
        <v>23</v>
      </c>
      <c r="F1775" s="13">
        <v>76.5</v>
      </c>
      <c r="G1775" s="13">
        <v>497</v>
      </c>
      <c r="H1775" s="17">
        <f>(G1775/F1775)</f>
        <v>6.4967320261437909</v>
      </c>
      <c r="I1775" s="13">
        <v>98.5</v>
      </c>
      <c r="J1775" s="13">
        <v>1220</v>
      </c>
      <c r="K1775" s="14">
        <f>(J1775/G1775)</f>
        <v>2.4547283702213281</v>
      </c>
      <c r="L1775" s="14">
        <f>(K1775/2.8)</f>
        <v>0.87668870365047435</v>
      </c>
    </row>
    <row r="1776" spans="1:13" x14ac:dyDescent="0.2">
      <c r="A1776" s="11" t="s">
        <v>7849</v>
      </c>
      <c r="B1776" s="12" t="s">
        <v>6583</v>
      </c>
      <c r="C1776" s="12">
        <v>14</v>
      </c>
      <c r="D1776" s="12">
        <v>2</v>
      </c>
      <c r="E1776" s="12">
        <v>10</v>
      </c>
      <c r="F1776" s="13">
        <v>61</v>
      </c>
      <c r="G1776" s="13">
        <v>442</v>
      </c>
      <c r="H1776" s="17">
        <f>(G1776/F1776)</f>
        <v>7.2459016393442619</v>
      </c>
      <c r="I1776" s="13">
        <v>73</v>
      </c>
      <c r="J1776" s="13">
        <v>1317.5</v>
      </c>
      <c r="K1776" s="14">
        <f>(J1776/G1776)</f>
        <v>2.9807692307692308</v>
      </c>
      <c r="L1776" s="14">
        <f>(K1776/2.8)</f>
        <v>1.0645604395604396</v>
      </c>
    </row>
    <row r="1777" spans="1:13" x14ac:dyDescent="0.2">
      <c r="A1777" s="11" t="s">
        <v>2355</v>
      </c>
      <c r="B1777" s="12" t="s">
        <v>2356</v>
      </c>
      <c r="C1777" s="12">
        <v>5</v>
      </c>
      <c r="D1777" s="12">
        <v>10</v>
      </c>
      <c r="E1777" s="12">
        <v>15</v>
      </c>
      <c r="F1777" s="13">
        <v>141</v>
      </c>
      <c r="G1777" s="13">
        <v>904</v>
      </c>
      <c r="H1777" s="17">
        <f>(G1777/F1777)</f>
        <v>6.4113475177304968</v>
      </c>
      <c r="I1777" s="13">
        <v>71</v>
      </c>
      <c r="J1777" s="13">
        <v>1228.5</v>
      </c>
      <c r="K1777" s="14">
        <f>(J1777/G1777)</f>
        <v>1.3589601769911503</v>
      </c>
      <c r="L1777" s="14">
        <f>(K1777/1.72)</f>
        <v>0.7900931261576456</v>
      </c>
    </row>
    <row r="1778" spans="1:13" x14ac:dyDescent="0.2">
      <c r="A1778" s="11" t="s">
        <v>2352</v>
      </c>
      <c r="B1778" s="12" t="s">
        <v>2353</v>
      </c>
      <c r="C1778" s="12">
        <v>5</v>
      </c>
      <c r="D1778" s="12">
        <v>10</v>
      </c>
      <c r="E1778" s="12">
        <v>13</v>
      </c>
      <c r="F1778" s="13">
        <v>126.5</v>
      </c>
      <c r="G1778" s="13">
        <v>855.5</v>
      </c>
      <c r="H1778" s="17">
        <f>(G1778/F1778)</f>
        <v>6.7628458498023711</v>
      </c>
      <c r="I1778" s="13">
        <v>89</v>
      </c>
      <c r="J1778" s="13">
        <v>1103.5</v>
      </c>
      <c r="K1778" s="14">
        <f>(J1778/G1778)</f>
        <v>1.2898889538281706</v>
      </c>
      <c r="L1778" s="14">
        <f>(K1778/1.72)</f>
        <v>0.74993543827219222</v>
      </c>
    </row>
    <row r="1779" spans="1:13" x14ac:dyDescent="0.2">
      <c r="A1779" s="1" t="s">
        <v>7849</v>
      </c>
      <c r="B1779" t="s">
        <v>2349</v>
      </c>
      <c r="C1779">
        <v>5</v>
      </c>
      <c r="D1779">
        <v>10</v>
      </c>
      <c r="E1779">
        <v>11</v>
      </c>
      <c r="F1779" s="2">
        <v>72.5</v>
      </c>
      <c r="G1779" s="2">
        <v>707.5</v>
      </c>
      <c r="H1779" s="18">
        <f>(G1779/F1779)</f>
        <v>9.7586206896551726</v>
      </c>
      <c r="I1779" s="2">
        <v>41.5</v>
      </c>
      <c r="J1779" s="2">
        <v>372.5</v>
      </c>
      <c r="K1779" s="6">
        <f>(J1779/G1779)</f>
        <v>0.52650176678445226</v>
      </c>
    </row>
    <row r="1780" spans="1:13" x14ac:dyDescent="0.2">
      <c r="A1780" s="11" t="s">
        <v>7849</v>
      </c>
      <c r="B1780" s="12" t="s">
        <v>2347</v>
      </c>
      <c r="C1780" s="12">
        <v>5</v>
      </c>
      <c r="D1780" s="12">
        <v>10</v>
      </c>
      <c r="E1780" s="12">
        <v>9</v>
      </c>
      <c r="F1780" s="13">
        <v>154.5</v>
      </c>
      <c r="G1780" s="13">
        <v>915</v>
      </c>
      <c r="H1780" s="17">
        <f>(G1780/F1780)</f>
        <v>5.9223300970873787</v>
      </c>
      <c r="I1780" s="13">
        <v>74.5</v>
      </c>
      <c r="J1780" s="13">
        <v>988</v>
      </c>
      <c r="K1780" s="14">
        <f>(J1780/G1780)</f>
        <v>1.0797814207650274</v>
      </c>
      <c r="L1780" s="14">
        <f>(K1780/1.72)</f>
        <v>0.62777989579362059</v>
      </c>
    </row>
    <row r="1781" spans="1:13" x14ac:dyDescent="0.2">
      <c r="A1781" s="11" t="s">
        <v>7849</v>
      </c>
      <c r="B1781" s="12" t="s">
        <v>2344</v>
      </c>
      <c r="C1781" s="12">
        <v>5</v>
      </c>
      <c r="D1781" s="12">
        <v>10</v>
      </c>
      <c r="E1781" s="12">
        <v>7</v>
      </c>
      <c r="F1781" s="13">
        <v>457</v>
      </c>
      <c r="G1781" s="13">
        <v>1202.5</v>
      </c>
      <c r="H1781" s="17">
        <f>(G1781/F1781)</f>
        <v>2.6312910284463893</v>
      </c>
      <c r="I1781" s="13">
        <v>93.5</v>
      </c>
      <c r="J1781" s="13">
        <v>910</v>
      </c>
      <c r="K1781" s="14">
        <f>(J1781/G1781)</f>
        <v>0.7567567567567568</v>
      </c>
      <c r="L1781" s="14">
        <f>(K1781/1.72)</f>
        <v>0.4399748585795098</v>
      </c>
    </row>
    <row r="1782" spans="1:13" x14ac:dyDescent="0.2">
      <c r="A1782" s="1" t="s">
        <v>2340</v>
      </c>
      <c r="B1782" t="s">
        <v>2341</v>
      </c>
      <c r="C1782">
        <v>5</v>
      </c>
      <c r="D1782">
        <v>10</v>
      </c>
      <c r="E1782">
        <v>5</v>
      </c>
      <c r="F1782" s="2">
        <v>66</v>
      </c>
      <c r="G1782" s="2">
        <v>588.5</v>
      </c>
      <c r="H1782" s="18">
        <f>(G1782/F1782)</f>
        <v>8.9166666666666661</v>
      </c>
      <c r="I1782" s="2">
        <v>44.5</v>
      </c>
      <c r="J1782" s="2">
        <v>803.5</v>
      </c>
      <c r="K1782" s="6">
        <f>(J1782/G1782)</f>
        <v>1.3653355989804588</v>
      </c>
    </row>
    <row r="1783" spans="1:13" x14ac:dyDescent="0.2">
      <c r="A1783" s="11" t="s">
        <v>7849</v>
      </c>
      <c r="B1783" s="12" t="s">
        <v>2338</v>
      </c>
      <c r="C1783" s="12">
        <v>5</v>
      </c>
      <c r="D1783" s="12">
        <v>10</v>
      </c>
      <c r="E1783" s="12">
        <v>3</v>
      </c>
      <c r="F1783" s="13">
        <v>116.5</v>
      </c>
      <c r="G1783" s="13">
        <v>854.5</v>
      </c>
      <c r="H1783" s="17">
        <f>(G1783/F1783)</f>
        <v>7.3347639484978542</v>
      </c>
      <c r="I1783" s="13">
        <v>67</v>
      </c>
      <c r="J1783" s="13">
        <v>1154.5</v>
      </c>
      <c r="K1783" s="14">
        <f>(J1783/G1783)</f>
        <v>1.3510825043885313</v>
      </c>
      <c r="L1783" s="14">
        <f>(K1783/1.72)</f>
        <v>0.78551308394682051</v>
      </c>
    </row>
    <row r="1784" spans="1:13" x14ac:dyDescent="0.2">
      <c r="A1784" s="11" t="s">
        <v>8101</v>
      </c>
      <c r="B1784" s="12" t="s">
        <v>2437</v>
      </c>
      <c r="C1784" s="12">
        <v>5</v>
      </c>
      <c r="D1784" s="12">
        <v>12</v>
      </c>
      <c r="E1784" s="12">
        <v>23</v>
      </c>
      <c r="F1784" s="13">
        <v>107.5</v>
      </c>
      <c r="G1784" s="13">
        <v>791</v>
      </c>
      <c r="H1784" s="17">
        <f>(G1784/F1784)</f>
        <v>7.3581395348837209</v>
      </c>
      <c r="I1784" s="13">
        <v>75</v>
      </c>
      <c r="J1784" s="13">
        <v>1373</v>
      </c>
      <c r="K1784" s="14">
        <f>(J1784/G1784)</f>
        <v>1.7357774968394437</v>
      </c>
      <c r="L1784" s="14">
        <f>(K1784/1.72)</f>
        <v>1.0091729632787463</v>
      </c>
    </row>
    <row r="1785" spans="1:13" x14ac:dyDescent="0.2">
      <c r="A1785" s="7" t="s">
        <v>2433</v>
      </c>
      <c r="B1785" s="8" t="s">
        <v>2434</v>
      </c>
      <c r="C1785" s="8">
        <v>5</v>
      </c>
      <c r="D1785" s="8">
        <v>12</v>
      </c>
      <c r="E1785" s="8">
        <v>21</v>
      </c>
      <c r="F1785" s="9">
        <v>780.5</v>
      </c>
      <c r="G1785" s="9">
        <v>1359.5</v>
      </c>
      <c r="H1785" s="16">
        <f>(G1785/F1785)</f>
        <v>1.7418321588725176</v>
      </c>
      <c r="I1785" s="9">
        <v>323.5</v>
      </c>
      <c r="J1785" s="9">
        <v>1346.5</v>
      </c>
      <c r="K1785" s="10">
        <f>(J1785/G1785)</f>
        <v>0.99043766090474439</v>
      </c>
      <c r="L1785" s="10">
        <f>(K1785/1.24)</f>
        <v>0.79874004911672936</v>
      </c>
    </row>
    <row r="1786" spans="1:13" x14ac:dyDescent="0.2">
      <c r="A1786" s="7" t="s">
        <v>2430</v>
      </c>
      <c r="B1786" s="8" t="s">
        <v>2431</v>
      </c>
      <c r="C1786" s="8">
        <v>5</v>
      </c>
      <c r="D1786" s="8">
        <v>12</v>
      </c>
      <c r="E1786" s="8">
        <v>19</v>
      </c>
      <c r="F1786" s="9">
        <v>740.5</v>
      </c>
      <c r="G1786" s="9">
        <v>1321.5</v>
      </c>
      <c r="H1786" s="16">
        <f>(G1786/F1786)</f>
        <v>1.7846049966239028</v>
      </c>
      <c r="I1786" s="9">
        <v>305.5</v>
      </c>
      <c r="J1786" s="9">
        <v>1571.5</v>
      </c>
      <c r="K1786" s="10">
        <f>(J1786/G1786)</f>
        <v>1.1891789632992811</v>
      </c>
      <c r="L1786" s="10">
        <f>(K1786/1.24)</f>
        <v>0.95901529298329125</v>
      </c>
    </row>
    <row r="1787" spans="1:13" x14ac:dyDescent="0.2">
      <c r="A1787" s="1" t="s">
        <v>2427</v>
      </c>
      <c r="B1787" t="s">
        <v>2428</v>
      </c>
      <c r="C1787">
        <v>5</v>
      </c>
      <c r="D1787">
        <v>12</v>
      </c>
      <c r="E1787">
        <v>17</v>
      </c>
      <c r="F1787" s="2">
        <v>50</v>
      </c>
      <c r="G1787" s="2">
        <v>543.5</v>
      </c>
      <c r="H1787" s="18">
        <f>(G1787/F1787)</f>
        <v>10.87</v>
      </c>
      <c r="I1787" s="2">
        <v>46</v>
      </c>
      <c r="J1787" s="2">
        <v>951.5</v>
      </c>
      <c r="K1787" s="6">
        <f>(J1787/G1787)</f>
        <v>1.750689972401104</v>
      </c>
    </row>
    <row r="1788" spans="1:13" x14ac:dyDescent="0.2">
      <c r="A1788" s="7" t="s">
        <v>2423</v>
      </c>
      <c r="B1788" s="8" t="s">
        <v>2424</v>
      </c>
      <c r="C1788" s="8">
        <v>5</v>
      </c>
      <c r="D1788" s="8">
        <v>12</v>
      </c>
      <c r="E1788" s="8">
        <v>15</v>
      </c>
      <c r="F1788" s="9">
        <v>430</v>
      </c>
      <c r="G1788" s="9">
        <v>1170</v>
      </c>
      <c r="H1788" s="16">
        <f>(G1788/F1788)</f>
        <v>2.7209302325581395</v>
      </c>
      <c r="I1788" s="9">
        <v>126</v>
      </c>
      <c r="J1788" s="9">
        <v>621.5</v>
      </c>
      <c r="K1788" s="10">
        <f>(J1788/G1788)</f>
        <v>0.5311965811965812</v>
      </c>
      <c r="L1788" s="10">
        <f>(K1788/1.24)</f>
        <v>0.42838433967466227</v>
      </c>
      <c r="M1788" t="s">
        <v>7833</v>
      </c>
    </row>
    <row r="1789" spans="1:13" x14ac:dyDescent="0.2">
      <c r="A1789" s="11" t="s">
        <v>2420</v>
      </c>
      <c r="B1789" s="12" t="s">
        <v>2421</v>
      </c>
      <c r="C1789" s="12">
        <v>5</v>
      </c>
      <c r="D1789" s="12">
        <v>12</v>
      </c>
      <c r="E1789" s="12">
        <v>13</v>
      </c>
      <c r="F1789" s="13">
        <v>313</v>
      </c>
      <c r="G1789" s="13">
        <v>1133</v>
      </c>
      <c r="H1789" s="17">
        <f>(G1789/F1789)</f>
        <v>3.619808306709265</v>
      </c>
      <c r="I1789" s="13">
        <v>92</v>
      </c>
      <c r="J1789" s="13">
        <v>1055</v>
      </c>
      <c r="K1789" s="14">
        <f>(J1789/G1789)</f>
        <v>0.93115622241835838</v>
      </c>
      <c r="L1789" s="14">
        <f>(K1789/1.72)</f>
        <v>0.54136989675485958</v>
      </c>
    </row>
    <row r="1790" spans="1:13" x14ac:dyDescent="0.2">
      <c r="A1790" s="7" t="s">
        <v>7849</v>
      </c>
      <c r="B1790" s="8" t="s">
        <v>2418</v>
      </c>
      <c r="C1790" s="8">
        <v>5</v>
      </c>
      <c r="D1790" s="8">
        <v>12</v>
      </c>
      <c r="E1790" s="8">
        <v>11</v>
      </c>
      <c r="F1790" s="9">
        <v>540.5</v>
      </c>
      <c r="G1790" s="9">
        <v>1265.5</v>
      </c>
      <c r="H1790" s="16">
        <f>(G1790/F1790)</f>
        <v>2.3413506012950971</v>
      </c>
      <c r="I1790" s="9">
        <v>139</v>
      </c>
      <c r="J1790" s="9">
        <v>1477.5</v>
      </c>
      <c r="K1790" s="10">
        <f>(J1790/G1790)</f>
        <v>1.1675227182931647</v>
      </c>
      <c r="L1790" s="10">
        <f>(K1790/1.24)</f>
        <v>0.94155057926868124</v>
      </c>
    </row>
    <row r="1791" spans="1:13" x14ac:dyDescent="0.2">
      <c r="A1791" s="11" t="s">
        <v>2415</v>
      </c>
      <c r="B1791" s="12" t="s">
        <v>2416</v>
      </c>
      <c r="C1791" s="12">
        <v>5</v>
      </c>
      <c r="D1791" s="12">
        <v>12</v>
      </c>
      <c r="E1791" s="12">
        <v>9</v>
      </c>
      <c r="F1791" s="13">
        <v>315</v>
      </c>
      <c r="G1791" s="13">
        <v>1130.5</v>
      </c>
      <c r="H1791" s="17">
        <f>(G1791/F1791)</f>
        <v>3.588888888888889</v>
      </c>
      <c r="I1791" s="13">
        <v>92</v>
      </c>
      <c r="J1791" s="13">
        <v>1156.5</v>
      </c>
      <c r="K1791" s="14">
        <f>(J1791/G1791)</f>
        <v>1.0229986731534719</v>
      </c>
      <c r="L1791" s="14">
        <f>(K1791/1.72)</f>
        <v>0.59476667043806508</v>
      </c>
    </row>
    <row r="1792" spans="1:13" x14ac:dyDescent="0.2">
      <c r="A1792" s="11" t="s">
        <v>7849</v>
      </c>
      <c r="B1792" s="12" t="s">
        <v>2413</v>
      </c>
      <c r="C1792" s="12">
        <v>5</v>
      </c>
      <c r="D1792" s="12">
        <v>12</v>
      </c>
      <c r="E1792" s="12">
        <v>7</v>
      </c>
      <c r="F1792" s="13">
        <v>267.5</v>
      </c>
      <c r="G1792" s="13">
        <v>1078.5</v>
      </c>
      <c r="H1792" s="17">
        <f>(G1792/F1792)</f>
        <v>4.0317757009345794</v>
      </c>
      <c r="I1792" s="13">
        <v>85</v>
      </c>
      <c r="J1792" s="13">
        <v>1618.5</v>
      </c>
      <c r="K1792" s="14">
        <f>(J1792/G1792)</f>
        <v>1.5006954102920724</v>
      </c>
      <c r="L1792" s="14">
        <f>(K1792/1.72)</f>
        <v>0.87249733156515841</v>
      </c>
    </row>
    <row r="1793" spans="1:12" x14ac:dyDescent="0.2">
      <c r="A1793" s="11" t="s">
        <v>2409</v>
      </c>
      <c r="B1793" s="12" t="s">
        <v>2410</v>
      </c>
      <c r="C1793" s="12">
        <v>5</v>
      </c>
      <c r="D1793" s="12">
        <v>12</v>
      </c>
      <c r="E1793" s="12">
        <v>5</v>
      </c>
      <c r="F1793" s="13">
        <v>121.5</v>
      </c>
      <c r="G1793" s="13">
        <v>781</v>
      </c>
      <c r="H1793" s="17">
        <f>(G1793/F1793)</f>
        <v>6.42798353909465</v>
      </c>
      <c r="I1793" s="13">
        <v>62</v>
      </c>
      <c r="J1793" s="13">
        <v>1071</v>
      </c>
      <c r="K1793" s="14">
        <f>(J1793/G1793)</f>
        <v>1.3713188220230474</v>
      </c>
      <c r="L1793" s="14">
        <f>(K1793/1.72)</f>
        <v>0.79727838489712066</v>
      </c>
    </row>
    <row r="1794" spans="1:12" x14ac:dyDescent="0.2">
      <c r="A1794" s="11" t="s">
        <v>2406</v>
      </c>
      <c r="B1794" s="12" t="s">
        <v>2407</v>
      </c>
      <c r="C1794" s="12">
        <v>5</v>
      </c>
      <c r="D1794" s="12">
        <v>12</v>
      </c>
      <c r="E1794" s="12">
        <v>3</v>
      </c>
      <c r="F1794" s="13">
        <v>100</v>
      </c>
      <c r="G1794" s="13">
        <v>805.5</v>
      </c>
      <c r="H1794" s="17">
        <f>(G1794/F1794)</f>
        <v>8.0549999999999997</v>
      </c>
      <c r="I1794" s="13">
        <v>72.5</v>
      </c>
      <c r="J1794" s="13">
        <v>1060.5</v>
      </c>
      <c r="K1794" s="14">
        <f>(J1794/G1794)</f>
        <v>1.3165735567970205</v>
      </c>
      <c r="L1794" s="14">
        <f>(K1794/1.72)</f>
        <v>0.7654497423238491</v>
      </c>
    </row>
    <row r="1795" spans="1:12" x14ac:dyDescent="0.2">
      <c r="A1795" s="11" t="s">
        <v>2507</v>
      </c>
      <c r="B1795" s="12" t="s">
        <v>2508</v>
      </c>
      <c r="C1795" s="12">
        <v>5</v>
      </c>
      <c r="D1795" s="12">
        <v>14</v>
      </c>
      <c r="E1795" s="12">
        <v>23</v>
      </c>
      <c r="F1795" s="13">
        <v>214.5</v>
      </c>
      <c r="G1795" s="13">
        <v>1032</v>
      </c>
      <c r="H1795" s="17">
        <f>(G1795/F1795)</f>
        <v>4.8111888111888108</v>
      </c>
      <c r="I1795" s="13">
        <v>102</v>
      </c>
      <c r="J1795" s="13">
        <v>1443</v>
      </c>
      <c r="K1795" s="14">
        <f>(J1795/G1795)</f>
        <v>1.3982558139534884</v>
      </c>
      <c r="L1795" s="14">
        <f>(K1795/1.72)</f>
        <v>0.81293942671714448</v>
      </c>
    </row>
    <row r="1796" spans="1:12" x14ac:dyDescent="0.2">
      <c r="A1796" s="11" t="s">
        <v>2503</v>
      </c>
      <c r="B1796" s="12" t="s">
        <v>2504</v>
      </c>
      <c r="C1796" s="12">
        <v>5</v>
      </c>
      <c r="D1796" s="12">
        <v>14</v>
      </c>
      <c r="E1796" s="12">
        <v>21</v>
      </c>
      <c r="F1796" s="13">
        <v>308.5</v>
      </c>
      <c r="G1796" s="13">
        <v>1093.5</v>
      </c>
      <c r="H1796" s="17">
        <f>(G1796/F1796)</f>
        <v>3.5445705024311183</v>
      </c>
      <c r="I1796" s="13">
        <v>100.5</v>
      </c>
      <c r="J1796" s="13">
        <v>1532</v>
      </c>
      <c r="K1796" s="14">
        <f>(J1796/G1796)</f>
        <v>1.4010059442158207</v>
      </c>
      <c r="L1796" s="14">
        <f>(K1796/1.72)</f>
        <v>0.81453833966036093</v>
      </c>
    </row>
    <row r="1797" spans="1:12" x14ac:dyDescent="0.2">
      <c r="A1797" s="7" t="s">
        <v>8102</v>
      </c>
      <c r="B1797" s="8" t="s">
        <v>2501</v>
      </c>
      <c r="C1797" s="8">
        <v>5</v>
      </c>
      <c r="D1797" s="8">
        <v>14</v>
      </c>
      <c r="E1797" s="8">
        <v>19</v>
      </c>
      <c r="F1797" s="9">
        <v>658.5</v>
      </c>
      <c r="G1797" s="9">
        <v>1329</v>
      </c>
      <c r="H1797" s="16">
        <f>(G1797/F1797)</f>
        <v>2.0182232346241458</v>
      </c>
      <c r="I1797" s="9">
        <v>214.5</v>
      </c>
      <c r="J1797" s="9">
        <v>1392</v>
      </c>
      <c r="K1797" s="10">
        <f>(J1797/G1797)</f>
        <v>1.0474040632054176</v>
      </c>
      <c r="L1797" s="10">
        <f>(K1797/1.24)</f>
        <v>0.84468069613340124</v>
      </c>
    </row>
    <row r="1798" spans="1:12" x14ac:dyDescent="0.2">
      <c r="A1798" s="1" t="s">
        <v>2498</v>
      </c>
      <c r="B1798" t="s">
        <v>2499</v>
      </c>
      <c r="C1798">
        <v>5</v>
      </c>
      <c r="D1798">
        <v>14</v>
      </c>
      <c r="E1798">
        <v>17</v>
      </c>
      <c r="F1798" s="2">
        <v>56.5</v>
      </c>
      <c r="G1798" s="2">
        <v>618.5</v>
      </c>
      <c r="H1798" s="18">
        <f>(G1798/F1798)</f>
        <v>10.946902654867257</v>
      </c>
      <c r="I1798" s="2">
        <v>53.5</v>
      </c>
      <c r="J1798" s="2">
        <v>568</v>
      </c>
      <c r="K1798" s="6">
        <f>(J1798/G1798)</f>
        <v>0.91835084882780926</v>
      </c>
    </row>
    <row r="1799" spans="1:12" x14ac:dyDescent="0.2">
      <c r="A1799" s="11" t="s">
        <v>8103</v>
      </c>
      <c r="B1799" s="12" t="s">
        <v>2495</v>
      </c>
      <c r="C1799" s="12">
        <v>5</v>
      </c>
      <c r="D1799" s="12">
        <v>14</v>
      </c>
      <c r="E1799" s="12">
        <v>15</v>
      </c>
      <c r="F1799" s="13">
        <v>166.5</v>
      </c>
      <c r="G1799" s="13">
        <v>969</v>
      </c>
      <c r="H1799" s="17">
        <f>(G1799/F1799)</f>
        <v>5.8198198198198199</v>
      </c>
      <c r="I1799" s="13">
        <v>84</v>
      </c>
      <c r="J1799" s="13">
        <v>1470</v>
      </c>
      <c r="K1799" s="14">
        <f>(J1799/G1799)</f>
        <v>1.5170278637770898</v>
      </c>
      <c r="L1799" s="14">
        <f>(K1799/1.72)</f>
        <v>0.88199294405644757</v>
      </c>
    </row>
    <row r="1800" spans="1:12" x14ac:dyDescent="0.2">
      <c r="A1800" s="11" t="s">
        <v>8104</v>
      </c>
      <c r="B1800" s="12" t="s">
        <v>7660</v>
      </c>
      <c r="C1800" s="12">
        <v>16</v>
      </c>
      <c r="D1800" s="12">
        <v>13</v>
      </c>
      <c r="E1800" s="12">
        <v>6</v>
      </c>
      <c r="F1800" s="13">
        <v>94</v>
      </c>
      <c r="G1800" s="13">
        <v>444.5</v>
      </c>
      <c r="H1800" s="17">
        <f>(G1800/F1800)</f>
        <v>4.7287234042553195</v>
      </c>
      <c r="I1800" s="13">
        <v>61</v>
      </c>
      <c r="J1800" s="13">
        <v>1345.5</v>
      </c>
      <c r="K1800" s="14">
        <f>(J1800/G1800)</f>
        <v>3.0269966254218224</v>
      </c>
      <c r="L1800" s="14">
        <f>(K1800/2.8)</f>
        <v>1.0810702233649365</v>
      </c>
    </row>
    <row r="1801" spans="1:12" x14ac:dyDescent="0.2">
      <c r="A1801" s="1" t="s">
        <v>7849</v>
      </c>
      <c r="B1801" t="s">
        <v>2492</v>
      </c>
      <c r="C1801">
        <v>5</v>
      </c>
      <c r="D1801">
        <v>14</v>
      </c>
      <c r="E1801">
        <v>13</v>
      </c>
      <c r="F1801" s="2">
        <v>150.5</v>
      </c>
      <c r="G1801" s="2">
        <v>942</v>
      </c>
      <c r="H1801" s="18">
        <f>(G1801/F1801)</f>
        <v>6.2591362126245844</v>
      </c>
      <c r="I1801" s="2">
        <v>59.5</v>
      </c>
      <c r="J1801" s="2">
        <v>1356</v>
      </c>
      <c r="K1801" s="6">
        <f>(J1801/G1801)</f>
        <v>1.4394904458598725</v>
      </c>
    </row>
    <row r="1802" spans="1:12" x14ac:dyDescent="0.2">
      <c r="A1802" s="11" t="s">
        <v>2489</v>
      </c>
      <c r="B1802" s="12" t="s">
        <v>2490</v>
      </c>
      <c r="C1802" s="12">
        <v>5</v>
      </c>
      <c r="D1802" s="12">
        <v>14</v>
      </c>
      <c r="E1802" s="12">
        <v>11</v>
      </c>
      <c r="F1802" s="13">
        <v>249</v>
      </c>
      <c r="G1802" s="13">
        <v>1087.5</v>
      </c>
      <c r="H1802" s="17">
        <f>(G1802/F1802)</f>
        <v>4.3674698795180724</v>
      </c>
      <c r="I1802" s="13">
        <v>78.5</v>
      </c>
      <c r="J1802" s="13">
        <v>1399.5</v>
      </c>
      <c r="K1802" s="14">
        <f>(J1802/G1802)</f>
        <v>1.286896551724138</v>
      </c>
      <c r="L1802" s="14">
        <f>(K1802/1.72)</f>
        <v>0.74819566960705697</v>
      </c>
    </row>
    <row r="1803" spans="1:12" x14ac:dyDescent="0.2">
      <c r="A1803" s="11" t="s">
        <v>7849</v>
      </c>
      <c r="B1803" s="12" t="s">
        <v>2486</v>
      </c>
      <c r="C1803" s="12">
        <v>5</v>
      </c>
      <c r="D1803" s="12">
        <v>14</v>
      </c>
      <c r="E1803" s="12">
        <v>9</v>
      </c>
      <c r="F1803" s="13">
        <v>257</v>
      </c>
      <c r="G1803" s="13">
        <v>1048</v>
      </c>
      <c r="H1803" s="17">
        <f>(G1803/F1803)</f>
        <v>4.0778210116731515</v>
      </c>
      <c r="I1803" s="13">
        <v>70</v>
      </c>
      <c r="J1803" s="13">
        <v>1448</v>
      </c>
      <c r="K1803" s="14">
        <f>(J1803/G1803)</f>
        <v>1.3816793893129771</v>
      </c>
      <c r="L1803" s="14">
        <f>(K1803/1.72)</f>
        <v>0.80330197053080066</v>
      </c>
    </row>
    <row r="1804" spans="1:12" x14ac:dyDescent="0.2">
      <c r="A1804" s="11" t="s">
        <v>8105</v>
      </c>
      <c r="B1804" s="12" t="s">
        <v>2484</v>
      </c>
      <c r="C1804" s="12">
        <v>5</v>
      </c>
      <c r="D1804" s="12">
        <v>14</v>
      </c>
      <c r="E1804" s="12">
        <v>7</v>
      </c>
      <c r="F1804" s="13">
        <v>490.5</v>
      </c>
      <c r="G1804" s="13">
        <v>1231.5</v>
      </c>
      <c r="H1804" s="17">
        <f>(G1804/F1804)</f>
        <v>2.5107033639143732</v>
      </c>
      <c r="I1804" s="13">
        <v>103.5</v>
      </c>
      <c r="J1804" s="13">
        <v>1333</v>
      </c>
      <c r="K1804" s="14">
        <f>(J1804/G1804)</f>
        <v>1.0824198132358911</v>
      </c>
      <c r="L1804" s="14">
        <f>(K1804/1.72)</f>
        <v>0.62931384490458786</v>
      </c>
    </row>
    <row r="1805" spans="1:12" x14ac:dyDescent="0.2">
      <c r="A1805" s="1" t="s">
        <v>7118</v>
      </c>
      <c r="B1805" t="s">
        <v>7119</v>
      </c>
      <c r="C1805">
        <v>15</v>
      </c>
      <c r="D1805">
        <v>7</v>
      </c>
      <c r="E1805">
        <v>16</v>
      </c>
      <c r="F1805" s="2">
        <v>48.5</v>
      </c>
      <c r="G1805" s="2">
        <v>54</v>
      </c>
      <c r="H1805" s="18">
        <f>(G1805/F1805)</f>
        <v>1.1134020618556701</v>
      </c>
      <c r="I1805" s="2">
        <v>42.5</v>
      </c>
      <c r="J1805" s="2">
        <v>27</v>
      </c>
      <c r="K1805" s="6">
        <f>(J1805/G1805)</f>
        <v>0.5</v>
      </c>
    </row>
    <row r="1806" spans="1:12" x14ac:dyDescent="0.2">
      <c r="A1806" s="1" t="s">
        <v>7118</v>
      </c>
      <c r="B1806" t="s">
        <v>7119</v>
      </c>
      <c r="C1806">
        <v>15</v>
      </c>
      <c r="D1806">
        <v>8</v>
      </c>
      <c r="E1806">
        <v>15</v>
      </c>
      <c r="F1806" s="2">
        <v>47.5</v>
      </c>
      <c r="G1806" s="2">
        <v>50.5</v>
      </c>
      <c r="H1806" s="18">
        <f>(G1806/F1806)</f>
        <v>1.0631578947368421</v>
      </c>
      <c r="I1806" s="2">
        <v>37</v>
      </c>
      <c r="J1806" s="2">
        <v>22</v>
      </c>
      <c r="K1806" s="6">
        <f>(J1806/G1806)</f>
        <v>0.43564356435643564</v>
      </c>
    </row>
    <row r="1807" spans="1:12" x14ac:dyDescent="0.2">
      <c r="A1807" s="1" t="s">
        <v>7118</v>
      </c>
      <c r="B1807" t="s">
        <v>7119</v>
      </c>
      <c r="C1807">
        <v>15</v>
      </c>
      <c r="D1807">
        <v>8</v>
      </c>
      <c r="E1807">
        <v>16</v>
      </c>
      <c r="F1807" s="2">
        <v>47.5</v>
      </c>
      <c r="G1807" s="2">
        <v>53.5</v>
      </c>
      <c r="H1807" s="18">
        <f>(G1807/F1807)</f>
        <v>1.1263157894736842</v>
      </c>
      <c r="I1807" s="2">
        <v>32.5</v>
      </c>
      <c r="J1807" s="2">
        <v>20</v>
      </c>
      <c r="K1807" s="6">
        <f>(J1807/G1807)</f>
        <v>0.37383177570093457</v>
      </c>
    </row>
    <row r="1808" spans="1:12" x14ac:dyDescent="0.2">
      <c r="A1808" s="1" t="s">
        <v>7118</v>
      </c>
      <c r="B1808" t="s">
        <v>7119</v>
      </c>
      <c r="C1808">
        <v>15</v>
      </c>
      <c r="D1808">
        <v>7</v>
      </c>
      <c r="E1808">
        <v>15</v>
      </c>
      <c r="F1808" s="2">
        <v>78</v>
      </c>
      <c r="G1808" s="2">
        <v>86</v>
      </c>
      <c r="H1808" s="18">
        <f>(G1808/F1808)</f>
        <v>1.1025641025641026</v>
      </c>
      <c r="I1808" s="2">
        <v>29</v>
      </c>
      <c r="J1808" s="2">
        <v>4.5</v>
      </c>
      <c r="K1808" s="6">
        <f>(J1808/G1808)</f>
        <v>5.232558139534884E-2</v>
      </c>
    </row>
    <row r="1809" spans="1:13" x14ac:dyDescent="0.2">
      <c r="A1809" s="1" t="s">
        <v>2480</v>
      </c>
      <c r="B1809" t="s">
        <v>2481</v>
      </c>
      <c r="C1809">
        <v>5</v>
      </c>
      <c r="D1809">
        <v>14</v>
      </c>
      <c r="E1809">
        <v>5</v>
      </c>
      <c r="F1809" s="2">
        <v>68</v>
      </c>
      <c r="G1809" s="2">
        <v>398.5</v>
      </c>
      <c r="H1809" s="18">
        <f>(G1809/F1809)</f>
        <v>5.8602941176470589</v>
      </c>
      <c r="I1809" s="2">
        <v>55</v>
      </c>
      <c r="J1809" s="2">
        <v>48</v>
      </c>
      <c r="K1809" s="6">
        <f>(J1809/G1809)</f>
        <v>0.12045169385194479</v>
      </c>
    </row>
    <row r="1810" spans="1:13" x14ac:dyDescent="0.2">
      <c r="A1810" s="11" t="s">
        <v>7657</v>
      </c>
      <c r="B1810" s="12" t="s">
        <v>7658</v>
      </c>
      <c r="C1810" s="12">
        <v>16</v>
      </c>
      <c r="D1810" s="12">
        <v>13</v>
      </c>
      <c r="E1810" s="12">
        <v>4</v>
      </c>
      <c r="F1810" s="13">
        <v>103</v>
      </c>
      <c r="G1810" s="13">
        <v>577</v>
      </c>
      <c r="H1810" s="17">
        <f>(G1810/F1810)</f>
        <v>5.6019417475728153</v>
      </c>
      <c r="I1810" s="13">
        <v>76</v>
      </c>
      <c r="J1810" s="13">
        <v>42.5</v>
      </c>
      <c r="K1810" s="14">
        <f>(J1810/G1810)</f>
        <v>7.3656845753899483E-2</v>
      </c>
      <c r="L1810" s="14">
        <f>(K1810/2.8)</f>
        <v>2.630601634067839E-2</v>
      </c>
      <c r="M1810" t="s">
        <v>7834</v>
      </c>
    </row>
    <row r="1811" spans="1:13" x14ac:dyDescent="0.2">
      <c r="A1811" s="11" t="s">
        <v>7849</v>
      </c>
      <c r="B1811" s="12" t="s">
        <v>7654</v>
      </c>
      <c r="C1811" s="12">
        <v>16</v>
      </c>
      <c r="D1811" s="12">
        <v>13</v>
      </c>
      <c r="E1811" s="12">
        <v>2</v>
      </c>
      <c r="F1811" s="13">
        <v>97.5</v>
      </c>
      <c r="G1811" s="13">
        <v>537</v>
      </c>
      <c r="H1811" s="17">
        <f>(G1811/F1811)</f>
        <v>5.5076923076923077</v>
      </c>
      <c r="I1811" s="13">
        <v>75.5</v>
      </c>
      <c r="J1811" s="13">
        <v>38</v>
      </c>
      <c r="K1811" s="14">
        <f>(J1811/G1811)</f>
        <v>7.0763500931098691E-2</v>
      </c>
      <c r="L1811" s="14">
        <f>(K1811/2.8)</f>
        <v>2.527267890396382E-2</v>
      </c>
      <c r="M1811" t="s">
        <v>7834</v>
      </c>
    </row>
    <row r="1812" spans="1:13" x14ac:dyDescent="0.2">
      <c r="A1812" s="11" t="s">
        <v>2477</v>
      </c>
      <c r="B1812" s="12" t="s">
        <v>2478</v>
      </c>
      <c r="C1812" s="12">
        <v>5</v>
      </c>
      <c r="D1812" s="12">
        <v>14</v>
      </c>
      <c r="E1812" s="12">
        <v>3</v>
      </c>
      <c r="F1812" s="13">
        <v>72</v>
      </c>
      <c r="G1812" s="13">
        <v>694.5</v>
      </c>
      <c r="H1812" s="17">
        <f>(G1812/F1812)</f>
        <v>9.6458333333333339</v>
      </c>
      <c r="I1812" s="13">
        <v>68</v>
      </c>
      <c r="J1812" s="13">
        <v>1057.5</v>
      </c>
      <c r="K1812" s="14">
        <f>(J1812/G1812)</f>
        <v>1.5226781857451404</v>
      </c>
      <c r="L1812" s="14">
        <f>(K1812/1.72)</f>
        <v>0.88527801496810488</v>
      </c>
    </row>
    <row r="1813" spans="1:13" x14ac:dyDescent="0.2">
      <c r="A1813" s="7" t="s">
        <v>2617</v>
      </c>
      <c r="B1813" s="8" t="s">
        <v>2618</v>
      </c>
      <c r="C1813" s="8">
        <v>6</v>
      </c>
      <c r="D1813" s="8">
        <v>3</v>
      </c>
      <c r="E1813" s="8">
        <v>22</v>
      </c>
      <c r="F1813" s="9">
        <v>221.5</v>
      </c>
      <c r="G1813" s="9">
        <v>768</v>
      </c>
      <c r="H1813" s="16">
        <f>(G1813/F1813)</f>
        <v>3.4672686230248306</v>
      </c>
      <c r="I1813" s="9">
        <v>141.5</v>
      </c>
      <c r="J1813" s="9">
        <v>536.5</v>
      </c>
      <c r="K1813" s="10">
        <f>(J1813/G1813)</f>
        <v>0.69856770833333337</v>
      </c>
      <c r="L1813" s="10">
        <f>(K1813/1.34)</f>
        <v>0.52131918532338306</v>
      </c>
      <c r="M1813" t="s">
        <v>7833</v>
      </c>
    </row>
    <row r="1814" spans="1:13" x14ac:dyDescent="0.2">
      <c r="A1814" s="7" t="s">
        <v>7849</v>
      </c>
      <c r="B1814" s="8" t="s">
        <v>2614</v>
      </c>
      <c r="C1814" s="8">
        <v>6</v>
      </c>
      <c r="D1814" s="8">
        <v>3</v>
      </c>
      <c r="E1814" s="8">
        <v>20</v>
      </c>
      <c r="F1814" s="9">
        <v>328</v>
      </c>
      <c r="G1814" s="9">
        <v>935.5</v>
      </c>
      <c r="H1814" s="16">
        <f>(G1814/F1814)</f>
        <v>2.8521341463414633</v>
      </c>
      <c r="I1814" s="9">
        <v>163.5</v>
      </c>
      <c r="J1814" s="9">
        <v>1279.5</v>
      </c>
      <c r="K1814" s="10">
        <f>(J1814/G1814)</f>
        <v>1.3677177979690005</v>
      </c>
      <c r="L1814" s="10">
        <f>(K1814/1.34)</f>
        <v>1.0206849238574629</v>
      </c>
    </row>
    <row r="1815" spans="1:13" x14ac:dyDescent="0.2">
      <c r="A1815" s="11" t="s">
        <v>7779</v>
      </c>
      <c r="B1815" s="12" t="s">
        <v>7780</v>
      </c>
      <c r="C1815" s="12">
        <v>16</v>
      </c>
      <c r="D1815" s="12">
        <v>15</v>
      </c>
      <c r="E1815" s="12">
        <v>24</v>
      </c>
      <c r="F1815" s="13">
        <v>78</v>
      </c>
      <c r="G1815" s="13">
        <v>345</v>
      </c>
      <c r="H1815" s="17">
        <f>(G1815/F1815)</f>
        <v>4.4230769230769234</v>
      </c>
      <c r="I1815" s="13">
        <v>78</v>
      </c>
      <c r="J1815" s="13">
        <v>1264</v>
      </c>
      <c r="K1815" s="14">
        <f>(J1815/G1815)</f>
        <v>3.663768115942029</v>
      </c>
      <c r="L1815" s="14">
        <f>(K1815/2.8)</f>
        <v>1.308488612836439</v>
      </c>
    </row>
    <row r="1816" spans="1:13" x14ac:dyDescent="0.2">
      <c r="A1816" s="7" t="s">
        <v>8106</v>
      </c>
      <c r="B1816" s="8" t="s">
        <v>2611</v>
      </c>
      <c r="C1816" s="8">
        <v>6</v>
      </c>
      <c r="D1816" s="8">
        <v>3</v>
      </c>
      <c r="E1816" s="8">
        <v>18</v>
      </c>
      <c r="F1816" s="9">
        <v>290</v>
      </c>
      <c r="G1816" s="9">
        <v>888</v>
      </c>
      <c r="H1816" s="16">
        <f>(G1816/F1816)</f>
        <v>3.0620689655172413</v>
      </c>
      <c r="I1816" s="9">
        <v>129.5</v>
      </c>
      <c r="J1816" s="9">
        <v>1060.5</v>
      </c>
      <c r="K1816" s="10">
        <f>(J1816/G1816)</f>
        <v>1.1942567567567568</v>
      </c>
      <c r="L1816" s="10">
        <f>(K1816/1.34)</f>
        <v>0.89123638563937069</v>
      </c>
    </row>
    <row r="1817" spans="1:13" x14ac:dyDescent="0.2">
      <c r="A1817" s="1" t="s">
        <v>7775</v>
      </c>
      <c r="B1817" t="s">
        <v>7776</v>
      </c>
      <c r="C1817">
        <v>16</v>
      </c>
      <c r="D1817">
        <v>15</v>
      </c>
      <c r="E1817">
        <v>22</v>
      </c>
      <c r="F1817" s="2">
        <v>13.5</v>
      </c>
      <c r="G1817" s="2">
        <v>29</v>
      </c>
      <c r="H1817" s="18">
        <f>(G1817/F1817)</f>
        <v>2.1481481481481484</v>
      </c>
      <c r="I1817" s="2">
        <v>12.5</v>
      </c>
      <c r="J1817" s="2">
        <v>15.5</v>
      </c>
      <c r="K1817" s="6">
        <f>(J1817/G1817)</f>
        <v>0.53448275862068961</v>
      </c>
    </row>
    <row r="1818" spans="1:13" x14ac:dyDescent="0.2">
      <c r="A1818" s="11" t="s">
        <v>8107</v>
      </c>
      <c r="B1818" s="12" t="s">
        <v>2609</v>
      </c>
      <c r="C1818" s="12">
        <v>6</v>
      </c>
      <c r="D1818" s="12">
        <v>3</v>
      </c>
      <c r="E1818" s="12">
        <v>16</v>
      </c>
      <c r="F1818" s="13">
        <v>223</v>
      </c>
      <c r="G1818" s="13">
        <v>740.5</v>
      </c>
      <c r="H1818" s="17">
        <f>(G1818/F1818)</f>
        <v>3.3206278026905829</v>
      </c>
      <c r="I1818" s="13">
        <v>116.5</v>
      </c>
      <c r="J1818" s="13">
        <v>968.5</v>
      </c>
      <c r="K1818" s="14">
        <f>(J1818/G1818)</f>
        <v>1.3079000675219445</v>
      </c>
      <c r="L1818" s="14">
        <f>(K1818/1.75)</f>
        <v>0.74737146715539693</v>
      </c>
    </row>
    <row r="1819" spans="1:13" x14ac:dyDescent="0.2">
      <c r="A1819" s="7" t="s">
        <v>2605</v>
      </c>
      <c r="B1819" s="8" t="s">
        <v>2606</v>
      </c>
      <c r="C1819" s="8">
        <v>6</v>
      </c>
      <c r="D1819" s="8">
        <v>3</v>
      </c>
      <c r="E1819" s="8">
        <v>14</v>
      </c>
      <c r="F1819" s="9">
        <v>351</v>
      </c>
      <c r="G1819" s="9">
        <v>977.5</v>
      </c>
      <c r="H1819" s="16">
        <f>(G1819/F1819)</f>
        <v>2.7849002849002851</v>
      </c>
      <c r="I1819" s="9">
        <v>192</v>
      </c>
      <c r="J1819" s="9">
        <v>1046</v>
      </c>
      <c r="K1819" s="10">
        <f>(J1819/G1819)</f>
        <v>1.0700767263427109</v>
      </c>
      <c r="L1819" s="10">
        <f>(K1819/1.34)</f>
        <v>0.79856472115127675</v>
      </c>
    </row>
    <row r="1820" spans="1:13" x14ac:dyDescent="0.2">
      <c r="A1820" s="7" t="s">
        <v>2602</v>
      </c>
      <c r="B1820" s="8" t="s">
        <v>2603</v>
      </c>
      <c r="C1820" s="8">
        <v>6</v>
      </c>
      <c r="D1820" s="8">
        <v>3</v>
      </c>
      <c r="E1820" s="8">
        <v>12</v>
      </c>
      <c r="F1820" s="9">
        <v>389.5</v>
      </c>
      <c r="G1820" s="9">
        <v>991.5</v>
      </c>
      <c r="H1820" s="16">
        <f>(G1820/F1820)</f>
        <v>2.5455712451861361</v>
      </c>
      <c r="I1820" s="9">
        <v>266.5</v>
      </c>
      <c r="J1820" s="9">
        <v>1336.5</v>
      </c>
      <c r="K1820" s="10">
        <f>(J1820/G1820)</f>
        <v>1.3479576399394857</v>
      </c>
      <c r="L1820" s="10">
        <f>(K1820/1.34)</f>
        <v>1.0059385372682728</v>
      </c>
    </row>
    <row r="1821" spans="1:13" x14ac:dyDescent="0.2">
      <c r="A1821" s="1" t="s">
        <v>7771</v>
      </c>
      <c r="B1821" t="s">
        <v>7772</v>
      </c>
      <c r="C1821">
        <v>16</v>
      </c>
      <c r="D1821">
        <v>15</v>
      </c>
      <c r="E1821">
        <v>20</v>
      </c>
      <c r="F1821" s="2">
        <v>46.5</v>
      </c>
      <c r="G1821" s="2">
        <v>127</v>
      </c>
      <c r="H1821" s="18">
        <f>(G1821/F1821)</f>
        <v>2.7311827956989245</v>
      </c>
      <c r="I1821" s="2">
        <v>41.5</v>
      </c>
      <c r="J1821" s="2">
        <v>1438.5</v>
      </c>
      <c r="K1821" s="6">
        <f>(J1821/G1821)</f>
        <v>11.326771653543307</v>
      </c>
    </row>
    <row r="1822" spans="1:13" x14ac:dyDescent="0.2">
      <c r="A1822" s="7" t="s">
        <v>2598</v>
      </c>
      <c r="B1822" s="8" t="s">
        <v>2599</v>
      </c>
      <c r="C1822" s="8">
        <v>6</v>
      </c>
      <c r="D1822" s="8">
        <v>3</v>
      </c>
      <c r="E1822" s="8">
        <v>10</v>
      </c>
      <c r="F1822" s="9">
        <v>321.5</v>
      </c>
      <c r="G1822" s="9">
        <v>967.5</v>
      </c>
      <c r="H1822" s="16">
        <f>(G1822/F1822)</f>
        <v>3.0093312597200623</v>
      </c>
      <c r="I1822" s="9">
        <v>220</v>
      </c>
      <c r="J1822" s="9">
        <v>1154.5</v>
      </c>
      <c r="K1822" s="10">
        <f>(J1822/G1822)</f>
        <v>1.1932816537467701</v>
      </c>
      <c r="L1822" s="10">
        <f>(K1822/1.34)</f>
        <v>0.8905086968259478</v>
      </c>
    </row>
    <row r="1823" spans="1:13" x14ac:dyDescent="0.2">
      <c r="A1823" s="7" t="s">
        <v>2594</v>
      </c>
      <c r="B1823" s="8" t="s">
        <v>2595</v>
      </c>
      <c r="C1823" s="8">
        <v>6</v>
      </c>
      <c r="D1823" s="8">
        <v>3</v>
      </c>
      <c r="E1823" s="8">
        <v>8</v>
      </c>
      <c r="F1823" s="9">
        <v>475.5</v>
      </c>
      <c r="G1823" s="9">
        <v>1049.5</v>
      </c>
      <c r="H1823" s="16">
        <f>(G1823/F1823)</f>
        <v>2.2071503680336488</v>
      </c>
      <c r="I1823" s="9">
        <v>259</v>
      </c>
      <c r="J1823" s="9">
        <v>1335</v>
      </c>
      <c r="K1823" s="10">
        <f>(J1823/G1823)</f>
        <v>1.2720343020485945</v>
      </c>
      <c r="L1823" s="10">
        <f>(K1823/1.34)</f>
        <v>0.94927932988701069</v>
      </c>
    </row>
    <row r="1824" spans="1:13" x14ac:dyDescent="0.2">
      <c r="A1824" s="7" t="s">
        <v>7849</v>
      </c>
      <c r="B1824" s="8" t="s">
        <v>2591</v>
      </c>
      <c r="C1824" s="8">
        <v>6</v>
      </c>
      <c r="D1824" s="8">
        <v>3</v>
      </c>
      <c r="E1824" s="8">
        <v>6</v>
      </c>
      <c r="F1824" s="9">
        <v>402</v>
      </c>
      <c r="G1824" s="9">
        <v>1002</v>
      </c>
      <c r="H1824" s="16">
        <f>(G1824/F1824)</f>
        <v>2.4925373134328357</v>
      </c>
      <c r="I1824" s="9">
        <v>268.5</v>
      </c>
      <c r="J1824" s="9">
        <v>1238</v>
      </c>
      <c r="K1824" s="10">
        <f>(J1824/G1824)</f>
        <v>1.2355289421157685</v>
      </c>
      <c r="L1824" s="10">
        <f>(K1824/1.34)</f>
        <v>0.92203652396699132</v>
      </c>
    </row>
    <row r="1825" spans="1:13" x14ac:dyDescent="0.2">
      <c r="A1825" s="7" t="s">
        <v>2588</v>
      </c>
      <c r="B1825" s="8" t="s">
        <v>2589</v>
      </c>
      <c r="C1825" s="8">
        <v>6</v>
      </c>
      <c r="D1825" s="8">
        <v>3</v>
      </c>
      <c r="E1825" s="8">
        <v>4</v>
      </c>
      <c r="F1825" s="9">
        <v>401</v>
      </c>
      <c r="G1825" s="9">
        <v>961.5</v>
      </c>
      <c r="H1825" s="16">
        <f>(G1825/F1825)</f>
        <v>2.3977556109725686</v>
      </c>
      <c r="I1825" s="9">
        <v>283</v>
      </c>
      <c r="J1825" s="9">
        <v>1300</v>
      </c>
      <c r="K1825" s="10">
        <f>(J1825/G1825)</f>
        <v>1.3520540821632865</v>
      </c>
      <c r="L1825" s="10">
        <f>(K1825/1.34)</f>
        <v>1.008995583703945</v>
      </c>
    </row>
    <row r="1826" spans="1:13" x14ac:dyDescent="0.2">
      <c r="A1826" s="11" t="s">
        <v>2584</v>
      </c>
      <c r="B1826" s="12" t="s">
        <v>2585</v>
      </c>
      <c r="C1826" s="12">
        <v>6</v>
      </c>
      <c r="D1826" s="12">
        <v>3</v>
      </c>
      <c r="E1826" s="12">
        <v>2</v>
      </c>
      <c r="F1826" s="13">
        <v>166</v>
      </c>
      <c r="G1826" s="13">
        <v>758.5</v>
      </c>
      <c r="H1826" s="17">
        <f>(G1826/F1826)</f>
        <v>4.5692771084337354</v>
      </c>
      <c r="I1826" s="13">
        <v>95.5</v>
      </c>
      <c r="J1826" s="13">
        <v>1327</v>
      </c>
      <c r="K1826" s="14">
        <f>(J1826/G1826)</f>
        <v>1.7495056031641398</v>
      </c>
      <c r="L1826" s="14">
        <f>(K1826/1.75)</f>
        <v>0.99971748752236567</v>
      </c>
    </row>
    <row r="1827" spans="1:13" x14ac:dyDescent="0.2">
      <c r="A1827" s="1" t="s">
        <v>7767</v>
      </c>
      <c r="B1827" t="s">
        <v>7768</v>
      </c>
      <c r="C1827">
        <v>16</v>
      </c>
      <c r="D1827">
        <v>15</v>
      </c>
      <c r="E1827">
        <v>18</v>
      </c>
      <c r="F1827" s="2">
        <v>38</v>
      </c>
      <c r="G1827" s="2">
        <v>120.5</v>
      </c>
      <c r="H1827" s="18">
        <f>(G1827/F1827)</f>
        <v>3.1710526315789473</v>
      </c>
      <c r="I1827" s="2">
        <v>40</v>
      </c>
      <c r="J1827" s="2">
        <v>1389.5</v>
      </c>
      <c r="K1827" s="6">
        <f>(J1827/G1827)</f>
        <v>11.531120331950207</v>
      </c>
    </row>
    <row r="1828" spans="1:13" x14ac:dyDescent="0.2">
      <c r="A1828" s="11" t="s">
        <v>2692</v>
      </c>
      <c r="B1828" s="12" t="s">
        <v>2693</v>
      </c>
      <c r="C1828" s="12">
        <v>6</v>
      </c>
      <c r="D1828" s="12">
        <v>5</v>
      </c>
      <c r="E1828" s="12">
        <v>22</v>
      </c>
      <c r="F1828" s="13">
        <v>195.5</v>
      </c>
      <c r="G1828" s="13">
        <v>836</v>
      </c>
      <c r="H1828" s="17">
        <f>(G1828/F1828)</f>
        <v>4.2762148337595907</v>
      </c>
      <c r="I1828" s="13">
        <v>93.5</v>
      </c>
      <c r="J1828" s="13">
        <v>1018</v>
      </c>
      <c r="K1828" s="14">
        <f>(J1828/G1828)</f>
        <v>1.2177033492822966</v>
      </c>
      <c r="L1828" s="14">
        <f>(K1828/1.75)</f>
        <v>0.69583048530416947</v>
      </c>
    </row>
    <row r="1829" spans="1:13" x14ac:dyDescent="0.2">
      <c r="A1829" s="11" t="s">
        <v>7849</v>
      </c>
      <c r="B1829" s="12" t="s">
        <v>2690</v>
      </c>
      <c r="C1829" s="12">
        <v>6</v>
      </c>
      <c r="D1829" s="12">
        <v>5</v>
      </c>
      <c r="E1829" s="12">
        <v>20</v>
      </c>
      <c r="F1829" s="13">
        <v>307.5</v>
      </c>
      <c r="G1829" s="13">
        <v>962.5</v>
      </c>
      <c r="H1829" s="17">
        <f>(G1829/F1829)</f>
        <v>3.1300813008130079</v>
      </c>
      <c r="I1829" s="13">
        <v>114.5</v>
      </c>
      <c r="J1829" s="13">
        <v>521.5</v>
      </c>
      <c r="K1829" s="14">
        <f>(J1829/G1829)</f>
        <v>0.54181818181818187</v>
      </c>
      <c r="L1829" s="14">
        <f>(K1829/1.75)</f>
        <v>0.30961038961038961</v>
      </c>
    </row>
    <row r="1830" spans="1:13" x14ac:dyDescent="0.2">
      <c r="A1830" s="7" t="s">
        <v>2686</v>
      </c>
      <c r="B1830" s="8" t="s">
        <v>2687</v>
      </c>
      <c r="C1830" s="8">
        <v>6</v>
      </c>
      <c r="D1830" s="8">
        <v>5</v>
      </c>
      <c r="E1830" s="8">
        <v>18</v>
      </c>
      <c r="F1830" s="9">
        <v>525.5</v>
      </c>
      <c r="G1830" s="9">
        <v>1077.5</v>
      </c>
      <c r="H1830" s="16">
        <f>(G1830/F1830)</f>
        <v>2.0504281636536632</v>
      </c>
      <c r="I1830" s="9">
        <v>186</v>
      </c>
      <c r="J1830" s="9">
        <v>1176.5</v>
      </c>
      <c r="K1830" s="10">
        <f>(J1830/G1830)</f>
        <v>1.0918793503480277</v>
      </c>
      <c r="L1830" s="10">
        <f>(K1830/1.34)</f>
        <v>0.81483533608061764</v>
      </c>
    </row>
    <row r="1831" spans="1:13" x14ac:dyDescent="0.2">
      <c r="A1831" s="7" t="s">
        <v>2683</v>
      </c>
      <c r="B1831" s="8" t="s">
        <v>2684</v>
      </c>
      <c r="C1831" s="8">
        <v>6</v>
      </c>
      <c r="D1831" s="8">
        <v>5</v>
      </c>
      <c r="E1831" s="8">
        <v>16</v>
      </c>
      <c r="F1831" s="9">
        <v>308</v>
      </c>
      <c r="G1831" s="9">
        <v>983</v>
      </c>
      <c r="H1831" s="16">
        <f>(G1831/F1831)</f>
        <v>3.1915584415584415</v>
      </c>
      <c r="I1831" s="9">
        <v>140</v>
      </c>
      <c r="J1831" s="9">
        <v>1465</v>
      </c>
      <c r="K1831" s="10">
        <f>(J1831/G1831)</f>
        <v>1.4903357070193286</v>
      </c>
      <c r="L1831" s="10">
        <f>(K1831/1.34)</f>
        <v>1.1121908261338274</v>
      </c>
    </row>
    <row r="1832" spans="1:13" x14ac:dyDescent="0.2">
      <c r="A1832" s="7" t="s">
        <v>2680</v>
      </c>
      <c r="B1832" s="8" t="s">
        <v>2681</v>
      </c>
      <c r="C1832" s="8">
        <v>6</v>
      </c>
      <c r="D1832" s="8">
        <v>5</v>
      </c>
      <c r="E1832" s="8">
        <v>14</v>
      </c>
      <c r="F1832" s="9">
        <v>312.5</v>
      </c>
      <c r="G1832" s="9">
        <v>958.5</v>
      </c>
      <c r="H1832" s="16">
        <f>(G1832/F1832)</f>
        <v>3.0672000000000001</v>
      </c>
      <c r="I1832" s="9">
        <v>142</v>
      </c>
      <c r="J1832" s="9">
        <v>882</v>
      </c>
      <c r="K1832" s="10">
        <f>(J1832/G1832)</f>
        <v>0.92018779342723001</v>
      </c>
      <c r="L1832" s="10">
        <f>(K1832/1.34)</f>
        <v>0.6867073085277835</v>
      </c>
      <c r="M1832" t="s">
        <v>7833</v>
      </c>
    </row>
    <row r="1833" spans="1:13" x14ac:dyDescent="0.2">
      <c r="A1833" s="7" t="s">
        <v>2677</v>
      </c>
      <c r="B1833" s="8" t="s">
        <v>2678</v>
      </c>
      <c r="C1833" s="8">
        <v>6</v>
      </c>
      <c r="D1833" s="8">
        <v>5</v>
      </c>
      <c r="E1833" s="8">
        <v>12</v>
      </c>
      <c r="F1833" s="9">
        <v>486</v>
      </c>
      <c r="G1833" s="9">
        <v>1015</v>
      </c>
      <c r="H1833" s="16">
        <f>(G1833/F1833)</f>
        <v>2.0884773662551441</v>
      </c>
      <c r="I1833" s="9">
        <v>226.5</v>
      </c>
      <c r="J1833" s="9">
        <v>1089</v>
      </c>
      <c r="K1833" s="10">
        <f>(J1833/G1833)</f>
        <v>1.0729064039408867</v>
      </c>
      <c r="L1833" s="10">
        <f>(K1833/1.34)</f>
        <v>0.80067642085140789</v>
      </c>
    </row>
    <row r="1834" spans="1:13" x14ac:dyDescent="0.2">
      <c r="A1834" s="7" t="s">
        <v>2673</v>
      </c>
      <c r="B1834" s="8" t="s">
        <v>2674</v>
      </c>
      <c r="C1834" s="8">
        <v>6</v>
      </c>
      <c r="D1834" s="8">
        <v>5</v>
      </c>
      <c r="E1834" s="8">
        <v>10</v>
      </c>
      <c r="F1834" s="9">
        <v>261.5</v>
      </c>
      <c r="G1834" s="9">
        <v>906.5</v>
      </c>
      <c r="H1834" s="16">
        <f>(G1834/F1834)</f>
        <v>3.4665391969407264</v>
      </c>
      <c r="I1834" s="9">
        <v>125</v>
      </c>
      <c r="J1834" s="9">
        <v>857.5</v>
      </c>
      <c r="K1834" s="10">
        <f>(J1834/G1834)</f>
        <v>0.94594594594594594</v>
      </c>
      <c r="L1834" s="10">
        <f>(K1834/1.34)</f>
        <v>0.70592981040742231</v>
      </c>
      <c r="M1834" t="s">
        <v>7833</v>
      </c>
    </row>
    <row r="1835" spans="1:13" x14ac:dyDescent="0.2">
      <c r="A1835" s="7" t="s">
        <v>2669</v>
      </c>
      <c r="B1835" s="8" t="s">
        <v>2670</v>
      </c>
      <c r="C1835" s="8">
        <v>6</v>
      </c>
      <c r="D1835" s="8">
        <v>5</v>
      </c>
      <c r="E1835" s="8">
        <v>8</v>
      </c>
      <c r="F1835" s="9">
        <v>411.5</v>
      </c>
      <c r="G1835" s="9">
        <v>1030</v>
      </c>
      <c r="H1835" s="16">
        <f>(G1835/F1835)</f>
        <v>2.503037667071689</v>
      </c>
      <c r="I1835" s="9">
        <v>242.5</v>
      </c>
      <c r="J1835" s="9">
        <v>1341</v>
      </c>
      <c r="K1835" s="10">
        <f>(J1835/G1835)</f>
        <v>1.3019417475728154</v>
      </c>
      <c r="L1835" s="10">
        <f>(K1835/1.34)</f>
        <v>0.97159831908419059</v>
      </c>
    </row>
    <row r="1836" spans="1:13" x14ac:dyDescent="0.2">
      <c r="A1836" s="7" t="s">
        <v>2666</v>
      </c>
      <c r="B1836" s="8" t="s">
        <v>2667</v>
      </c>
      <c r="C1836" s="8">
        <v>6</v>
      </c>
      <c r="D1836" s="8">
        <v>5</v>
      </c>
      <c r="E1836" s="8">
        <v>6</v>
      </c>
      <c r="F1836" s="9">
        <v>307</v>
      </c>
      <c r="G1836" s="9">
        <v>977</v>
      </c>
      <c r="H1836" s="16">
        <f>(G1836/F1836)</f>
        <v>3.1824104234527688</v>
      </c>
      <c r="I1836" s="9">
        <v>277.5</v>
      </c>
      <c r="J1836" s="9">
        <v>1328</v>
      </c>
      <c r="K1836" s="10">
        <f>(J1836/G1836)</f>
        <v>1.3592630501535312</v>
      </c>
      <c r="L1836" s="10">
        <f>(K1836/1.34)</f>
        <v>1.0143754105623366</v>
      </c>
    </row>
    <row r="1837" spans="1:13" x14ac:dyDescent="0.2">
      <c r="A1837" s="7" t="s">
        <v>2662</v>
      </c>
      <c r="B1837" s="8" t="s">
        <v>2663</v>
      </c>
      <c r="C1837" s="8">
        <v>6</v>
      </c>
      <c r="D1837" s="8">
        <v>5</v>
      </c>
      <c r="E1837" s="8">
        <v>4</v>
      </c>
      <c r="F1837" s="9">
        <v>368</v>
      </c>
      <c r="G1837" s="9">
        <v>1001.5</v>
      </c>
      <c r="H1837" s="16">
        <f>(G1837/F1837)</f>
        <v>2.7214673913043477</v>
      </c>
      <c r="I1837" s="9">
        <v>246</v>
      </c>
      <c r="J1837" s="9">
        <v>1173</v>
      </c>
      <c r="K1837" s="10">
        <f>(J1837/G1837)</f>
        <v>1.1712431352970545</v>
      </c>
      <c r="L1837" s="10">
        <f>(K1837/1.34)</f>
        <v>0.87406204126645848</v>
      </c>
    </row>
    <row r="1838" spans="1:13" x14ac:dyDescent="0.2">
      <c r="A1838" s="11" t="s">
        <v>2658</v>
      </c>
      <c r="B1838" s="12" t="s">
        <v>2659</v>
      </c>
      <c r="C1838" s="12">
        <v>6</v>
      </c>
      <c r="D1838" s="12">
        <v>5</v>
      </c>
      <c r="E1838" s="12">
        <v>2</v>
      </c>
      <c r="F1838" s="13">
        <v>104</v>
      </c>
      <c r="G1838" s="13">
        <v>574.5</v>
      </c>
      <c r="H1838" s="17">
        <f>(G1838/F1838)</f>
        <v>5.5240384615384617</v>
      </c>
      <c r="I1838" s="13">
        <v>78</v>
      </c>
      <c r="J1838" s="13">
        <v>1137</v>
      </c>
      <c r="K1838" s="14">
        <f>(J1838/G1838)</f>
        <v>1.9791122715404699</v>
      </c>
      <c r="L1838" s="14">
        <f>(K1838/1.75)</f>
        <v>1.1309212980231256</v>
      </c>
    </row>
    <row r="1839" spans="1:13" x14ac:dyDescent="0.2">
      <c r="A1839" s="1" t="s">
        <v>2764</v>
      </c>
      <c r="B1839" t="s">
        <v>2765</v>
      </c>
      <c r="C1839">
        <v>6</v>
      </c>
      <c r="D1839">
        <v>7</v>
      </c>
      <c r="E1839">
        <v>22</v>
      </c>
      <c r="F1839" s="2">
        <v>81.5</v>
      </c>
      <c r="G1839" s="2">
        <v>490</v>
      </c>
      <c r="H1839" s="18">
        <f>(G1839/F1839)</f>
        <v>6.0122699386503067</v>
      </c>
      <c r="I1839" s="2">
        <v>60</v>
      </c>
      <c r="J1839" s="2">
        <v>607.5</v>
      </c>
      <c r="K1839" s="6">
        <f>(J1839/G1839)</f>
        <v>1.239795918367347</v>
      </c>
    </row>
    <row r="1840" spans="1:13" x14ac:dyDescent="0.2">
      <c r="A1840" s="7" t="s">
        <v>2760</v>
      </c>
      <c r="B1840" s="8" t="s">
        <v>2761</v>
      </c>
      <c r="C1840" s="8">
        <v>6</v>
      </c>
      <c r="D1840" s="8">
        <v>7</v>
      </c>
      <c r="E1840" s="8">
        <v>20</v>
      </c>
      <c r="F1840" s="9">
        <v>315.5</v>
      </c>
      <c r="G1840" s="9">
        <v>1023.5</v>
      </c>
      <c r="H1840" s="16">
        <f>(G1840/F1840)</f>
        <v>3.2440570522979399</v>
      </c>
      <c r="I1840" s="9">
        <v>163</v>
      </c>
      <c r="J1840" s="9">
        <v>1072.5</v>
      </c>
      <c r="K1840" s="10">
        <f>(J1840/G1840)</f>
        <v>1.0478749389350268</v>
      </c>
      <c r="L1840" s="10">
        <f>(K1840/1.34)</f>
        <v>0.78199622308584082</v>
      </c>
    </row>
    <row r="1841" spans="1:12" x14ac:dyDescent="0.2">
      <c r="A1841" s="7" t="s">
        <v>2757</v>
      </c>
      <c r="B1841" s="8" t="s">
        <v>2758</v>
      </c>
      <c r="C1841" s="8">
        <v>6</v>
      </c>
      <c r="D1841" s="8">
        <v>7</v>
      </c>
      <c r="E1841" s="8">
        <v>18</v>
      </c>
      <c r="F1841" s="9">
        <v>367</v>
      </c>
      <c r="G1841" s="9">
        <v>982</v>
      </c>
      <c r="H1841" s="16">
        <f>(G1841/F1841)</f>
        <v>2.6757493188010901</v>
      </c>
      <c r="I1841" s="9">
        <v>217</v>
      </c>
      <c r="J1841" s="9">
        <v>1389.5</v>
      </c>
      <c r="K1841" s="10">
        <f>(J1841/G1841)</f>
        <v>1.4149694501018331</v>
      </c>
      <c r="L1841" s="10">
        <f>(K1841/1.34)</f>
        <v>1.0559473508222634</v>
      </c>
    </row>
    <row r="1842" spans="1:12" x14ac:dyDescent="0.2">
      <c r="A1842" s="11" t="s">
        <v>7849</v>
      </c>
      <c r="B1842" s="12" t="s">
        <v>2754</v>
      </c>
      <c r="C1842" s="12">
        <v>6</v>
      </c>
      <c r="D1842" s="12">
        <v>7</v>
      </c>
      <c r="E1842" s="12">
        <v>16</v>
      </c>
      <c r="F1842" s="13">
        <v>209.5</v>
      </c>
      <c r="G1842" s="13">
        <v>889.5</v>
      </c>
      <c r="H1842" s="17">
        <f>(G1842/F1842)</f>
        <v>4.2458233890214796</v>
      </c>
      <c r="I1842" s="13">
        <v>105.5</v>
      </c>
      <c r="J1842" s="13">
        <v>1200.5</v>
      </c>
      <c r="K1842" s="14">
        <f>(J1842/G1842)</f>
        <v>1.3496346261944914</v>
      </c>
      <c r="L1842" s="14">
        <f>(K1842/1.75)</f>
        <v>0.77121978639685218</v>
      </c>
    </row>
    <row r="1843" spans="1:12" x14ac:dyDescent="0.2">
      <c r="A1843" s="7" t="s">
        <v>2750</v>
      </c>
      <c r="B1843" s="8" t="s">
        <v>2751</v>
      </c>
      <c r="C1843" s="8">
        <v>6</v>
      </c>
      <c r="D1843" s="8">
        <v>7</v>
      </c>
      <c r="E1843" s="8">
        <v>14</v>
      </c>
      <c r="F1843" s="9">
        <v>320</v>
      </c>
      <c r="G1843" s="9">
        <v>1013</v>
      </c>
      <c r="H1843" s="16">
        <f>(G1843/F1843)</f>
        <v>3.1656249999999999</v>
      </c>
      <c r="I1843" s="9">
        <v>189</v>
      </c>
      <c r="J1843" s="9">
        <v>1339</v>
      </c>
      <c r="K1843" s="10">
        <f>(J1843/G1843)</f>
        <v>1.3218163869693977</v>
      </c>
      <c r="L1843" s="10">
        <f>(K1843/1.34)</f>
        <v>0.98643013952940128</v>
      </c>
    </row>
    <row r="1844" spans="1:12" x14ac:dyDescent="0.2">
      <c r="A1844" s="7" t="s">
        <v>8108</v>
      </c>
      <c r="B1844" s="8" t="s">
        <v>2748</v>
      </c>
      <c r="C1844" s="8">
        <v>6</v>
      </c>
      <c r="D1844" s="8">
        <v>7</v>
      </c>
      <c r="E1844" s="8">
        <v>12</v>
      </c>
      <c r="F1844" s="9">
        <v>383.5</v>
      </c>
      <c r="G1844" s="9">
        <v>1042.5</v>
      </c>
      <c r="H1844" s="16">
        <f>(G1844/F1844)</f>
        <v>2.7183833116036507</v>
      </c>
      <c r="I1844" s="9">
        <v>194.5</v>
      </c>
      <c r="J1844" s="9">
        <v>1250.5</v>
      </c>
      <c r="K1844" s="10">
        <f>(J1844/G1844)</f>
        <v>1.1995203836930455</v>
      </c>
      <c r="L1844" s="10">
        <f>(K1844/1.34)</f>
        <v>0.89516446544257122</v>
      </c>
    </row>
    <row r="1845" spans="1:12" x14ac:dyDescent="0.2">
      <c r="A1845" s="1" t="s">
        <v>7763</v>
      </c>
      <c r="B1845" t="s">
        <v>7764</v>
      </c>
      <c r="C1845">
        <v>16</v>
      </c>
      <c r="D1845">
        <v>15</v>
      </c>
      <c r="E1845">
        <v>16</v>
      </c>
      <c r="F1845" s="2">
        <v>47.5</v>
      </c>
      <c r="G1845" s="2">
        <v>268</v>
      </c>
      <c r="H1845" s="18">
        <f>(G1845/F1845)</f>
        <v>5.6421052631578945</v>
      </c>
      <c r="I1845" s="2">
        <v>48.5</v>
      </c>
      <c r="J1845" s="2">
        <v>46</v>
      </c>
      <c r="K1845" s="6">
        <f>(J1845/G1845)</f>
        <v>0.17164179104477612</v>
      </c>
    </row>
    <row r="1846" spans="1:12" x14ac:dyDescent="0.2">
      <c r="A1846" s="7" t="s">
        <v>8109</v>
      </c>
      <c r="B1846" s="8" t="s">
        <v>2745</v>
      </c>
      <c r="C1846" s="8">
        <v>6</v>
      </c>
      <c r="D1846" s="8">
        <v>7</v>
      </c>
      <c r="E1846" s="8">
        <v>10</v>
      </c>
      <c r="F1846" s="9">
        <v>478</v>
      </c>
      <c r="G1846" s="9">
        <v>1099</v>
      </c>
      <c r="H1846" s="16">
        <f>(G1846/F1846)</f>
        <v>2.2991631799163179</v>
      </c>
      <c r="I1846" s="9">
        <v>214.5</v>
      </c>
      <c r="J1846" s="9">
        <v>1089.5</v>
      </c>
      <c r="K1846" s="10">
        <f>(J1846/G1846)</f>
        <v>0.99135577797998176</v>
      </c>
      <c r="L1846" s="10">
        <f>(K1846/1.34)</f>
        <v>0.73981774476118034</v>
      </c>
    </row>
    <row r="1847" spans="1:12" x14ac:dyDescent="0.2">
      <c r="A1847" s="11" t="s">
        <v>8110</v>
      </c>
      <c r="B1847" s="12" t="s">
        <v>2742</v>
      </c>
      <c r="C1847" s="12">
        <v>6</v>
      </c>
      <c r="D1847" s="12">
        <v>7</v>
      </c>
      <c r="E1847" s="12">
        <v>8</v>
      </c>
      <c r="F1847" s="13">
        <v>124.5</v>
      </c>
      <c r="G1847" s="13">
        <v>634.5</v>
      </c>
      <c r="H1847" s="17">
        <f>(G1847/F1847)</f>
        <v>5.096385542168675</v>
      </c>
      <c r="I1847" s="13">
        <v>99</v>
      </c>
      <c r="J1847" s="13">
        <v>761.5</v>
      </c>
      <c r="K1847" s="14">
        <f>(J1847/G1847)</f>
        <v>1.2001576044129236</v>
      </c>
      <c r="L1847" s="14">
        <f>(K1847/1.75)</f>
        <v>0.68580434537881352</v>
      </c>
    </row>
    <row r="1848" spans="1:12" x14ac:dyDescent="0.2">
      <c r="A1848" s="7" t="s">
        <v>8111</v>
      </c>
      <c r="B1848" s="8" t="s">
        <v>2740</v>
      </c>
      <c r="C1848" s="8">
        <v>6</v>
      </c>
      <c r="D1848" s="8">
        <v>7</v>
      </c>
      <c r="E1848" s="8">
        <v>6</v>
      </c>
      <c r="F1848" s="9">
        <v>294</v>
      </c>
      <c r="G1848" s="9">
        <v>929</v>
      </c>
      <c r="H1848" s="16">
        <f>(G1848/F1848)</f>
        <v>3.1598639455782314</v>
      </c>
      <c r="I1848" s="9">
        <v>153</v>
      </c>
      <c r="J1848" s="9">
        <v>904.5</v>
      </c>
      <c r="K1848" s="10">
        <f>(J1848/G1848)</f>
        <v>0.97362755651237887</v>
      </c>
      <c r="L1848" s="10">
        <f>(K1848/1.34)</f>
        <v>0.7265877287405812</v>
      </c>
    </row>
    <row r="1849" spans="1:12" x14ac:dyDescent="0.2">
      <c r="A1849" s="11" t="s">
        <v>2736</v>
      </c>
      <c r="B1849" s="12" t="s">
        <v>2737</v>
      </c>
      <c r="C1849" s="12">
        <v>6</v>
      </c>
      <c r="D1849" s="12">
        <v>7</v>
      </c>
      <c r="E1849" s="12">
        <v>4</v>
      </c>
      <c r="F1849" s="13">
        <v>84</v>
      </c>
      <c r="G1849" s="13">
        <v>92</v>
      </c>
      <c r="H1849" s="17">
        <f>(G1849/F1849)</f>
        <v>1.0952380952380953</v>
      </c>
      <c r="I1849" s="13">
        <v>84.5</v>
      </c>
      <c r="J1849" s="13">
        <v>57</v>
      </c>
      <c r="K1849" s="14">
        <f>(J1849/G1849)</f>
        <v>0.61956521739130432</v>
      </c>
      <c r="L1849" s="14">
        <f>(K1849/1.75)</f>
        <v>0.35403726708074534</v>
      </c>
    </row>
    <row r="1850" spans="1:12" x14ac:dyDescent="0.2">
      <c r="A1850" s="11" t="s">
        <v>2732</v>
      </c>
      <c r="B1850" s="12" t="s">
        <v>2733</v>
      </c>
      <c r="C1850" s="12">
        <v>6</v>
      </c>
      <c r="D1850" s="12">
        <v>7</v>
      </c>
      <c r="E1850" s="12">
        <v>2</v>
      </c>
      <c r="F1850" s="13">
        <v>209</v>
      </c>
      <c r="G1850" s="13">
        <v>811</v>
      </c>
      <c r="H1850" s="17">
        <f>(G1850/F1850)</f>
        <v>3.8803827751196174</v>
      </c>
      <c r="I1850" s="13">
        <v>113</v>
      </c>
      <c r="J1850" s="13">
        <v>1010.5</v>
      </c>
      <c r="K1850" s="14">
        <f>(J1850/G1850)</f>
        <v>1.2459926017262639</v>
      </c>
      <c r="L1850" s="14">
        <f>(K1850/1.75)</f>
        <v>0.711995772415008</v>
      </c>
    </row>
    <row r="1851" spans="1:12" x14ac:dyDescent="0.2">
      <c r="A1851" s="11" t="s">
        <v>7849</v>
      </c>
      <c r="B1851" s="12" t="s">
        <v>2841</v>
      </c>
      <c r="C1851" s="12">
        <v>6</v>
      </c>
      <c r="D1851" s="12">
        <v>9</v>
      </c>
      <c r="E1851" s="12">
        <v>22</v>
      </c>
      <c r="F1851" s="13">
        <v>182</v>
      </c>
      <c r="G1851" s="13">
        <v>907.5</v>
      </c>
      <c r="H1851" s="17">
        <f>(G1851/F1851)</f>
        <v>4.9862637362637363</v>
      </c>
      <c r="I1851" s="13">
        <v>91</v>
      </c>
      <c r="J1851" s="13">
        <v>1051</v>
      </c>
      <c r="K1851" s="14">
        <f>(J1851/G1851)</f>
        <v>1.1581267217630855</v>
      </c>
      <c r="L1851" s="14">
        <f>(K1851/1.75)</f>
        <v>0.66178669815033453</v>
      </c>
    </row>
    <row r="1852" spans="1:12" x14ac:dyDescent="0.2">
      <c r="A1852" s="7" t="s">
        <v>2837</v>
      </c>
      <c r="B1852" s="8" t="s">
        <v>2838</v>
      </c>
      <c r="C1852" s="8">
        <v>6</v>
      </c>
      <c r="D1852" s="8">
        <v>9</v>
      </c>
      <c r="E1852" s="8">
        <v>20</v>
      </c>
      <c r="F1852" s="9">
        <v>230</v>
      </c>
      <c r="G1852" s="9">
        <v>933</v>
      </c>
      <c r="H1852" s="16">
        <f>(G1852/F1852)</f>
        <v>4.0565217391304351</v>
      </c>
      <c r="I1852" s="9">
        <v>129</v>
      </c>
      <c r="J1852" s="9">
        <v>1007</v>
      </c>
      <c r="K1852" s="10">
        <f>(J1852/G1852)</f>
        <v>1.0793140407288317</v>
      </c>
      <c r="L1852" s="10">
        <f>(K1852/1.34)</f>
        <v>0.80545823934987437</v>
      </c>
    </row>
    <row r="1853" spans="1:12" x14ac:dyDescent="0.2">
      <c r="A1853" s="11" t="s">
        <v>2833</v>
      </c>
      <c r="B1853" s="12" t="s">
        <v>2834</v>
      </c>
      <c r="C1853" s="12">
        <v>6</v>
      </c>
      <c r="D1853" s="12">
        <v>9</v>
      </c>
      <c r="E1853" s="12">
        <v>18</v>
      </c>
      <c r="F1853" s="13">
        <v>195.5</v>
      </c>
      <c r="G1853" s="13">
        <v>853</v>
      </c>
      <c r="H1853" s="17">
        <f>(G1853/F1853)</f>
        <v>4.3631713554987215</v>
      </c>
      <c r="I1853" s="13">
        <v>87.5</v>
      </c>
      <c r="J1853" s="13">
        <v>966</v>
      </c>
      <c r="K1853" s="14">
        <f>(J1853/G1853)</f>
        <v>1.1324736225087926</v>
      </c>
      <c r="L1853" s="14">
        <f>(K1853/1.75)</f>
        <v>0.64712778429073858</v>
      </c>
    </row>
    <row r="1854" spans="1:12" x14ac:dyDescent="0.2">
      <c r="A1854" s="1" t="s">
        <v>8112</v>
      </c>
      <c r="B1854" t="s">
        <v>2830</v>
      </c>
      <c r="C1854">
        <v>6</v>
      </c>
      <c r="D1854">
        <v>9</v>
      </c>
      <c r="E1854">
        <v>16</v>
      </c>
      <c r="F1854" s="2">
        <v>107</v>
      </c>
      <c r="G1854" s="2">
        <v>556.5</v>
      </c>
      <c r="H1854" s="18">
        <f>(G1854/F1854)</f>
        <v>5.2009345794392523</v>
      </c>
      <c r="I1854" s="2">
        <v>56</v>
      </c>
      <c r="J1854" s="2">
        <v>386</v>
      </c>
      <c r="K1854" s="6">
        <f>(J1854/G1854)</f>
        <v>0.69362084456424078</v>
      </c>
    </row>
    <row r="1855" spans="1:12" x14ac:dyDescent="0.2">
      <c r="A1855" s="1" t="s">
        <v>7759</v>
      </c>
      <c r="B1855" t="s">
        <v>7760</v>
      </c>
      <c r="C1855">
        <v>16</v>
      </c>
      <c r="D1855">
        <v>15</v>
      </c>
      <c r="E1855">
        <v>14</v>
      </c>
      <c r="F1855" s="2">
        <v>31</v>
      </c>
      <c r="G1855" s="2">
        <v>270.5</v>
      </c>
      <c r="H1855" s="18">
        <f>(G1855/F1855)</f>
        <v>8.7258064516129039</v>
      </c>
      <c r="I1855" s="2">
        <v>34</v>
      </c>
      <c r="J1855" s="2">
        <v>1174.5</v>
      </c>
      <c r="K1855" s="6">
        <f>(J1855/G1855)</f>
        <v>4.3419593345656189</v>
      </c>
    </row>
    <row r="1856" spans="1:12" x14ac:dyDescent="0.2">
      <c r="A1856" s="7" t="s">
        <v>2826</v>
      </c>
      <c r="B1856" s="8" t="s">
        <v>2827</v>
      </c>
      <c r="C1856" s="8">
        <v>6</v>
      </c>
      <c r="D1856" s="8">
        <v>9</v>
      </c>
      <c r="E1856" s="8">
        <v>14</v>
      </c>
      <c r="F1856" s="9">
        <v>369.5</v>
      </c>
      <c r="G1856" s="9">
        <v>1031</v>
      </c>
      <c r="H1856" s="16">
        <f>(G1856/F1856)</f>
        <v>2.7902571041948581</v>
      </c>
      <c r="I1856" s="9">
        <v>203.5</v>
      </c>
      <c r="J1856" s="9">
        <v>1209</v>
      </c>
      <c r="K1856" s="10">
        <f>(J1856/G1856)</f>
        <v>1.1726479146459747</v>
      </c>
      <c r="L1856" s="10">
        <f>(K1856/1.34)</f>
        <v>0.8751103840641602</v>
      </c>
    </row>
    <row r="1857" spans="1:12" x14ac:dyDescent="0.2">
      <c r="A1857" s="1" t="s">
        <v>7849</v>
      </c>
      <c r="B1857" t="s">
        <v>7756</v>
      </c>
      <c r="C1857">
        <v>16</v>
      </c>
      <c r="D1857">
        <v>15</v>
      </c>
      <c r="E1857">
        <v>12</v>
      </c>
      <c r="F1857" s="2">
        <v>27</v>
      </c>
      <c r="G1857" s="2">
        <v>219</v>
      </c>
      <c r="H1857" s="18">
        <f>(G1857/F1857)</f>
        <v>8.1111111111111107</v>
      </c>
      <c r="I1857" s="2">
        <v>36.5</v>
      </c>
      <c r="J1857" s="2">
        <v>1268</v>
      </c>
      <c r="K1857" s="6">
        <f>(J1857/G1857)</f>
        <v>5.7899543378995437</v>
      </c>
    </row>
    <row r="1858" spans="1:12" x14ac:dyDescent="0.2">
      <c r="A1858" s="1" t="s">
        <v>7753</v>
      </c>
      <c r="B1858" t="s">
        <v>7754</v>
      </c>
      <c r="C1858">
        <v>16</v>
      </c>
      <c r="D1858">
        <v>15</v>
      </c>
      <c r="E1858">
        <v>10</v>
      </c>
      <c r="F1858" s="2">
        <v>26</v>
      </c>
      <c r="G1858" s="2">
        <v>230.5</v>
      </c>
      <c r="H1858" s="18">
        <f>(G1858/F1858)</f>
        <v>8.865384615384615</v>
      </c>
      <c r="I1858" s="2">
        <v>42</v>
      </c>
      <c r="J1858" s="2">
        <v>1156.5</v>
      </c>
      <c r="K1858" s="6">
        <f>(J1858/G1858)</f>
        <v>5.0173535791757047</v>
      </c>
    </row>
    <row r="1859" spans="1:12" x14ac:dyDescent="0.2">
      <c r="A1859" s="7" t="s">
        <v>2823</v>
      </c>
      <c r="B1859" s="8" t="s">
        <v>2824</v>
      </c>
      <c r="C1859" s="8">
        <v>6</v>
      </c>
      <c r="D1859" s="8">
        <v>9</v>
      </c>
      <c r="E1859" s="8">
        <v>12</v>
      </c>
      <c r="F1859" s="9">
        <v>201</v>
      </c>
      <c r="G1859" s="9">
        <v>858</v>
      </c>
      <c r="H1859" s="16">
        <f>(G1859/F1859)</f>
        <v>4.2686567164179108</v>
      </c>
      <c r="I1859" s="9">
        <v>128</v>
      </c>
      <c r="J1859" s="9">
        <v>919.5</v>
      </c>
      <c r="K1859" s="10">
        <f>(J1859/G1859)</f>
        <v>1.0716783216783217</v>
      </c>
      <c r="L1859" s="10">
        <f>(K1859/1.34)</f>
        <v>0.79975994155098629</v>
      </c>
    </row>
    <row r="1860" spans="1:12" x14ac:dyDescent="0.2">
      <c r="A1860" s="11" t="s">
        <v>7749</v>
      </c>
      <c r="B1860" s="12" t="s">
        <v>7750</v>
      </c>
      <c r="C1860" s="12">
        <v>16</v>
      </c>
      <c r="D1860" s="12">
        <v>15</v>
      </c>
      <c r="E1860" s="12">
        <v>8</v>
      </c>
      <c r="F1860" s="13">
        <v>88.5</v>
      </c>
      <c r="G1860" s="13">
        <v>658.5</v>
      </c>
      <c r="H1860" s="17">
        <f>(G1860/F1860)</f>
        <v>7.4406779661016946</v>
      </c>
      <c r="I1860" s="13">
        <v>62</v>
      </c>
      <c r="J1860" s="13">
        <v>1232.5</v>
      </c>
      <c r="K1860" s="14">
        <f>(J1860/G1860)</f>
        <v>1.8716780561883068</v>
      </c>
      <c r="L1860" s="14">
        <f>(K1860/2.8)</f>
        <v>0.66845644863868103</v>
      </c>
    </row>
    <row r="1861" spans="1:12" x14ac:dyDescent="0.2">
      <c r="A1861" s="11" t="s">
        <v>2820</v>
      </c>
      <c r="B1861" s="12" t="s">
        <v>2821</v>
      </c>
      <c r="C1861" s="12">
        <v>6</v>
      </c>
      <c r="D1861" s="12">
        <v>9</v>
      </c>
      <c r="E1861" s="12">
        <v>10</v>
      </c>
      <c r="F1861" s="13">
        <v>178</v>
      </c>
      <c r="G1861" s="13">
        <v>703.5</v>
      </c>
      <c r="H1861" s="17">
        <f>(G1861/F1861)</f>
        <v>3.952247191011236</v>
      </c>
      <c r="I1861" s="13">
        <v>110.5</v>
      </c>
      <c r="J1861" s="13">
        <v>974.5</v>
      </c>
      <c r="K1861" s="14">
        <f>(J1861/G1861)</f>
        <v>1.3852167732764749</v>
      </c>
      <c r="L1861" s="14">
        <f>(K1861/1.75)</f>
        <v>0.79155244187227136</v>
      </c>
    </row>
    <row r="1862" spans="1:12" x14ac:dyDescent="0.2">
      <c r="A1862" s="11" t="s">
        <v>2816</v>
      </c>
      <c r="B1862" s="12" t="s">
        <v>2817</v>
      </c>
      <c r="C1862" s="12">
        <v>6</v>
      </c>
      <c r="D1862" s="12">
        <v>9</v>
      </c>
      <c r="E1862" s="12">
        <v>8</v>
      </c>
      <c r="F1862" s="13">
        <v>189</v>
      </c>
      <c r="G1862" s="13">
        <v>836.5</v>
      </c>
      <c r="H1862" s="17">
        <f>(G1862/F1862)</f>
        <v>4.4259259259259256</v>
      </c>
      <c r="I1862" s="13">
        <v>108</v>
      </c>
      <c r="J1862" s="13">
        <v>902.5</v>
      </c>
      <c r="K1862" s="14">
        <f>(J1862/G1862)</f>
        <v>1.0789001793185893</v>
      </c>
      <c r="L1862" s="14">
        <f>(K1862/1.75)</f>
        <v>0.61651438818205107</v>
      </c>
    </row>
    <row r="1863" spans="1:12" x14ac:dyDescent="0.2">
      <c r="A1863" s="11" t="s">
        <v>2813</v>
      </c>
      <c r="B1863" s="12" t="s">
        <v>2814</v>
      </c>
      <c r="C1863" s="12">
        <v>6</v>
      </c>
      <c r="D1863" s="12">
        <v>9</v>
      </c>
      <c r="E1863" s="12">
        <v>6</v>
      </c>
      <c r="F1863" s="13">
        <v>189.5</v>
      </c>
      <c r="G1863" s="13">
        <v>835</v>
      </c>
      <c r="H1863" s="17">
        <f>(G1863/F1863)</f>
        <v>4.4063324538258577</v>
      </c>
      <c r="I1863" s="13">
        <v>96.5</v>
      </c>
      <c r="J1863" s="13">
        <v>864</v>
      </c>
      <c r="K1863" s="14">
        <f>(J1863/G1863)</f>
        <v>1.0347305389221557</v>
      </c>
      <c r="L1863" s="14">
        <f>(K1863/1.75)</f>
        <v>0.59127459366980328</v>
      </c>
    </row>
    <row r="1864" spans="1:12" x14ac:dyDescent="0.2">
      <c r="A1864" s="7" t="s">
        <v>7849</v>
      </c>
      <c r="B1864" s="8" t="s">
        <v>2811</v>
      </c>
      <c r="C1864" s="8">
        <v>6</v>
      </c>
      <c r="D1864" s="8">
        <v>9</v>
      </c>
      <c r="E1864" s="8">
        <v>4</v>
      </c>
      <c r="F1864" s="9">
        <v>290.5</v>
      </c>
      <c r="G1864" s="9">
        <v>901</v>
      </c>
      <c r="H1864" s="16">
        <f>(G1864/F1864)</f>
        <v>3.1015490533562824</v>
      </c>
      <c r="I1864" s="9">
        <v>154</v>
      </c>
      <c r="J1864" s="9">
        <v>1013.5</v>
      </c>
      <c r="K1864" s="10">
        <f>(J1864/G1864)</f>
        <v>1.1248612652608214</v>
      </c>
      <c r="L1864" s="10">
        <f>(K1864/1.34)</f>
        <v>0.83944870541852334</v>
      </c>
    </row>
    <row r="1865" spans="1:12" x14ac:dyDescent="0.2">
      <c r="A1865" s="11" t="s">
        <v>2807</v>
      </c>
      <c r="B1865" s="12" t="s">
        <v>2808</v>
      </c>
      <c r="C1865" s="12">
        <v>6</v>
      </c>
      <c r="D1865" s="12">
        <v>9</v>
      </c>
      <c r="E1865" s="12">
        <v>2</v>
      </c>
      <c r="F1865" s="13">
        <v>115.5</v>
      </c>
      <c r="G1865" s="13">
        <v>566.5</v>
      </c>
      <c r="H1865" s="17">
        <f>(G1865/F1865)</f>
        <v>4.9047619047619051</v>
      </c>
      <c r="I1865" s="13">
        <v>71.5</v>
      </c>
      <c r="J1865" s="13">
        <v>854.5</v>
      </c>
      <c r="K1865" s="14">
        <f>(J1865/G1865)</f>
        <v>1.5083848190644307</v>
      </c>
      <c r="L1865" s="14">
        <f>(K1865/1.75)</f>
        <v>0.86193418232253183</v>
      </c>
    </row>
    <row r="1866" spans="1:12" x14ac:dyDescent="0.2">
      <c r="A1866" s="7" t="s">
        <v>7849</v>
      </c>
      <c r="B1866" s="8" t="s">
        <v>2909</v>
      </c>
      <c r="C1866" s="8">
        <v>6</v>
      </c>
      <c r="D1866" s="8">
        <v>11</v>
      </c>
      <c r="E1866" s="8">
        <v>22</v>
      </c>
      <c r="F1866" s="9">
        <v>273</v>
      </c>
      <c r="G1866" s="9">
        <v>960</v>
      </c>
      <c r="H1866" s="16">
        <f>(G1866/F1866)</f>
        <v>3.5164835164835164</v>
      </c>
      <c r="I1866" s="9">
        <v>124</v>
      </c>
      <c r="J1866" s="9">
        <v>1194</v>
      </c>
      <c r="K1866" s="10">
        <f>(J1866/G1866)</f>
        <v>1.2437499999999999</v>
      </c>
      <c r="L1866" s="10">
        <f>(K1866/1.34)</f>
        <v>0.92817164179104461</v>
      </c>
    </row>
    <row r="1867" spans="1:12" x14ac:dyDescent="0.2">
      <c r="A1867" s="11" t="s">
        <v>2906</v>
      </c>
      <c r="B1867" s="12" t="s">
        <v>2907</v>
      </c>
      <c r="C1867" s="12">
        <v>6</v>
      </c>
      <c r="D1867" s="12">
        <v>11</v>
      </c>
      <c r="E1867" s="12">
        <v>20</v>
      </c>
      <c r="F1867" s="13">
        <v>235</v>
      </c>
      <c r="G1867" s="13">
        <v>820</v>
      </c>
      <c r="H1867" s="17">
        <f>(G1867/F1867)</f>
        <v>3.4893617021276597</v>
      </c>
      <c r="I1867" s="13">
        <v>105.5</v>
      </c>
      <c r="J1867" s="13">
        <v>834.5</v>
      </c>
      <c r="K1867" s="14">
        <f>(J1867/G1867)</f>
        <v>1.0176829268292682</v>
      </c>
      <c r="L1867" s="14">
        <f>(K1867/1.75)</f>
        <v>0.5815331010452961</v>
      </c>
    </row>
    <row r="1868" spans="1:12" x14ac:dyDescent="0.2">
      <c r="A1868" s="7" t="s">
        <v>2903</v>
      </c>
      <c r="B1868" s="8" t="s">
        <v>2904</v>
      </c>
      <c r="C1868" s="8">
        <v>6</v>
      </c>
      <c r="D1868" s="8">
        <v>11</v>
      </c>
      <c r="E1868" s="8">
        <v>18</v>
      </c>
      <c r="F1868" s="9">
        <v>321</v>
      </c>
      <c r="G1868" s="9">
        <v>986.5</v>
      </c>
      <c r="H1868" s="16">
        <f>(G1868/F1868)</f>
        <v>3.0732087227414331</v>
      </c>
      <c r="I1868" s="9">
        <v>148</v>
      </c>
      <c r="J1868" s="9">
        <v>1096.5</v>
      </c>
      <c r="K1868" s="10">
        <f>(J1868/G1868)</f>
        <v>1.1115053218449062</v>
      </c>
      <c r="L1868" s="10">
        <f>(K1868/1.34)</f>
        <v>0.82948158346634793</v>
      </c>
    </row>
    <row r="1869" spans="1:12" x14ac:dyDescent="0.2">
      <c r="A1869" s="11" t="s">
        <v>2895</v>
      </c>
      <c r="B1869" s="12" t="s">
        <v>2896</v>
      </c>
      <c r="C1869" s="12">
        <v>6</v>
      </c>
      <c r="D1869" s="12">
        <v>11</v>
      </c>
      <c r="E1869" s="12">
        <v>14</v>
      </c>
      <c r="F1869" s="13">
        <v>184</v>
      </c>
      <c r="G1869" s="13">
        <v>836.5</v>
      </c>
      <c r="H1869" s="17">
        <f>(G1869/F1869)</f>
        <v>4.5461956521739131</v>
      </c>
      <c r="I1869" s="13">
        <v>92.5</v>
      </c>
      <c r="J1869" s="13">
        <v>737</v>
      </c>
      <c r="K1869" s="14">
        <f>(J1869/G1869)</f>
        <v>0.88105200239091452</v>
      </c>
      <c r="L1869" s="14">
        <f>(K1869/1.75)</f>
        <v>0.50345828708052254</v>
      </c>
    </row>
    <row r="1870" spans="1:12" x14ac:dyDescent="0.2">
      <c r="A1870" s="7" t="s">
        <v>2899</v>
      </c>
      <c r="B1870" s="8" t="s">
        <v>2900</v>
      </c>
      <c r="C1870" s="8">
        <v>6</v>
      </c>
      <c r="D1870" s="8">
        <v>11</v>
      </c>
      <c r="E1870" s="8">
        <v>16</v>
      </c>
      <c r="F1870" s="9">
        <v>389</v>
      </c>
      <c r="G1870" s="9">
        <v>1045</v>
      </c>
      <c r="H1870" s="16">
        <f>(G1870/F1870)</f>
        <v>2.6863753213367607</v>
      </c>
      <c r="I1870" s="9">
        <v>194</v>
      </c>
      <c r="J1870" s="9">
        <v>1428.5</v>
      </c>
      <c r="K1870" s="10">
        <f>(J1870/G1870)</f>
        <v>1.3669856459330143</v>
      </c>
      <c r="L1870" s="10">
        <f>(K1870/1.34)</f>
        <v>1.0201385417410553</v>
      </c>
    </row>
    <row r="1871" spans="1:12" x14ac:dyDescent="0.2">
      <c r="A1871" s="7" t="s">
        <v>2892</v>
      </c>
      <c r="B1871" s="8" t="s">
        <v>2893</v>
      </c>
      <c r="C1871" s="8">
        <v>6</v>
      </c>
      <c r="D1871" s="8">
        <v>11</v>
      </c>
      <c r="E1871" s="8">
        <v>12</v>
      </c>
      <c r="F1871" s="9">
        <v>364</v>
      </c>
      <c r="G1871" s="9">
        <v>1019.5</v>
      </c>
      <c r="H1871" s="16">
        <f>(G1871/F1871)</f>
        <v>2.8008241758241756</v>
      </c>
      <c r="I1871" s="9">
        <v>193.5</v>
      </c>
      <c r="J1871" s="9">
        <v>1372</v>
      </c>
      <c r="K1871" s="10">
        <f>(J1871/G1871)</f>
        <v>1.3457577243746934</v>
      </c>
      <c r="L1871" s="10">
        <f>(K1871/1.34)</f>
        <v>1.0042968092348459</v>
      </c>
    </row>
    <row r="1872" spans="1:12" x14ac:dyDescent="0.2">
      <c r="A1872" s="7" t="s">
        <v>2888</v>
      </c>
      <c r="B1872" s="8" t="s">
        <v>2889</v>
      </c>
      <c r="C1872" s="8">
        <v>6</v>
      </c>
      <c r="D1872" s="8">
        <v>11</v>
      </c>
      <c r="E1872" s="8">
        <v>10</v>
      </c>
      <c r="F1872" s="9">
        <v>364.5</v>
      </c>
      <c r="G1872" s="9">
        <v>1000.5</v>
      </c>
      <c r="H1872" s="16">
        <f>(G1872/F1872)</f>
        <v>2.7448559670781894</v>
      </c>
      <c r="I1872" s="9">
        <v>165.5</v>
      </c>
      <c r="J1872" s="9">
        <v>1249.5</v>
      </c>
      <c r="K1872" s="10">
        <f>(J1872/G1872)</f>
        <v>1.2488755622188905</v>
      </c>
      <c r="L1872" s="10">
        <f>(K1872/1.34)</f>
        <v>0.93199668822305259</v>
      </c>
    </row>
    <row r="1873" spans="1:12" x14ac:dyDescent="0.2">
      <c r="A1873" s="7" t="s">
        <v>8113</v>
      </c>
      <c r="B1873" s="8" t="s">
        <v>2885</v>
      </c>
      <c r="C1873" s="8">
        <v>6</v>
      </c>
      <c r="D1873" s="8">
        <v>11</v>
      </c>
      <c r="E1873" s="8">
        <v>8</v>
      </c>
      <c r="F1873" s="9">
        <v>319.5</v>
      </c>
      <c r="G1873" s="9">
        <v>918</v>
      </c>
      <c r="H1873" s="16">
        <f>(G1873/F1873)</f>
        <v>2.8732394366197185</v>
      </c>
      <c r="I1873" s="9">
        <v>133.5</v>
      </c>
      <c r="J1873" s="9">
        <v>1127</v>
      </c>
      <c r="K1873" s="10">
        <f>(J1873/G1873)</f>
        <v>1.2276688453159041</v>
      </c>
      <c r="L1873" s="10">
        <f>(K1873/1.34)</f>
        <v>0.91617078008649555</v>
      </c>
    </row>
    <row r="1874" spans="1:12" x14ac:dyDescent="0.2">
      <c r="A1874" s="7" t="s">
        <v>2881</v>
      </c>
      <c r="B1874" s="8" t="s">
        <v>2882</v>
      </c>
      <c r="C1874" s="8">
        <v>6</v>
      </c>
      <c r="D1874" s="8">
        <v>11</v>
      </c>
      <c r="E1874" s="8">
        <v>6</v>
      </c>
      <c r="F1874" s="9">
        <v>366.5</v>
      </c>
      <c r="G1874" s="9">
        <v>996</v>
      </c>
      <c r="H1874" s="16">
        <f>(G1874/F1874)</f>
        <v>2.717598908594816</v>
      </c>
      <c r="I1874" s="9">
        <v>174.5</v>
      </c>
      <c r="J1874" s="9">
        <v>1139.5</v>
      </c>
      <c r="K1874" s="10">
        <f>(J1874/G1874)</f>
        <v>1.1440763052208835</v>
      </c>
      <c r="L1874" s="10">
        <f>(K1874/1.34)</f>
        <v>0.85378828747827129</v>
      </c>
    </row>
    <row r="1875" spans="1:12" x14ac:dyDescent="0.2">
      <c r="A1875" s="1" t="s">
        <v>7849</v>
      </c>
      <c r="B1875" t="s">
        <v>2879</v>
      </c>
      <c r="C1875">
        <v>6</v>
      </c>
      <c r="D1875">
        <v>11</v>
      </c>
      <c r="E1875">
        <v>4</v>
      </c>
      <c r="F1875" s="2">
        <v>142</v>
      </c>
      <c r="G1875" s="2">
        <v>714.5</v>
      </c>
      <c r="H1875" s="18">
        <f>(G1875/F1875)</f>
        <v>5.03169014084507</v>
      </c>
      <c r="I1875" s="2">
        <v>58</v>
      </c>
      <c r="J1875" s="2">
        <v>482</v>
      </c>
      <c r="K1875" s="6">
        <f>(J1875/G1875)</f>
        <v>0.67459762071378582</v>
      </c>
    </row>
    <row r="1876" spans="1:12" x14ac:dyDescent="0.2">
      <c r="A1876" s="1" t="s">
        <v>2875</v>
      </c>
      <c r="B1876" t="s">
        <v>2876</v>
      </c>
      <c r="C1876">
        <v>6</v>
      </c>
      <c r="D1876">
        <v>11</v>
      </c>
      <c r="E1876">
        <v>2</v>
      </c>
      <c r="F1876" s="2">
        <v>95</v>
      </c>
      <c r="G1876" s="2">
        <v>473</v>
      </c>
      <c r="H1876" s="18">
        <f>(G1876/F1876)</f>
        <v>4.9789473684210526</v>
      </c>
      <c r="I1876" s="2">
        <v>55.5</v>
      </c>
      <c r="J1876" s="2">
        <v>1017</v>
      </c>
      <c r="K1876" s="6">
        <f>(J1876/G1876)</f>
        <v>2.1501057082452433</v>
      </c>
    </row>
    <row r="1877" spans="1:12" x14ac:dyDescent="0.2">
      <c r="A1877" s="11" t="s">
        <v>2984</v>
      </c>
      <c r="B1877" s="12" t="s">
        <v>2985</v>
      </c>
      <c r="C1877" s="12">
        <v>6</v>
      </c>
      <c r="D1877" s="12">
        <v>13</v>
      </c>
      <c r="E1877" s="12">
        <v>22</v>
      </c>
      <c r="F1877" s="13">
        <v>175.5</v>
      </c>
      <c r="G1877" s="13">
        <v>787</v>
      </c>
      <c r="H1877" s="17">
        <f>(G1877/F1877)</f>
        <v>4.4843304843304841</v>
      </c>
      <c r="I1877" s="13">
        <v>72</v>
      </c>
      <c r="J1877" s="13">
        <v>1023.5</v>
      </c>
      <c r="K1877" s="14">
        <f>(J1877/G1877)</f>
        <v>1.3005082592121981</v>
      </c>
      <c r="L1877" s="14">
        <f>(K1877/1.75)</f>
        <v>0.74314757669268461</v>
      </c>
    </row>
    <row r="1878" spans="1:12" x14ac:dyDescent="0.2">
      <c r="A1878" s="11" t="s">
        <v>7745</v>
      </c>
      <c r="B1878" s="12" t="s">
        <v>7746</v>
      </c>
      <c r="C1878" s="12">
        <v>16</v>
      </c>
      <c r="D1878" s="12">
        <v>15</v>
      </c>
      <c r="E1878" s="12">
        <v>6</v>
      </c>
      <c r="F1878" s="13">
        <v>106</v>
      </c>
      <c r="G1878" s="13">
        <v>662.5</v>
      </c>
      <c r="H1878" s="17">
        <f>(G1878/F1878)</f>
        <v>6.25</v>
      </c>
      <c r="I1878" s="13">
        <v>82.5</v>
      </c>
      <c r="J1878" s="13">
        <v>985.5</v>
      </c>
      <c r="K1878" s="14">
        <f>(J1878/G1878)</f>
        <v>1.4875471698113207</v>
      </c>
      <c r="L1878" s="14">
        <f>(K1878/2.8)</f>
        <v>0.53126684636118604</v>
      </c>
    </row>
    <row r="1879" spans="1:12" x14ac:dyDescent="0.2">
      <c r="A1879" s="11" t="s">
        <v>2980</v>
      </c>
      <c r="B1879" s="12" t="s">
        <v>2981</v>
      </c>
      <c r="C1879" s="12">
        <v>6</v>
      </c>
      <c r="D1879" s="12">
        <v>13</v>
      </c>
      <c r="E1879" s="12">
        <v>20</v>
      </c>
      <c r="F1879" s="13">
        <v>312.5</v>
      </c>
      <c r="G1879" s="13">
        <v>980</v>
      </c>
      <c r="H1879" s="17">
        <f>(G1879/F1879)</f>
        <v>3.1360000000000001</v>
      </c>
      <c r="I1879" s="13">
        <v>115.5</v>
      </c>
      <c r="J1879" s="13">
        <v>1285</v>
      </c>
      <c r="K1879" s="14">
        <f>(J1879/G1879)</f>
        <v>1.3112244897959184</v>
      </c>
      <c r="L1879" s="14">
        <f>(K1879/1.75)</f>
        <v>0.74927113702623915</v>
      </c>
    </row>
    <row r="1880" spans="1:12" x14ac:dyDescent="0.2">
      <c r="A1880" s="7" t="s">
        <v>7849</v>
      </c>
      <c r="B1880" s="8" t="s">
        <v>2977</v>
      </c>
      <c r="C1880" s="8">
        <v>6</v>
      </c>
      <c r="D1880" s="8">
        <v>13</v>
      </c>
      <c r="E1880" s="8">
        <v>18</v>
      </c>
      <c r="F1880" s="9">
        <v>224.5</v>
      </c>
      <c r="G1880" s="9">
        <v>880</v>
      </c>
      <c r="H1880" s="16">
        <f>(G1880/F1880)</f>
        <v>3.9198218262806237</v>
      </c>
      <c r="I1880" s="9">
        <v>125.5</v>
      </c>
      <c r="J1880" s="9">
        <v>1188.5</v>
      </c>
      <c r="K1880" s="10">
        <f>(J1880/G1880)</f>
        <v>1.3505681818181818</v>
      </c>
      <c r="L1880" s="10">
        <f>(K1880/1.34)</f>
        <v>1.0078867028493894</v>
      </c>
    </row>
    <row r="1881" spans="1:12" x14ac:dyDescent="0.2">
      <c r="A1881" s="7" t="s">
        <v>8114</v>
      </c>
      <c r="B1881" s="8" t="s">
        <v>2974</v>
      </c>
      <c r="C1881" s="8">
        <v>6</v>
      </c>
      <c r="D1881" s="8">
        <v>13</v>
      </c>
      <c r="E1881" s="8">
        <v>16</v>
      </c>
      <c r="F1881" s="9">
        <v>352.5</v>
      </c>
      <c r="G1881" s="9">
        <v>1011</v>
      </c>
      <c r="H1881" s="16">
        <f>(G1881/F1881)</f>
        <v>2.8680851063829786</v>
      </c>
      <c r="I1881" s="9">
        <v>165.5</v>
      </c>
      <c r="J1881" s="9">
        <v>1276.5</v>
      </c>
      <c r="K1881" s="10">
        <f>(J1881/G1881)</f>
        <v>1.2626112759643917</v>
      </c>
      <c r="L1881" s="10">
        <f>(K1881/1.34)</f>
        <v>0.94224722086894896</v>
      </c>
    </row>
    <row r="1882" spans="1:12" x14ac:dyDescent="0.2">
      <c r="A1882" s="7" t="s">
        <v>2970</v>
      </c>
      <c r="B1882" s="8" t="s">
        <v>2971</v>
      </c>
      <c r="C1882" s="8">
        <v>6</v>
      </c>
      <c r="D1882" s="8">
        <v>13</v>
      </c>
      <c r="E1882" s="8">
        <v>14</v>
      </c>
      <c r="F1882" s="9">
        <v>363</v>
      </c>
      <c r="G1882" s="9">
        <v>1059</v>
      </c>
      <c r="H1882" s="16">
        <f>(G1882/F1882)</f>
        <v>2.9173553719008263</v>
      </c>
      <c r="I1882" s="9">
        <v>166</v>
      </c>
      <c r="J1882" s="9">
        <v>1172</v>
      </c>
      <c r="K1882" s="10">
        <f>(J1882/G1882)</f>
        <v>1.1067044381491973</v>
      </c>
      <c r="L1882" s="10">
        <f>(K1882/1.34)</f>
        <v>0.82589883443969936</v>
      </c>
    </row>
    <row r="1883" spans="1:12" x14ac:dyDescent="0.2">
      <c r="A1883" s="11" t="s">
        <v>2966</v>
      </c>
      <c r="B1883" s="12" t="s">
        <v>2967</v>
      </c>
      <c r="C1883" s="12">
        <v>6</v>
      </c>
      <c r="D1883" s="12">
        <v>13</v>
      </c>
      <c r="E1883" s="12">
        <v>12</v>
      </c>
      <c r="F1883" s="13">
        <v>153.5</v>
      </c>
      <c r="G1883" s="13">
        <v>800.5</v>
      </c>
      <c r="H1883" s="17">
        <f>(G1883/F1883)</f>
        <v>5.214983713355049</v>
      </c>
      <c r="I1883" s="13">
        <v>89.5</v>
      </c>
      <c r="J1883" s="13">
        <v>905.5</v>
      </c>
      <c r="K1883" s="14">
        <f>(J1883/G1883)</f>
        <v>1.1311680199875078</v>
      </c>
      <c r="L1883" s="14">
        <f>(K1883/1.75)</f>
        <v>0.64638172570714736</v>
      </c>
    </row>
    <row r="1884" spans="1:12" x14ac:dyDescent="0.2">
      <c r="A1884" s="11" t="s">
        <v>2962</v>
      </c>
      <c r="B1884" s="12" t="s">
        <v>2963</v>
      </c>
      <c r="C1884" s="12">
        <v>6</v>
      </c>
      <c r="D1884" s="12">
        <v>13</v>
      </c>
      <c r="E1884" s="12">
        <v>10</v>
      </c>
      <c r="F1884" s="13">
        <v>199.5</v>
      </c>
      <c r="G1884" s="13">
        <v>855.5</v>
      </c>
      <c r="H1884" s="17">
        <f>(G1884/F1884)</f>
        <v>4.2882205513784459</v>
      </c>
      <c r="I1884" s="13">
        <v>85.5</v>
      </c>
      <c r="J1884" s="13">
        <v>913</v>
      </c>
      <c r="K1884" s="14">
        <f>(J1884/G1884)</f>
        <v>1.0672121566335477</v>
      </c>
      <c r="L1884" s="14">
        <f>(K1884/1.75)</f>
        <v>0.60983551807631298</v>
      </c>
    </row>
    <row r="1885" spans="1:12" x14ac:dyDescent="0.2">
      <c r="A1885" s="7" t="s">
        <v>2959</v>
      </c>
      <c r="B1885" s="8" t="s">
        <v>2960</v>
      </c>
      <c r="C1885" s="8">
        <v>6</v>
      </c>
      <c r="D1885" s="8">
        <v>13</v>
      </c>
      <c r="E1885" s="8">
        <v>8</v>
      </c>
      <c r="F1885" s="9">
        <v>297</v>
      </c>
      <c r="G1885" s="9">
        <v>948.5</v>
      </c>
      <c r="H1885" s="16">
        <f>(G1885/F1885)</f>
        <v>3.1936026936026938</v>
      </c>
      <c r="I1885" s="9">
        <v>168.5</v>
      </c>
      <c r="J1885" s="9">
        <v>1161.5</v>
      </c>
      <c r="K1885" s="10">
        <f>(J1885/G1885)</f>
        <v>1.2245651027938851</v>
      </c>
      <c r="L1885" s="10">
        <f>(K1885/1.34)</f>
        <v>0.91385455432379481</v>
      </c>
    </row>
    <row r="1886" spans="1:12" x14ac:dyDescent="0.2">
      <c r="A1886" s="11" t="s">
        <v>8115</v>
      </c>
      <c r="B1886" s="12" t="s">
        <v>2956</v>
      </c>
      <c r="C1886" s="12">
        <v>6</v>
      </c>
      <c r="D1886" s="12">
        <v>13</v>
      </c>
      <c r="E1886" s="12">
        <v>6</v>
      </c>
      <c r="F1886" s="13">
        <v>154</v>
      </c>
      <c r="G1886" s="13">
        <v>772.5</v>
      </c>
      <c r="H1886" s="17">
        <f>(G1886/F1886)</f>
        <v>5.0162337662337659</v>
      </c>
      <c r="I1886" s="13">
        <v>68</v>
      </c>
      <c r="J1886" s="13">
        <v>941</v>
      </c>
      <c r="K1886" s="14">
        <f>(J1886/G1886)</f>
        <v>1.2181229773462783</v>
      </c>
      <c r="L1886" s="14">
        <f>(K1886/1.75)</f>
        <v>0.69607027276930189</v>
      </c>
    </row>
    <row r="1887" spans="1:12" x14ac:dyDescent="0.2">
      <c r="A1887" s="11" t="s">
        <v>6599</v>
      </c>
      <c r="B1887" s="12" t="s">
        <v>6600</v>
      </c>
      <c r="C1887" s="12">
        <v>14</v>
      </c>
      <c r="D1887" s="12">
        <v>2</v>
      </c>
      <c r="E1887" s="12">
        <v>21</v>
      </c>
      <c r="F1887" s="13">
        <v>93</v>
      </c>
      <c r="G1887" s="13">
        <v>561.5</v>
      </c>
      <c r="H1887" s="17">
        <f>(G1887/F1887)</f>
        <v>6.0376344086021509</v>
      </c>
      <c r="I1887" s="13">
        <v>115.5</v>
      </c>
      <c r="J1887" s="13">
        <v>1386</v>
      </c>
      <c r="K1887" s="14">
        <f>(J1887/G1887)</f>
        <v>2.4683882457702584</v>
      </c>
      <c r="L1887" s="14">
        <f>(K1887/2.8)</f>
        <v>0.88156723063223519</v>
      </c>
    </row>
    <row r="1888" spans="1:12" x14ac:dyDescent="0.2">
      <c r="A1888" s="11" t="s">
        <v>8116</v>
      </c>
      <c r="B1888" s="12" t="s">
        <v>6597</v>
      </c>
      <c r="C1888" s="12">
        <v>14</v>
      </c>
      <c r="D1888" s="12">
        <v>2</v>
      </c>
      <c r="E1888" s="12">
        <v>19</v>
      </c>
      <c r="F1888" s="13">
        <v>69</v>
      </c>
      <c r="G1888" s="13">
        <v>541.5</v>
      </c>
      <c r="H1888" s="17">
        <f>(G1888/F1888)</f>
        <v>7.8478260869565215</v>
      </c>
      <c r="I1888" s="13">
        <v>85.5</v>
      </c>
      <c r="J1888" s="13">
        <v>1526.5</v>
      </c>
      <c r="K1888" s="14">
        <f>(J1888/G1888)</f>
        <v>2.8190212373037857</v>
      </c>
      <c r="L1888" s="14">
        <f>(K1888/2.8)</f>
        <v>1.0067932990370665</v>
      </c>
    </row>
    <row r="1889" spans="1:13" x14ac:dyDescent="0.2">
      <c r="A1889" s="1" t="s">
        <v>2952</v>
      </c>
      <c r="B1889" t="s">
        <v>2953</v>
      </c>
      <c r="C1889">
        <v>6</v>
      </c>
      <c r="D1889">
        <v>13</v>
      </c>
      <c r="E1889">
        <v>4</v>
      </c>
      <c r="F1889" s="2">
        <v>107</v>
      </c>
      <c r="G1889" s="2">
        <v>576.5</v>
      </c>
      <c r="H1889" s="18">
        <f>(G1889/F1889)</f>
        <v>5.3878504672897201</v>
      </c>
      <c r="I1889" s="2">
        <v>40</v>
      </c>
      <c r="J1889" s="2">
        <v>898</v>
      </c>
      <c r="K1889" s="6">
        <f>(J1889/G1889)</f>
        <v>1.5576756287944493</v>
      </c>
    </row>
    <row r="1890" spans="1:13" x14ac:dyDescent="0.2">
      <c r="A1890" s="11" t="s">
        <v>7741</v>
      </c>
      <c r="B1890" s="12" t="s">
        <v>7742</v>
      </c>
      <c r="C1890" s="12">
        <v>16</v>
      </c>
      <c r="D1890" s="12">
        <v>15</v>
      </c>
      <c r="E1890" s="12">
        <v>4</v>
      </c>
      <c r="F1890" s="13">
        <v>82.5</v>
      </c>
      <c r="G1890" s="13">
        <v>353.5</v>
      </c>
      <c r="H1890" s="17">
        <f>(G1890/F1890)</f>
        <v>4.2848484848484851</v>
      </c>
      <c r="I1890" s="13">
        <v>65.5</v>
      </c>
      <c r="J1890" s="13">
        <v>24</v>
      </c>
      <c r="K1890" s="14">
        <f>(J1890/G1890)</f>
        <v>6.7892503536067891E-2</v>
      </c>
      <c r="L1890" s="14">
        <f>(K1890/2.8)</f>
        <v>2.424732269145282E-2</v>
      </c>
      <c r="M1890" t="s">
        <v>7834</v>
      </c>
    </row>
    <row r="1891" spans="1:13" x14ac:dyDescent="0.2">
      <c r="A1891" s="1" t="s">
        <v>7849</v>
      </c>
      <c r="B1891" t="s">
        <v>2950</v>
      </c>
      <c r="C1891">
        <v>6</v>
      </c>
      <c r="D1891">
        <v>13</v>
      </c>
      <c r="E1891">
        <v>2</v>
      </c>
      <c r="F1891" s="2">
        <v>135.5</v>
      </c>
      <c r="G1891" s="2">
        <v>619.5</v>
      </c>
      <c r="H1891" s="18">
        <f>(G1891/F1891)</f>
        <v>4.5719557195571952</v>
      </c>
      <c r="I1891" s="2">
        <v>58</v>
      </c>
      <c r="J1891" s="2">
        <v>422</v>
      </c>
      <c r="K1891" s="6">
        <f>(J1891/G1891)</f>
        <v>0.68119451170298628</v>
      </c>
    </row>
    <row r="1892" spans="1:13" x14ac:dyDescent="0.2">
      <c r="A1892" s="1" t="s">
        <v>3056</v>
      </c>
      <c r="B1892" t="s">
        <v>3057</v>
      </c>
      <c r="C1892">
        <v>6</v>
      </c>
      <c r="D1892">
        <v>15</v>
      </c>
      <c r="E1892">
        <v>22</v>
      </c>
      <c r="F1892" s="2">
        <v>121.5</v>
      </c>
      <c r="G1892" s="2">
        <v>687</v>
      </c>
      <c r="H1892" s="18">
        <f>(G1892/F1892)</f>
        <v>5.6543209876543212</v>
      </c>
      <c r="I1892" s="2">
        <v>54.5</v>
      </c>
      <c r="J1892" s="2">
        <v>145</v>
      </c>
      <c r="K1892" s="6">
        <f>(J1892/G1892)</f>
        <v>0.21106259097525473</v>
      </c>
    </row>
    <row r="1893" spans="1:13" x14ac:dyDescent="0.2">
      <c r="A1893" s="1" t="s">
        <v>3052</v>
      </c>
      <c r="B1893" t="s">
        <v>3053</v>
      </c>
      <c r="C1893">
        <v>6</v>
      </c>
      <c r="D1893">
        <v>15</v>
      </c>
      <c r="E1893">
        <v>20</v>
      </c>
      <c r="F1893" s="2">
        <v>116.5</v>
      </c>
      <c r="G1893" s="2">
        <v>595</v>
      </c>
      <c r="H1893" s="18">
        <f>(G1893/F1893)</f>
        <v>5.1072961373390555</v>
      </c>
      <c r="I1893" s="2">
        <v>58</v>
      </c>
      <c r="J1893" s="2">
        <v>1383</v>
      </c>
      <c r="K1893" s="6">
        <f>(J1893/G1893)</f>
        <v>2.3243697478991598</v>
      </c>
    </row>
    <row r="1894" spans="1:13" x14ac:dyDescent="0.2">
      <c r="A1894" s="11" t="s">
        <v>7737</v>
      </c>
      <c r="B1894" s="12" t="s">
        <v>7738</v>
      </c>
      <c r="C1894" s="12">
        <v>16</v>
      </c>
      <c r="D1894" s="12">
        <v>15</v>
      </c>
      <c r="E1894" s="12">
        <v>2</v>
      </c>
      <c r="F1894" s="13">
        <v>64.5</v>
      </c>
      <c r="G1894" s="13">
        <v>173</v>
      </c>
      <c r="H1894" s="17">
        <f>(G1894/F1894)</f>
        <v>2.6821705426356588</v>
      </c>
      <c r="I1894" s="13">
        <v>65</v>
      </c>
      <c r="J1894" s="13">
        <v>41</v>
      </c>
      <c r="K1894" s="14">
        <f>(J1894/G1894)</f>
        <v>0.23699421965317918</v>
      </c>
      <c r="L1894" s="14">
        <f>(K1894/2.8)</f>
        <v>8.4640792733278292E-2</v>
      </c>
      <c r="M1894" t="s">
        <v>7834</v>
      </c>
    </row>
    <row r="1895" spans="1:13" x14ac:dyDescent="0.2">
      <c r="A1895" s="11" t="s">
        <v>8117</v>
      </c>
      <c r="B1895" s="12" t="s">
        <v>3050</v>
      </c>
      <c r="C1895" s="12">
        <v>6</v>
      </c>
      <c r="D1895" s="12">
        <v>15</v>
      </c>
      <c r="E1895" s="12">
        <v>18</v>
      </c>
      <c r="F1895" s="13">
        <v>164</v>
      </c>
      <c r="G1895" s="13">
        <v>816.5</v>
      </c>
      <c r="H1895" s="17">
        <f>(G1895/F1895)</f>
        <v>4.9786585365853657</v>
      </c>
      <c r="I1895" s="13">
        <v>69.5</v>
      </c>
      <c r="J1895" s="13">
        <v>1143</v>
      </c>
      <c r="K1895" s="14">
        <f>(J1895/G1895)</f>
        <v>1.3998775260257195</v>
      </c>
      <c r="L1895" s="14">
        <f>(K1895/1.75)</f>
        <v>0.79993001487183968</v>
      </c>
    </row>
    <row r="1896" spans="1:13" x14ac:dyDescent="0.2">
      <c r="A1896" s="11" t="s">
        <v>7849</v>
      </c>
      <c r="B1896" s="12" t="s">
        <v>3048</v>
      </c>
      <c r="C1896" s="12">
        <v>6</v>
      </c>
      <c r="D1896" s="12">
        <v>15</v>
      </c>
      <c r="E1896" s="12">
        <v>16</v>
      </c>
      <c r="F1896" s="13">
        <v>179</v>
      </c>
      <c r="G1896" s="13">
        <v>864.5</v>
      </c>
      <c r="H1896" s="17">
        <f>(G1896/F1896)</f>
        <v>4.8296089385474863</v>
      </c>
      <c r="I1896" s="13">
        <v>95.5</v>
      </c>
      <c r="J1896" s="13">
        <v>1346</v>
      </c>
      <c r="K1896" s="14">
        <f>(J1896/G1896)</f>
        <v>1.5569693464430308</v>
      </c>
      <c r="L1896" s="14">
        <f>(K1896/1.75)</f>
        <v>0.88969676939601761</v>
      </c>
    </row>
    <row r="1897" spans="1:13" x14ac:dyDescent="0.2">
      <c r="A1897" s="1" t="s">
        <v>3044</v>
      </c>
      <c r="B1897" t="s">
        <v>3045</v>
      </c>
      <c r="C1897">
        <v>6</v>
      </c>
      <c r="D1897">
        <v>15</v>
      </c>
      <c r="E1897">
        <v>14</v>
      </c>
      <c r="F1897" s="2">
        <v>81</v>
      </c>
      <c r="G1897" s="2">
        <v>627.5</v>
      </c>
      <c r="H1897" s="18">
        <f>(G1897/F1897)</f>
        <v>7.7469135802469138</v>
      </c>
      <c r="I1897" s="2">
        <v>44.5</v>
      </c>
      <c r="J1897" s="2">
        <v>970</v>
      </c>
      <c r="K1897" s="6">
        <f>(J1897/G1897)</f>
        <v>1.545816733067729</v>
      </c>
    </row>
    <row r="1898" spans="1:13" x14ac:dyDescent="0.2">
      <c r="A1898" s="1" t="s">
        <v>7849</v>
      </c>
      <c r="B1898" t="s">
        <v>3042</v>
      </c>
      <c r="C1898">
        <v>6</v>
      </c>
      <c r="D1898">
        <v>15</v>
      </c>
      <c r="E1898">
        <v>12</v>
      </c>
      <c r="F1898" s="2">
        <v>93</v>
      </c>
      <c r="G1898" s="2">
        <v>680</v>
      </c>
      <c r="H1898" s="18">
        <f>(G1898/F1898)</f>
        <v>7.311827956989247</v>
      </c>
      <c r="I1898" s="2">
        <v>32.5</v>
      </c>
      <c r="J1898" s="2">
        <v>1126.5</v>
      </c>
      <c r="K1898" s="6">
        <f>(J1898/G1898)</f>
        <v>1.6566176470588236</v>
      </c>
    </row>
    <row r="1899" spans="1:13" x14ac:dyDescent="0.2">
      <c r="A1899" s="1" t="s">
        <v>3038</v>
      </c>
      <c r="B1899" t="s">
        <v>3039</v>
      </c>
      <c r="C1899">
        <v>6</v>
      </c>
      <c r="D1899">
        <v>15</v>
      </c>
      <c r="E1899">
        <v>10</v>
      </c>
      <c r="F1899" s="2">
        <v>93</v>
      </c>
      <c r="G1899" s="2">
        <v>641</v>
      </c>
      <c r="H1899" s="18">
        <f>(G1899/F1899)</f>
        <v>6.89247311827957</v>
      </c>
      <c r="I1899" s="2">
        <v>34</v>
      </c>
      <c r="J1899" s="2">
        <v>32</v>
      </c>
      <c r="K1899" s="6">
        <f>(J1899/G1899)</f>
        <v>4.9921996879875197E-2</v>
      </c>
    </row>
    <row r="1900" spans="1:13" x14ac:dyDescent="0.2">
      <c r="A1900" s="11" t="s">
        <v>6675</v>
      </c>
      <c r="B1900" s="12" t="s">
        <v>6676</v>
      </c>
      <c r="C1900" s="12">
        <v>14</v>
      </c>
      <c r="D1900" s="12">
        <v>4</v>
      </c>
      <c r="E1900" s="12">
        <v>23</v>
      </c>
      <c r="F1900" s="13">
        <v>88.5</v>
      </c>
      <c r="G1900" s="13">
        <v>464.5</v>
      </c>
      <c r="H1900" s="17">
        <f>(G1900/F1900)</f>
        <v>5.2485875706214689</v>
      </c>
      <c r="I1900" s="13">
        <v>114</v>
      </c>
      <c r="J1900" s="13">
        <v>1096.5</v>
      </c>
      <c r="K1900" s="14">
        <f>(J1900/G1900)</f>
        <v>2.3606027987082885</v>
      </c>
      <c r="L1900" s="14">
        <f>(K1900/2.8)</f>
        <v>0.84307242811010308</v>
      </c>
    </row>
    <row r="1901" spans="1:13" x14ac:dyDescent="0.2">
      <c r="A1901" s="11" t="s">
        <v>7849</v>
      </c>
      <c r="B1901" s="12" t="s">
        <v>6672</v>
      </c>
      <c r="C1901" s="12">
        <v>14</v>
      </c>
      <c r="D1901" s="12">
        <v>4</v>
      </c>
      <c r="E1901" s="12">
        <v>21</v>
      </c>
      <c r="F1901" s="13">
        <v>99</v>
      </c>
      <c r="G1901" s="13">
        <v>556.5</v>
      </c>
      <c r="H1901" s="17">
        <f>(G1901/F1901)</f>
        <v>5.6212121212121211</v>
      </c>
      <c r="I1901" s="13">
        <v>103</v>
      </c>
      <c r="J1901" s="13">
        <v>824</v>
      </c>
      <c r="K1901" s="14">
        <f>(J1901/G1901)</f>
        <v>1.4806828391734053</v>
      </c>
      <c r="L1901" s="14">
        <f>(K1901/2.8)</f>
        <v>0.52881529970478758</v>
      </c>
    </row>
    <row r="1902" spans="1:13" x14ac:dyDescent="0.2">
      <c r="A1902" s="11" t="s">
        <v>7849</v>
      </c>
      <c r="B1902" s="12" t="s">
        <v>6669</v>
      </c>
      <c r="C1902" s="12">
        <v>14</v>
      </c>
      <c r="D1902" s="12">
        <v>4</v>
      </c>
      <c r="E1902" s="12">
        <v>19</v>
      </c>
      <c r="F1902" s="13">
        <v>75.5</v>
      </c>
      <c r="G1902" s="13">
        <v>456</v>
      </c>
      <c r="H1902" s="17">
        <f>(G1902/F1902)</f>
        <v>6.0397350993377481</v>
      </c>
      <c r="I1902" s="13">
        <v>79.5</v>
      </c>
      <c r="J1902" s="13">
        <v>895.5</v>
      </c>
      <c r="K1902" s="14">
        <f>(J1902/G1902)</f>
        <v>1.9638157894736843</v>
      </c>
      <c r="L1902" s="14">
        <f>(K1902/2.8)</f>
        <v>0.70136278195488733</v>
      </c>
    </row>
    <row r="1903" spans="1:13" x14ac:dyDescent="0.2">
      <c r="A1903" s="1" t="s">
        <v>3034</v>
      </c>
      <c r="B1903" t="s">
        <v>3035</v>
      </c>
      <c r="C1903">
        <v>6</v>
      </c>
      <c r="D1903">
        <v>15</v>
      </c>
      <c r="E1903">
        <v>8</v>
      </c>
      <c r="F1903" s="2">
        <v>138.5</v>
      </c>
      <c r="G1903" s="2">
        <v>728</v>
      </c>
      <c r="H1903" s="18">
        <f>(G1903/F1903)</f>
        <v>5.256317689530686</v>
      </c>
      <c r="I1903" s="2">
        <v>50.5</v>
      </c>
      <c r="J1903" s="2">
        <v>1063</v>
      </c>
      <c r="K1903" s="6">
        <f>(J1903/G1903)</f>
        <v>1.4601648351648351</v>
      </c>
    </row>
    <row r="1904" spans="1:13" x14ac:dyDescent="0.2">
      <c r="A1904" s="11" t="s">
        <v>6666</v>
      </c>
      <c r="B1904" s="12" t="s">
        <v>6667</v>
      </c>
      <c r="C1904" s="12">
        <v>14</v>
      </c>
      <c r="D1904" s="12">
        <v>4</v>
      </c>
      <c r="E1904" s="12">
        <v>17</v>
      </c>
      <c r="F1904" s="13">
        <v>79</v>
      </c>
      <c r="G1904" s="13">
        <v>534.5</v>
      </c>
      <c r="H1904" s="17">
        <f>(G1904/F1904)</f>
        <v>6.7658227848101262</v>
      </c>
      <c r="I1904" s="13">
        <v>88.5</v>
      </c>
      <c r="J1904" s="13">
        <v>1051.5</v>
      </c>
      <c r="K1904" s="14">
        <f>(J1904/G1904)</f>
        <v>1.9672591206735266</v>
      </c>
      <c r="L1904" s="14">
        <f>(K1904/2.8)</f>
        <v>0.70259254309768815</v>
      </c>
    </row>
    <row r="1905" spans="1:13" x14ac:dyDescent="0.2">
      <c r="A1905" s="1" t="s">
        <v>3030</v>
      </c>
      <c r="B1905" t="s">
        <v>3031</v>
      </c>
      <c r="C1905">
        <v>6</v>
      </c>
      <c r="D1905">
        <v>15</v>
      </c>
      <c r="E1905">
        <v>6</v>
      </c>
      <c r="F1905" s="2">
        <v>125.5</v>
      </c>
      <c r="G1905" s="2">
        <v>666.5</v>
      </c>
      <c r="H1905" s="18">
        <f>(G1905/F1905)</f>
        <v>5.3107569721115535</v>
      </c>
      <c r="I1905" s="2">
        <v>57</v>
      </c>
      <c r="J1905" s="2">
        <v>1312.5</v>
      </c>
      <c r="K1905" s="6">
        <f>(J1905/G1905)</f>
        <v>1.9692423105776444</v>
      </c>
    </row>
    <row r="1906" spans="1:13" x14ac:dyDescent="0.2">
      <c r="A1906" s="1" t="s">
        <v>3026</v>
      </c>
      <c r="B1906" t="s">
        <v>3027</v>
      </c>
      <c r="C1906">
        <v>6</v>
      </c>
      <c r="D1906">
        <v>15</v>
      </c>
      <c r="E1906">
        <v>4</v>
      </c>
      <c r="F1906" s="2">
        <v>129.5</v>
      </c>
      <c r="G1906" s="2">
        <v>649</v>
      </c>
      <c r="H1906" s="18">
        <f>(G1906/F1906)</f>
        <v>5.0115830115830118</v>
      </c>
      <c r="I1906" s="2">
        <v>40</v>
      </c>
      <c r="J1906" s="2">
        <v>35.5</v>
      </c>
      <c r="K1906" s="6">
        <f>(J1906/G1906)</f>
        <v>5.4699537750385205E-2</v>
      </c>
    </row>
    <row r="1907" spans="1:13" x14ac:dyDescent="0.2">
      <c r="A1907" s="1" t="s">
        <v>3022</v>
      </c>
      <c r="B1907" t="s">
        <v>3023</v>
      </c>
      <c r="C1907">
        <v>6</v>
      </c>
      <c r="D1907">
        <v>15</v>
      </c>
      <c r="E1907">
        <v>2</v>
      </c>
      <c r="F1907" s="2">
        <v>104.5</v>
      </c>
      <c r="G1907" s="2">
        <v>618.5</v>
      </c>
      <c r="H1907" s="18">
        <f>(G1907/F1907)</f>
        <v>5.9186602870813401</v>
      </c>
      <c r="I1907" s="2">
        <v>53</v>
      </c>
      <c r="J1907" s="2">
        <v>1323.5</v>
      </c>
      <c r="K1907" s="6">
        <f>(J1907/G1907)</f>
        <v>2.1398544866612772</v>
      </c>
    </row>
    <row r="1908" spans="1:13" x14ac:dyDescent="0.2">
      <c r="A1908" s="7" t="s">
        <v>7849</v>
      </c>
      <c r="B1908" s="8" t="s">
        <v>2619</v>
      </c>
      <c r="C1908" s="8">
        <v>6</v>
      </c>
      <c r="D1908" s="8">
        <v>3</v>
      </c>
      <c r="E1908" s="8">
        <v>23</v>
      </c>
      <c r="F1908" s="9">
        <v>183</v>
      </c>
      <c r="G1908" s="9">
        <v>788.5</v>
      </c>
      <c r="H1908" s="16">
        <f>(G1908/F1908)</f>
        <v>4.3087431693989071</v>
      </c>
      <c r="I1908" s="9">
        <v>127.5</v>
      </c>
      <c r="J1908" s="9">
        <v>1265.5</v>
      </c>
      <c r="K1908" s="10">
        <f>(J1908/G1908)</f>
        <v>1.6049461001902345</v>
      </c>
      <c r="L1908" s="10">
        <f>(K1908/1.34)</f>
        <v>1.1977209702912197</v>
      </c>
    </row>
    <row r="1909" spans="1:13" x14ac:dyDescent="0.2">
      <c r="A1909" s="7" t="s">
        <v>2615</v>
      </c>
      <c r="B1909" s="8" t="s">
        <v>2616</v>
      </c>
      <c r="C1909" s="8">
        <v>6</v>
      </c>
      <c r="D1909" s="8">
        <v>3</v>
      </c>
      <c r="E1909" s="8">
        <v>21</v>
      </c>
      <c r="F1909" s="9">
        <v>328</v>
      </c>
      <c r="G1909" s="9">
        <v>929</v>
      </c>
      <c r="H1909" s="16">
        <f>(G1909/F1909)</f>
        <v>2.8323170731707319</v>
      </c>
      <c r="I1909" s="9">
        <v>176</v>
      </c>
      <c r="J1909" s="9">
        <v>1365</v>
      </c>
      <c r="K1909" s="10">
        <f>(J1909/G1909)</f>
        <v>1.4693218514531754</v>
      </c>
      <c r="L1909" s="10">
        <f>(K1909/1.34)</f>
        <v>1.0965088443680413</v>
      </c>
    </row>
    <row r="1910" spans="1:13" x14ac:dyDescent="0.2">
      <c r="A1910" s="11" t="s">
        <v>7213</v>
      </c>
      <c r="B1910" s="12" t="s">
        <v>7214</v>
      </c>
      <c r="C1910" s="12">
        <v>16</v>
      </c>
      <c r="D1910" s="12">
        <v>2</v>
      </c>
      <c r="E1910" s="12">
        <v>23</v>
      </c>
      <c r="F1910" s="13">
        <v>81</v>
      </c>
      <c r="G1910" s="13">
        <v>157</v>
      </c>
      <c r="H1910" s="17">
        <f>(G1910/F1910)</f>
        <v>1.9382716049382716</v>
      </c>
      <c r="I1910" s="13">
        <v>104.5</v>
      </c>
      <c r="J1910" s="13">
        <v>53</v>
      </c>
      <c r="K1910" s="14">
        <f>(J1910/G1910)</f>
        <v>0.33757961783439489</v>
      </c>
      <c r="L1910" s="14">
        <f>(K1910/2.8)</f>
        <v>0.12056414922656961</v>
      </c>
      <c r="M1910" t="s">
        <v>7834</v>
      </c>
    </row>
    <row r="1911" spans="1:13" x14ac:dyDescent="0.2">
      <c r="A1911" s="7" t="s">
        <v>2612</v>
      </c>
      <c r="B1911" s="8" t="s">
        <v>2613</v>
      </c>
      <c r="C1911" s="8">
        <v>6</v>
      </c>
      <c r="D1911" s="8">
        <v>3</v>
      </c>
      <c r="E1911" s="8">
        <v>19</v>
      </c>
      <c r="F1911" s="9">
        <v>372.5</v>
      </c>
      <c r="G1911" s="9">
        <v>964.5</v>
      </c>
      <c r="H1911" s="16">
        <f>(G1911/F1911)</f>
        <v>2.5892617449664428</v>
      </c>
      <c r="I1911" s="9">
        <v>161.5</v>
      </c>
      <c r="J1911" s="9">
        <v>1177.5</v>
      </c>
      <c r="K1911" s="10">
        <f>(J1911/G1911)</f>
        <v>1.2208398133748055</v>
      </c>
      <c r="L1911" s="10">
        <f>(K1911/1.34)</f>
        <v>0.91107448759313836</v>
      </c>
    </row>
    <row r="1912" spans="1:13" x14ac:dyDescent="0.2">
      <c r="A1912" s="1" t="s">
        <v>8118</v>
      </c>
      <c r="B1912" t="s">
        <v>2610</v>
      </c>
      <c r="C1912">
        <v>6</v>
      </c>
      <c r="D1912">
        <v>3</v>
      </c>
      <c r="E1912">
        <v>17</v>
      </c>
      <c r="F1912" s="2">
        <v>77.5</v>
      </c>
      <c r="G1912" s="2">
        <v>502.5</v>
      </c>
      <c r="H1912" s="18">
        <f>(G1912/F1912)</f>
        <v>6.4838709677419351</v>
      </c>
      <c r="I1912" s="2">
        <v>43.5</v>
      </c>
      <c r="J1912" s="2">
        <v>771.5</v>
      </c>
      <c r="K1912" s="6">
        <f>(J1912/G1912)</f>
        <v>1.5353233830845772</v>
      </c>
    </row>
    <row r="1913" spans="1:13" x14ac:dyDescent="0.2">
      <c r="A1913" s="7" t="s">
        <v>2607</v>
      </c>
      <c r="B1913" s="8" t="s">
        <v>2608</v>
      </c>
      <c r="C1913" s="8">
        <v>6</v>
      </c>
      <c r="D1913" s="8">
        <v>3</v>
      </c>
      <c r="E1913" s="8">
        <v>15</v>
      </c>
      <c r="F1913" s="9">
        <v>164.5</v>
      </c>
      <c r="G1913" s="9">
        <v>802.5</v>
      </c>
      <c r="H1913" s="16">
        <f>(G1913/F1913)</f>
        <v>4.8784194528875382</v>
      </c>
      <c r="I1913" s="9">
        <v>129.5</v>
      </c>
      <c r="J1913" s="9">
        <v>1173</v>
      </c>
      <c r="K1913" s="10">
        <f>(J1913/G1913)</f>
        <v>1.4616822429906542</v>
      </c>
      <c r="L1913" s="10">
        <f>(K1913/1.34)</f>
        <v>1.0908076440228762</v>
      </c>
    </row>
    <row r="1914" spans="1:13" x14ac:dyDescent="0.2">
      <c r="A1914" s="7" t="s">
        <v>6663</v>
      </c>
      <c r="B1914" s="8" t="s">
        <v>6664</v>
      </c>
      <c r="C1914" s="8">
        <v>14</v>
      </c>
      <c r="D1914" s="8">
        <v>4</v>
      </c>
      <c r="E1914" s="8">
        <v>15</v>
      </c>
      <c r="F1914" s="9">
        <v>215.5</v>
      </c>
      <c r="G1914" s="9">
        <v>946</v>
      </c>
      <c r="H1914" s="16">
        <f>(G1914/F1914)</f>
        <v>4.3897911832946637</v>
      </c>
      <c r="I1914" s="9">
        <v>126.5</v>
      </c>
      <c r="J1914" s="9">
        <v>1141</v>
      </c>
      <c r="K1914" s="10">
        <f>(J1914/G1914)</f>
        <v>1.2061310782241015</v>
      </c>
      <c r="L1914" s="10">
        <f>(K1914/1.27)</f>
        <v>0.94970951041267837</v>
      </c>
    </row>
    <row r="1915" spans="1:13" x14ac:dyDescent="0.2">
      <c r="A1915" s="7" t="s">
        <v>7849</v>
      </c>
      <c r="B1915" s="8" t="s">
        <v>2604</v>
      </c>
      <c r="C1915" s="8">
        <v>6</v>
      </c>
      <c r="D1915" s="8">
        <v>3</v>
      </c>
      <c r="E1915" s="8">
        <v>13</v>
      </c>
      <c r="F1915" s="9">
        <v>260</v>
      </c>
      <c r="G1915" s="9">
        <v>935.5</v>
      </c>
      <c r="H1915" s="16">
        <f>(G1915/F1915)</f>
        <v>3.5980769230769232</v>
      </c>
      <c r="I1915" s="9">
        <v>141.5</v>
      </c>
      <c r="J1915" s="9">
        <v>1228.5</v>
      </c>
      <c r="K1915" s="10">
        <f>(J1915/G1915)</f>
        <v>1.313201496525922</v>
      </c>
      <c r="L1915" s="10">
        <f>(K1915/1.34)</f>
        <v>0.98000111681038948</v>
      </c>
    </row>
    <row r="1916" spans="1:13" x14ac:dyDescent="0.2">
      <c r="A1916" s="11" t="s">
        <v>7849</v>
      </c>
      <c r="B1916" s="12" t="s">
        <v>6660</v>
      </c>
      <c r="C1916" s="12">
        <v>14</v>
      </c>
      <c r="D1916" s="12">
        <v>4</v>
      </c>
      <c r="E1916" s="12">
        <v>13</v>
      </c>
      <c r="F1916" s="13">
        <v>94.5</v>
      </c>
      <c r="G1916" s="13">
        <v>707</v>
      </c>
      <c r="H1916" s="17">
        <f>(G1916/F1916)</f>
        <v>7.4814814814814818</v>
      </c>
      <c r="I1916" s="13">
        <v>72.5</v>
      </c>
      <c r="J1916" s="13">
        <v>919</v>
      </c>
      <c r="K1916" s="14">
        <f>(J1916/G1916)</f>
        <v>1.2998585572842998</v>
      </c>
      <c r="L1916" s="14">
        <f>(K1916/2.8)</f>
        <v>0.46423519903010707</v>
      </c>
    </row>
    <row r="1917" spans="1:13" x14ac:dyDescent="0.2">
      <c r="A1917" s="7" t="s">
        <v>6656</v>
      </c>
      <c r="B1917" s="8" t="s">
        <v>6657</v>
      </c>
      <c r="C1917" s="8">
        <v>14</v>
      </c>
      <c r="D1917" s="8">
        <v>4</v>
      </c>
      <c r="E1917" s="8">
        <v>11</v>
      </c>
      <c r="F1917" s="9">
        <v>230.5</v>
      </c>
      <c r="G1917" s="9">
        <v>983</v>
      </c>
      <c r="H1917" s="16">
        <f>(G1917/F1917)</f>
        <v>4.2646420824295008</v>
      </c>
      <c r="I1917" s="9">
        <v>164.5</v>
      </c>
      <c r="J1917" s="9">
        <v>1213</v>
      </c>
      <c r="K1917" s="10">
        <f>(J1917/G1917)</f>
        <v>1.2339776195320447</v>
      </c>
      <c r="L1917" s="10">
        <f>(K1917/1.27)</f>
        <v>0.97163592089137374</v>
      </c>
    </row>
    <row r="1918" spans="1:13" x14ac:dyDescent="0.2">
      <c r="A1918" s="7" t="s">
        <v>2600</v>
      </c>
      <c r="B1918" s="8" t="s">
        <v>2601</v>
      </c>
      <c r="C1918" s="8">
        <v>6</v>
      </c>
      <c r="D1918" s="8">
        <v>3</v>
      </c>
      <c r="E1918" s="8">
        <v>11</v>
      </c>
      <c r="F1918" s="9">
        <v>355</v>
      </c>
      <c r="G1918" s="9">
        <v>972.5</v>
      </c>
      <c r="H1918" s="16">
        <f>(G1918/F1918)</f>
        <v>2.73943661971831</v>
      </c>
      <c r="I1918" s="9">
        <v>203.5</v>
      </c>
      <c r="J1918" s="9">
        <v>1210.5</v>
      </c>
      <c r="K1918" s="10">
        <f>(J1918/G1918)</f>
        <v>1.2447300771208227</v>
      </c>
      <c r="L1918" s="10">
        <f>(K1918/1.34)</f>
        <v>0.92890304262747958</v>
      </c>
    </row>
    <row r="1919" spans="1:13" x14ac:dyDescent="0.2">
      <c r="A1919" s="7" t="s">
        <v>2596</v>
      </c>
      <c r="B1919" s="8" t="s">
        <v>2597</v>
      </c>
      <c r="C1919" s="8">
        <v>6</v>
      </c>
      <c r="D1919" s="8">
        <v>3</v>
      </c>
      <c r="E1919" s="8">
        <v>9</v>
      </c>
      <c r="F1919" s="9">
        <v>266.5</v>
      </c>
      <c r="G1919" s="9">
        <v>907</v>
      </c>
      <c r="H1919" s="16">
        <f>(G1919/F1919)</f>
        <v>3.4033771106941839</v>
      </c>
      <c r="I1919" s="9">
        <v>140.5</v>
      </c>
      <c r="J1919" s="9">
        <v>916.5</v>
      </c>
      <c r="K1919" s="10">
        <f>(J1919/G1919)</f>
        <v>1.0104740904079383</v>
      </c>
      <c r="L1919" s="10">
        <f>(K1919/1.34)</f>
        <v>0.75408514209547628</v>
      </c>
    </row>
    <row r="1920" spans="1:13" x14ac:dyDescent="0.2">
      <c r="A1920" s="11" t="s">
        <v>2592</v>
      </c>
      <c r="B1920" s="12" t="s">
        <v>2593</v>
      </c>
      <c r="C1920" s="12">
        <v>6</v>
      </c>
      <c r="D1920" s="12">
        <v>3</v>
      </c>
      <c r="E1920" s="12">
        <v>7</v>
      </c>
      <c r="F1920" s="13">
        <v>132.5</v>
      </c>
      <c r="G1920" s="13">
        <v>599.5</v>
      </c>
      <c r="H1920" s="17">
        <f>(G1920/F1920)</f>
        <v>4.5245283018867921</v>
      </c>
      <c r="I1920" s="13">
        <v>73</v>
      </c>
      <c r="J1920" s="13">
        <v>861</v>
      </c>
      <c r="K1920" s="14">
        <f>(J1920/G1920)</f>
        <v>1.4361968306922435</v>
      </c>
      <c r="L1920" s="14">
        <f>(K1920/1.75)</f>
        <v>0.82068390325271057</v>
      </c>
    </row>
    <row r="1921" spans="1:13" x14ac:dyDescent="0.2">
      <c r="A1921" s="11" t="s">
        <v>7849</v>
      </c>
      <c r="B1921" s="12" t="s">
        <v>2590</v>
      </c>
      <c r="C1921" s="12">
        <v>6</v>
      </c>
      <c r="D1921" s="12">
        <v>3</v>
      </c>
      <c r="E1921" s="12">
        <v>5</v>
      </c>
      <c r="F1921" s="13">
        <v>180</v>
      </c>
      <c r="G1921" s="13">
        <v>633</v>
      </c>
      <c r="H1921" s="17">
        <f>(G1921/F1921)</f>
        <v>3.5166666666666666</v>
      </c>
      <c r="I1921" s="13">
        <v>76.5</v>
      </c>
      <c r="J1921" s="13">
        <v>677</v>
      </c>
      <c r="K1921" s="14">
        <f>(J1921/G1921)</f>
        <v>1.0695102685624012</v>
      </c>
      <c r="L1921" s="14">
        <f>(K1921/1.75)</f>
        <v>0.6111487248928007</v>
      </c>
    </row>
    <row r="1922" spans="1:13" x14ac:dyDescent="0.2">
      <c r="A1922" s="1" t="s">
        <v>2586</v>
      </c>
      <c r="B1922" t="s">
        <v>2587</v>
      </c>
      <c r="C1922">
        <v>6</v>
      </c>
      <c r="D1922">
        <v>3</v>
      </c>
      <c r="E1922">
        <v>3</v>
      </c>
      <c r="F1922" s="2">
        <v>98.5</v>
      </c>
      <c r="G1922" s="2">
        <v>495</v>
      </c>
      <c r="H1922" s="18">
        <f>(G1922/F1922)</f>
        <v>5.0253807106598982</v>
      </c>
      <c r="I1922" s="2">
        <v>49.5</v>
      </c>
      <c r="J1922" s="2">
        <v>1265</v>
      </c>
      <c r="K1922" s="6">
        <f>(J1922/G1922)</f>
        <v>2.5555555555555554</v>
      </c>
    </row>
    <row r="1923" spans="1:13" x14ac:dyDescent="0.2">
      <c r="A1923" s="7" t="s">
        <v>2694</v>
      </c>
      <c r="B1923" s="8" t="s">
        <v>2695</v>
      </c>
      <c r="C1923" s="8">
        <v>6</v>
      </c>
      <c r="D1923" s="8">
        <v>5</v>
      </c>
      <c r="E1923" s="8">
        <v>23</v>
      </c>
      <c r="F1923" s="9">
        <v>234.5</v>
      </c>
      <c r="G1923" s="9">
        <v>933.5</v>
      </c>
      <c r="H1923" s="16">
        <f>(G1923/F1923)</f>
        <v>3.9808102345415777</v>
      </c>
      <c r="I1923" s="9">
        <v>140</v>
      </c>
      <c r="J1923" s="9">
        <v>1286.5</v>
      </c>
      <c r="K1923" s="10">
        <f>(J1923/G1923)</f>
        <v>1.3781467595072308</v>
      </c>
      <c r="L1923" s="10">
        <f>(K1923/1.34)</f>
        <v>1.0284677309755452</v>
      </c>
    </row>
    <row r="1924" spans="1:13" x14ac:dyDescent="0.2">
      <c r="A1924" s="7" t="s">
        <v>7849</v>
      </c>
      <c r="B1924" s="8" t="s">
        <v>2691</v>
      </c>
      <c r="C1924" s="8">
        <v>6</v>
      </c>
      <c r="D1924" s="8">
        <v>5</v>
      </c>
      <c r="E1924" s="8">
        <v>21</v>
      </c>
      <c r="F1924" s="9">
        <v>418.5</v>
      </c>
      <c r="G1924" s="9">
        <v>1021.5</v>
      </c>
      <c r="H1924" s="16">
        <f>(G1924/F1924)</f>
        <v>2.4408602150537635</v>
      </c>
      <c r="I1924" s="9">
        <v>174.5</v>
      </c>
      <c r="J1924" s="9">
        <v>1088.5</v>
      </c>
      <c r="K1924" s="10">
        <f>(J1924/G1924)</f>
        <v>1.0655898188937836</v>
      </c>
      <c r="L1924" s="10">
        <f>(K1924/1.34)</f>
        <v>0.79521628275655487</v>
      </c>
    </row>
    <row r="1925" spans="1:13" x14ac:dyDescent="0.2">
      <c r="A1925" s="7" t="s">
        <v>2688</v>
      </c>
      <c r="B1925" s="8" t="s">
        <v>2689</v>
      </c>
      <c r="C1925" s="8">
        <v>6</v>
      </c>
      <c r="D1925" s="8">
        <v>5</v>
      </c>
      <c r="E1925" s="8">
        <v>19</v>
      </c>
      <c r="F1925" s="9">
        <v>384</v>
      </c>
      <c r="G1925" s="9">
        <v>1001.5</v>
      </c>
      <c r="H1925" s="16">
        <f>(G1925/F1925)</f>
        <v>2.6080729166666665</v>
      </c>
      <c r="I1925" s="9">
        <v>163.5</v>
      </c>
      <c r="J1925" s="9">
        <v>1205</v>
      </c>
      <c r="K1925" s="10">
        <f>(J1925/G1925)</f>
        <v>1.2031952071892162</v>
      </c>
      <c r="L1925" s="10">
        <f>(K1925/1.34)</f>
        <v>0.8979068710367285</v>
      </c>
    </row>
    <row r="1926" spans="1:13" x14ac:dyDescent="0.2">
      <c r="A1926" s="1" t="s">
        <v>8119</v>
      </c>
      <c r="B1926" t="s">
        <v>2685</v>
      </c>
      <c r="C1926">
        <v>6</v>
      </c>
      <c r="D1926">
        <v>5</v>
      </c>
      <c r="E1926">
        <v>17</v>
      </c>
      <c r="F1926" s="2">
        <v>81</v>
      </c>
      <c r="G1926" s="2">
        <v>464</v>
      </c>
      <c r="H1926" s="18">
        <f>(G1926/F1926)</f>
        <v>5.7283950617283947</v>
      </c>
      <c r="I1926" s="2">
        <v>54</v>
      </c>
      <c r="J1926" s="2">
        <v>460.5</v>
      </c>
      <c r="K1926" s="6">
        <f>(J1926/G1926)</f>
        <v>0.99245689655172409</v>
      </c>
    </row>
    <row r="1927" spans="1:13" x14ac:dyDescent="0.2">
      <c r="A1927" s="11" t="s">
        <v>7209</v>
      </c>
      <c r="B1927" s="12" t="s">
        <v>7210</v>
      </c>
      <c r="C1927" s="12">
        <v>16</v>
      </c>
      <c r="D1927" s="12">
        <v>2</v>
      </c>
      <c r="E1927" s="12">
        <v>21</v>
      </c>
      <c r="F1927" s="13">
        <v>87</v>
      </c>
      <c r="G1927" s="13">
        <v>131.5</v>
      </c>
      <c r="H1927" s="17">
        <f>(G1927/F1927)</f>
        <v>1.5114942528735633</v>
      </c>
      <c r="I1927" s="13">
        <v>80</v>
      </c>
      <c r="J1927" s="13">
        <v>991</v>
      </c>
      <c r="K1927" s="14">
        <f>(J1927/G1927)</f>
        <v>7.5361216730038025</v>
      </c>
      <c r="L1927" s="14">
        <f>(K1927/2.8)</f>
        <v>2.6914720260727867</v>
      </c>
    </row>
    <row r="1928" spans="1:13" x14ac:dyDescent="0.2">
      <c r="A1928" s="7" t="s">
        <v>7849</v>
      </c>
      <c r="B1928" s="8" t="s">
        <v>2682</v>
      </c>
      <c r="C1928" s="8">
        <v>6</v>
      </c>
      <c r="D1928" s="8">
        <v>5</v>
      </c>
      <c r="E1928" s="8">
        <v>15</v>
      </c>
      <c r="F1928" s="9">
        <v>493.5</v>
      </c>
      <c r="G1928" s="9">
        <v>1043.5</v>
      </c>
      <c r="H1928" s="16">
        <f>(G1928/F1928)</f>
        <v>2.1144883485309016</v>
      </c>
      <c r="I1928" s="9">
        <v>168.5</v>
      </c>
      <c r="J1928" s="9">
        <v>855</v>
      </c>
      <c r="K1928" s="10">
        <f>(J1928/G1928)</f>
        <v>0.81935793004312407</v>
      </c>
      <c r="L1928" s="10">
        <f>(K1928/1.34)</f>
        <v>0.61146114182322686</v>
      </c>
      <c r="M1928" t="s">
        <v>7833</v>
      </c>
    </row>
    <row r="1929" spans="1:13" x14ac:dyDescent="0.2">
      <c r="A1929" s="7" t="s">
        <v>8120</v>
      </c>
      <c r="B1929" s="8" t="s">
        <v>2679</v>
      </c>
      <c r="C1929" s="8">
        <v>6</v>
      </c>
      <c r="D1929" s="8">
        <v>5</v>
      </c>
      <c r="E1929" s="8">
        <v>13</v>
      </c>
      <c r="F1929" s="9">
        <v>406.5</v>
      </c>
      <c r="G1929" s="9">
        <v>995.5</v>
      </c>
      <c r="H1929" s="16">
        <f>(G1929/F1929)</f>
        <v>2.4489544895448954</v>
      </c>
      <c r="I1929" s="9">
        <v>135</v>
      </c>
      <c r="J1929" s="9">
        <v>1008</v>
      </c>
      <c r="K1929" s="10">
        <f>(J1929/G1929)</f>
        <v>1.0125565042692115</v>
      </c>
      <c r="L1929" s="10">
        <f>(K1929/1.34)</f>
        <v>0.75563918229045635</v>
      </c>
    </row>
    <row r="1930" spans="1:13" x14ac:dyDescent="0.2">
      <c r="A1930" s="7" t="s">
        <v>2675</v>
      </c>
      <c r="B1930" s="8" t="s">
        <v>2676</v>
      </c>
      <c r="C1930" s="8">
        <v>6</v>
      </c>
      <c r="D1930" s="8">
        <v>5</v>
      </c>
      <c r="E1930" s="8">
        <v>11</v>
      </c>
      <c r="F1930" s="9">
        <v>459</v>
      </c>
      <c r="G1930" s="9">
        <v>1032</v>
      </c>
      <c r="H1930" s="16">
        <f>(G1930/F1930)</f>
        <v>2.2483660130718954</v>
      </c>
      <c r="I1930" s="9">
        <v>162</v>
      </c>
      <c r="J1930" s="9">
        <v>858.5</v>
      </c>
      <c r="K1930" s="10">
        <f>(J1930/G1930)</f>
        <v>0.83187984496124034</v>
      </c>
      <c r="L1930" s="10">
        <f>(K1930/1.34)</f>
        <v>0.62080585444868674</v>
      </c>
      <c r="M1930" t="s">
        <v>7833</v>
      </c>
    </row>
    <row r="1931" spans="1:13" x14ac:dyDescent="0.2">
      <c r="A1931" s="7" t="s">
        <v>2671</v>
      </c>
      <c r="B1931" s="8" t="s">
        <v>2672</v>
      </c>
      <c r="C1931" s="8">
        <v>6</v>
      </c>
      <c r="D1931" s="8">
        <v>5</v>
      </c>
      <c r="E1931" s="8">
        <v>9</v>
      </c>
      <c r="F1931" s="9">
        <v>417</v>
      </c>
      <c r="G1931" s="9">
        <v>956.5</v>
      </c>
      <c r="H1931" s="16">
        <f>(G1931/F1931)</f>
        <v>2.2937649880095923</v>
      </c>
      <c r="I1931" s="9">
        <v>137.5</v>
      </c>
      <c r="J1931" s="9">
        <v>920.5</v>
      </c>
      <c r="K1931" s="10">
        <f>(J1931/G1931)</f>
        <v>0.96236278097229477</v>
      </c>
      <c r="L1931" s="10">
        <f>(K1931/1.34)</f>
        <v>0.71818117983007068</v>
      </c>
    </row>
    <row r="1932" spans="1:13" x14ac:dyDescent="0.2">
      <c r="A1932" s="11" t="s">
        <v>7849</v>
      </c>
      <c r="B1932" s="12" t="s">
        <v>2668</v>
      </c>
      <c r="C1932" s="12">
        <v>6</v>
      </c>
      <c r="D1932" s="12">
        <v>5</v>
      </c>
      <c r="E1932" s="12">
        <v>7</v>
      </c>
      <c r="F1932" s="13">
        <v>120</v>
      </c>
      <c r="G1932" s="13">
        <v>675</v>
      </c>
      <c r="H1932" s="17">
        <f>(G1932/F1932)</f>
        <v>5.625</v>
      </c>
      <c r="I1932" s="13">
        <v>73.5</v>
      </c>
      <c r="J1932" s="13">
        <v>811</v>
      </c>
      <c r="K1932" s="14">
        <f>(J1932/G1932)</f>
        <v>1.2014814814814814</v>
      </c>
      <c r="L1932" s="14">
        <f>(K1932/1.75)</f>
        <v>0.68656084656084648</v>
      </c>
    </row>
    <row r="1933" spans="1:13" x14ac:dyDescent="0.2">
      <c r="A1933" s="1" t="s">
        <v>2664</v>
      </c>
      <c r="B1933" t="s">
        <v>2665</v>
      </c>
      <c r="C1933">
        <v>6</v>
      </c>
      <c r="D1933">
        <v>5</v>
      </c>
      <c r="E1933">
        <v>5</v>
      </c>
      <c r="F1933" s="2">
        <v>95.5</v>
      </c>
      <c r="G1933" s="2">
        <v>577</v>
      </c>
      <c r="H1933" s="18">
        <f>(G1933/F1933)</f>
        <v>6.0418848167539263</v>
      </c>
      <c r="I1933" s="2">
        <v>45.5</v>
      </c>
      <c r="J1933" s="2">
        <v>707.5</v>
      </c>
      <c r="K1933" s="6">
        <f>(J1933/G1933)</f>
        <v>1.2261698440207973</v>
      </c>
    </row>
    <row r="1934" spans="1:13" x14ac:dyDescent="0.2">
      <c r="A1934" s="11" t="s">
        <v>2660</v>
      </c>
      <c r="B1934" s="12" t="s">
        <v>2661</v>
      </c>
      <c r="C1934" s="12">
        <v>6</v>
      </c>
      <c r="D1934" s="12">
        <v>5</v>
      </c>
      <c r="E1934" s="12">
        <v>3</v>
      </c>
      <c r="F1934" s="13">
        <v>145</v>
      </c>
      <c r="G1934" s="13">
        <v>382.5</v>
      </c>
      <c r="H1934" s="17">
        <f>(G1934/F1934)</f>
        <v>2.6379310344827585</v>
      </c>
      <c r="I1934" s="13">
        <v>60.5</v>
      </c>
      <c r="J1934" s="13">
        <v>645.5</v>
      </c>
      <c r="K1934" s="14">
        <f>(J1934/G1934)</f>
        <v>1.6875816993464052</v>
      </c>
      <c r="L1934" s="14">
        <f>(K1934/1.75)</f>
        <v>0.96433239962651729</v>
      </c>
    </row>
    <row r="1935" spans="1:13" x14ac:dyDescent="0.2">
      <c r="A1935" s="11" t="s">
        <v>8121</v>
      </c>
      <c r="B1935" s="12" t="s">
        <v>2766</v>
      </c>
      <c r="C1935" s="12">
        <v>6</v>
      </c>
      <c r="D1935" s="12">
        <v>7</v>
      </c>
      <c r="E1935" s="12">
        <v>23</v>
      </c>
      <c r="F1935" s="13">
        <v>84</v>
      </c>
      <c r="G1935" s="13">
        <v>485</v>
      </c>
      <c r="H1935" s="17">
        <f>(G1935/F1935)</f>
        <v>5.7738095238095237</v>
      </c>
      <c r="I1935" s="13">
        <v>68</v>
      </c>
      <c r="J1935" s="13">
        <v>1068</v>
      </c>
      <c r="K1935" s="14">
        <f>(J1935/G1935)</f>
        <v>2.2020618556701033</v>
      </c>
      <c r="L1935" s="14">
        <f>(K1935/1.75)</f>
        <v>1.2583210603829162</v>
      </c>
    </row>
    <row r="1936" spans="1:13" x14ac:dyDescent="0.2">
      <c r="A1936" s="7" t="s">
        <v>2762</v>
      </c>
      <c r="B1936" s="8" t="s">
        <v>2763</v>
      </c>
      <c r="C1936" s="8">
        <v>6</v>
      </c>
      <c r="D1936" s="8">
        <v>7</v>
      </c>
      <c r="E1936" s="8">
        <v>21</v>
      </c>
      <c r="F1936" s="9">
        <v>527</v>
      </c>
      <c r="G1936" s="9">
        <v>1045</v>
      </c>
      <c r="H1936" s="16">
        <f>(G1936/F1936)</f>
        <v>1.9829222011385199</v>
      </c>
      <c r="I1936" s="9">
        <v>238</v>
      </c>
      <c r="J1936" s="9">
        <v>1020.5</v>
      </c>
      <c r="K1936" s="10">
        <f>(J1936/G1936)</f>
        <v>0.97655502392344495</v>
      </c>
      <c r="L1936" s="10">
        <f>(K1936/1.34)</f>
        <v>0.72877240591301862</v>
      </c>
    </row>
    <row r="1937" spans="1:13" x14ac:dyDescent="0.2">
      <c r="A1937" s="7" t="s">
        <v>8122</v>
      </c>
      <c r="B1937" s="8" t="s">
        <v>2759</v>
      </c>
      <c r="C1937" s="8">
        <v>6</v>
      </c>
      <c r="D1937" s="8">
        <v>7</v>
      </c>
      <c r="E1937" s="8">
        <v>19</v>
      </c>
      <c r="F1937" s="9">
        <v>453.5</v>
      </c>
      <c r="G1937" s="9">
        <v>986</v>
      </c>
      <c r="H1937" s="16">
        <f>(G1937/F1937)</f>
        <v>2.1742006615214993</v>
      </c>
      <c r="I1937" s="9">
        <v>178</v>
      </c>
      <c r="J1937" s="9">
        <v>640.5</v>
      </c>
      <c r="K1937" s="10">
        <f>(J1937/G1937)</f>
        <v>0.64959432048681542</v>
      </c>
      <c r="L1937" s="10">
        <f>(K1937/1.34)</f>
        <v>0.48477188096030999</v>
      </c>
      <c r="M1937" t="s">
        <v>7833</v>
      </c>
    </row>
    <row r="1938" spans="1:13" x14ac:dyDescent="0.2">
      <c r="A1938" s="1" t="s">
        <v>2755</v>
      </c>
      <c r="B1938" t="s">
        <v>2756</v>
      </c>
      <c r="C1938">
        <v>6</v>
      </c>
      <c r="D1938">
        <v>7</v>
      </c>
      <c r="E1938">
        <v>17</v>
      </c>
      <c r="F1938" s="2">
        <v>87.5</v>
      </c>
      <c r="G1938" s="2">
        <v>484</v>
      </c>
      <c r="H1938" s="18">
        <f>(G1938/F1938)</f>
        <v>5.5314285714285711</v>
      </c>
      <c r="I1938" s="2">
        <v>46.5</v>
      </c>
      <c r="J1938" s="2">
        <v>607.5</v>
      </c>
      <c r="K1938" s="6">
        <f>(J1938/G1938)</f>
        <v>1.2551652892561984</v>
      </c>
    </row>
    <row r="1939" spans="1:13" x14ac:dyDescent="0.2">
      <c r="A1939" s="1" t="s">
        <v>2752</v>
      </c>
      <c r="B1939" t="s">
        <v>2753</v>
      </c>
      <c r="C1939">
        <v>6</v>
      </c>
      <c r="D1939">
        <v>7</v>
      </c>
      <c r="E1939">
        <v>15</v>
      </c>
      <c r="F1939" s="2">
        <v>63</v>
      </c>
      <c r="G1939" s="2">
        <v>185</v>
      </c>
      <c r="H1939" s="18">
        <f>(G1939/F1939)</f>
        <v>2.9365079365079363</v>
      </c>
      <c r="I1939" s="2">
        <v>47.5</v>
      </c>
      <c r="J1939" s="2">
        <v>463.5</v>
      </c>
      <c r="K1939" s="6">
        <f>(J1939/G1939)</f>
        <v>2.5054054054054054</v>
      </c>
    </row>
    <row r="1940" spans="1:13" x14ac:dyDescent="0.2">
      <c r="A1940" s="11" t="s">
        <v>7849</v>
      </c>
      <c r="B1940" s="12" t="s">
        <v>2749</v>
      </c>
      <c r="C1940" s="12">
        <v>6</v>
      </c>
      <c r="D1940" s="12">
        <v>7</v>
      </c>
      <c r="E1940" s="12">
        <v>13</v>
      </c>
      <c r="F1940" s="13">
        <v>141.5</v>
      </c>
      <c r="G1940" s="13">
        <v>732</v>
      </c>
      <c r="H1940" s="17">
        <f>(G1940/F1940)</f>
        <v>5.1731448763250887</v>
      </c>
      <c r="I1940" s="13">
        <v>70</v>
      </c>
      <c r="J1940" s="13">
        <v>596</v>
      </c>
      <c r="K1940" s="14">
        <f>(J1940/G1940)</f>
        <v>0.81420765027322406</v>
      </c>
      <c r="L1940" s="14">
        <f>(K1940/1.75)</f>
        <v>0.46526151444184233</v>
      </c>
    </row>
    <row r="1941" spans="1:13" x14ac:dyDescent="0.2">
      <c r="A1941" s="1" t="s">
        <v>2746</v>
      </c>
      <c r="B1941" t="s">
        <v>2747</v>
      </c>
      <c r="C1941">
        <v>6</v>
      </c>
      <c r="D1941">
        <v>7</v>
      </c>
      <c r="E1941">
        <v>11</v>
      </c>
      <c r="F1941" s="2">
        <v>63</v>
      </c>
      <c r="G1941" s="2">
        <v>422.5</v>
      </c>
      <c r="H1941" s="18">
        <f>(G1941/F1941)</f>
        <v>6.7063492063492065</v>
      </c>
      <c r="I1941" s="2">
        <v>43.5</v>
      </c>
      <c r="J1941" s="2">
        <v>741.5</v>
      </c>
      <c r="K1941" s="6">
        <f>(J1941/G1941)</f>
        <v>1.7550295857988165</v>
      </c>
    </row>
    <row r="1942" spans="1:13" x14ac:dyDescent="0.2">
      <c r="A1942" s="7" t="s">
        <v>2743</v>
      </c>
      <c r="B1942" s="8" t="s">
        <v>2744</v>
      </c>
      <c r="C1942" s="8">
        <v>6</v>
      </c>
      <c r="D1942" s="8">
        <v>7</v>
      </c>
      <c r="E1942" s="8">
        <v>9</v>
      </c>
      <c r="F1942" s="9">
        <v>453</v>
      </c>
      <c r="G1942" s="9">
        <v>1023</v>
      </c>
      <c r="H1942" s="16">
        <f>(G1942/F1942)</f>
        <v>2.2582781456953644</v>
      </c>
      <c r="I1942" s="9">
        <v>172</v>
      </c>
      <c r="J1942" s="9">
        <v>941.5</v>
      </c>
      <c r="K1942" s="10">
        <f>(J1942/G1942)</f>
        <v>0.92033235581622674</v>
      </c>
      <c r="L1942" s="10">
        <f>(K1942/1.34)</f>
        <v>0.68681519090763188</v>
      </c>
    </row>
    <row r="1943" spans="1:13" x14ac:dyDescent="0.2">
      <c r="A1943" s="11" t="s">
        <v>8123</v>
      </c>
      <c r="B1943" s="12" t="s">
        <v>2741</v>
      </c>
      <c r="C1943" s="12">
        <v>6</v>
      </c>
      <c r="D1943" s="12">
        <v>7</v>
      </c>
      <c r="E1943" s="12">
        <v>7</v>
      </c>
      <c r="F1943" s="13">
        <v>132</v>
      </c>
      <c r="G1943" s="13">
        <v>728</v>
      </c>
      <c r="H1943" s="17">
        <f>(G1943/F1943)</f>
        <v>5.5151515151515156</v>
      </c>
      <c r="I1943" s="13">
        <v>80</v>
      </c>
      <c r="J1943" s="13">
        <v>840</v>
      </c>
      <c r="K1943" s="14">
        <f>(J1943/G1943)</f>
        <v>1.1538461538461537</v>
      </c>
      <c r="L1943" s="14">
        <f>(K1943/1.75)</f>
        <v>0.65934065934065933</v>
      </c>
    </row>
    <row r="1944" spans="1:13" x14ac:dyDescent="0.2">
      <c r="A1944" s="11" t="s">
        <v>2738</v>
      </c>
      <c r="B1944" s="12" t="s">
        <v>2739</v>
      </c>
      <c r="C1944" s="12">
        <v>6</v>
      </c>
      <c r="D1944" s="12">
        <v>7</v>
      </c>
      <c r="E1944" s="12">
        <v>5</v>
      </c>
      <c r="F1944" s="13">
        <v>202.5</v>
      </c>
      <c r="G1944" s="13">
        <v>682.5</v>
      </c>
      <c r="H1944" s="17">
        <f>(G1944/F1944)</f>
        <v>3.3703703703703702</v>
      </c>
      <c r="I1944" s="13">
        <v>90</v>
      </c>
      <c r="J1944" s="13">
        <v>223</v>
      </c>
      <c r="K1944" s="14">
        <f>(J1944/G1944)</f>
        <v>0.32673992673992674</v>
      </c>
      <c r="L1944" s="14">
        <f>(K1944/1.75)</f>
        <v>0.18670852956567244</v>
      </c>
      <c r="M1944" t="s">
        <v>7834</v>
      </c>
    </row>
    <row r="1945" spans="1:13" x14ac:dyDescent="0.2">
      <c r="A1945" s="7" t="s">
        <v>2734</v>
      </c>
      <c r="B1945" s="8" t="s">
        <v>2735</v>
      </c>
      <c r="C1945" s="8">
        <v>6</v>
      </c>
      <c r="D1945" s="8">
        <v>7</v>
      </c>
      <c r="E1945" s="8">
        <v>3</v>
      </c>
      <c r="F1945" s="9">
        <v>279</v>
      </c>
      <c r="G1945" s="9">
        <v>898.5</v>
      </c>
      <c r="H1945" s="16">
        <f>(G1945/F1945)</f>
        <v>3.2204301075268815</v>
      </c>
      <c r="I1945" s="9">
        <v>142</v>
      </c>
      <c r="J1945" s="9">
        <v>907</v>
      </c>
      <c r="K1945" s="10">
        <f>(J1945/G1945)</f>
        <v>1.0094602114635505</v>
      </c>
      <c r="L1945" s="10">
        <f>(K1945/1.34)</f>
        <v>0.75332851601757489</v>
      </c>
    </row>
    <row r="1946" spans="1:13" x14ac:dyDescent="0.2">
      <c r="A1946" s="7" t="s">
        <v>2842</v>
      </c>
      <c r="B1946" s="8" t="s">
        <v>2843</v>
      </c>
      <c r="C1946" s="8">
        <v>6</v>
      </c>
      <c r="D1946" s="8">
        <v>9</v>
      </c>
      <c r="E1946" s="8">
        <v>23</v>
      </c>
      <c r="F1946" s="9">
        <v>267</v>
      </c>
      <c r="G1946" s="9">
        <v>945</v>
      </c>
      <c r="H1946" s="16">
        <f>(G1946/F1946)</f>
        <v>3.5393258426966292</v>
      </c>
      <c r="I1946" s="9">
        <v>140.5</v>
      </c>
      <c r="J1946" s="9">
        <v>1190.5</v>
      </c>
      <c r="K1946" s="10">
        <f>(J1946/G1946)</f>
        <v>1.2597883597883597</v>
      </c>
      <c r="L1946" s="10">
        <f>(K1946/1.34)</f>
        <v>0.94014056700623849</v>
      </c>
    </row>
    <row r="1947" spans="1:13" x14ac:dyDescent="0.2">
      <c r="A1947" s="7" t="s">
        <v>2839</v>
      </c>
      <c r="B1947" s="8" t="s">
        <v>2840</v>
      </c>
      <c r="C1947" s="8">
        <v>6</v>
      </c>
      <c r="D1947" s="8">
        <v>9</v>
      </c>
      <c r="E1947" s="8">
        <v>21</v>
      </c>
      <c r="F1947" s="9">
        <v>267</v>
      </c>
      <c r="G1947" s="9">
        <v>865</v>
      </c>
      <c r="H1947" s="16">
        <f>(G1947/F1947)</f>
        <v>3.2397003745318353</v>
      </c>
      <c r="I1947" s="9">
        <v>123.5</v>
      </c>
      <c r="J1947" s="9">
        <v>654</v>
      </c>
      <c r="K1947" s="10">
        <f>(J1947/G1947)</f>
        <v>0.75606936416184967</v>
      </c>
      <c r="L1947" s="10">
        <f>(K1947/1.34)</f>
        <v>0.56423086877749973</v>
      </c>
      <c r="M1947" t="s">
        <v>7833</v>
      </c>
    </row>
    <row r="1948" spans="1:13" x14ac:dyDescent="0.2">
      <c r="A1948" s="7" t="s">
        <v>2835</v>
      </c>
      <c r="B1948" s="8" t="s">
        <v>2836</v>
      </c>
      <c r="C1948" s="8">
        <v>6</v>
      </c>
      <c r="D1948" s="8">
        <v>9</v>
      </c>
      <c r="E1948" s="8">
        <v>19</v>
      </c>
      <c r="F1948" s="9">
        <v>456.5</v>
      </c>
      <c r="G1948" s="9">
        <v>1062</v>
      </c>
      <c r="H1948" s="16">
        <f>(G1948/F1948)</f>
        <v>2.3263964950711937</v>
      </c>
      <c r="I1948" s="9">
        <v>228.5</v>
      </c>
      <c r="J1948" s="9">
        <v>1223.5</v>
      </c>
      <c r="K1948" s="10">
        <f>(J1948/G1948)</f>
        <v>1.1520715630885123</v>
      </c>
      <c r="L1948" s="10">
        <f>(K1948/1.34)</f>
        <v>0.85975489782724801</v>
      </c>
    </row>
    <row r="1949" spans="1:13" x14ac:dyDescent="0.2">
      <c r="A1949" s="11" t="s">
        <v>2831</v>
      </c>
      <c r="B1949" s="12" t="s">
        <v>2832</v>
      </c>
      <c r="C1949" s="12">
        <v>6</v>
      </c>
      <c r="D1949" s="12">
        <v>9</v>
      </c>
      <c r="E1949" s="12">
        <v>17</v>
      </c>
      <c r="F1949" s="13">
        <v>201</v>
      </c>
      <c r="G1949" s="13">
        <v>836</v>
      </c>
      <c r="H1949" s="17">
        <f>(G1949/F1949)</f>
        <v>4.1592039800995027</v>
      </c>
      <c r="I1949" s="13">
        <v>92.5</v>
      </c>
      <c r="J1949" s="13">
        <v>893</v>
      </c>
      <c r="K1949" s="14">
        <f>(J1949/G1949)</f>
        <v>1.0681818181818181</v>
      </c>
      <c r="L1949" s="14">
        <f>(K1949/1.75)</f>
        <v>0.61038961038961037</v>
      </c>
    </row>
    <row r="1950" spans="1:13" x14ac:dyDescent="0.2">
      <c r="A1950" s="7" t="s">
        <v>2828</v>
      </c>
      <c r="B1950" s="8" t="s">
        <v>2829</v>
      </c>
      <c r="C1950" s="8">
        <v>6</v>
      </c>
      <c r="D1950" s="8">
        <v>9</v>
      </c>
      <c r="E1950" s="8">
        <v>15</v>
      </c>
      <c r="F1950" s="9">
        <v>285.5</v>
      </c>
      <c r="G1950" s="9">
        <v>925</v>
      </c>
      <c r="H1950" s="16">
        <f>(G1950/F1950)</f>
        <v>3.2399299474605954</v>
      </c>
      <c r="I1950" s="9">
        <v>123</v>
      </c>
      <c r="J1950" s="9">
        <v>1083</v>
      </c>
      <c r="K1950" s="10">
        <f>(J1950/G1950)</f>
        <v>1.1708108108108108</v>
      </c>
      <c r="L1950" s="10">
        <f>(K1950/1.34)</f>
        <v>0.87373941105284381</v>
      </c>
    </row>
    <row r="1951" spans="1:13" x14ac:dyDescent="0.2">
      <c r="A1951" s="11" t="s">
        <v>7849</v>
      </c>
      <c r="B1951" s="12" t="s">
        <v>2825</v>
      </c>
      <c r="C1951" s="12">
        <v>6</v>
      </c>
      <c r="D1951" s="12">
        <v>9</v>
      </c>
      <c r="E1951" s="12">
        <v>13</v>
      </c>
      <c r="F1951" s="13">
        <v>232</v>
      </c>
      <c r="G1951" s="13">
        <v>847.5</v>
      </c>
      <c r="H1951" s="17">
        <f>(G1951/F1951)</f>
        <v>3.6530172413793105</v>
      </c>
      <c r="I1951" s="13">
        <v>99</v>
      </c>
      <c r="J1951" s="13">
        <v>1050.5</v>
      </c>
      <c r="K1951" s="14">
        <f>(J1951/G1951)</f>
        <v>1.23952802359882</v>
      </c>
      <c r="L1951" s="14">
        <f>(K1951/1.75)</f>
        <v>0.70830172777075429</v>
      </c>
    </row>
    <row r="1952" spans="1:13" x14ac:dyDescent="0.2">
      <c r="A1952" s="11" t="s">
        <v>7205</v>
      </c>
      <c r="B1952" s="12" t="s">
        <v>7206</v>
      </c>
      <c r="C1952" s="12">
        <v>16</v>
      </c>
      <c r="D1952" s="12">
        <v>2</v>
      </c>
      <c r="E1952" s="12">
        <v>19</v>
      </c>
      <c r="F1952" s="13">
        <v>89</v>
      </c>
      <c r="G1952" s="13">
        <v>604.5</v>
      </c>
      <c r="H1952" s="17">
        <f>(G1952/F1952)</f>
        <v>6.7921348314606744</v>
      </c>
      <c r="I1952" s="13">
        <v>77</v>
      </c>
      <c r="J1952" s="13">
        <v>1531.5</v>
      </c>
      <c r="K1952" s="14">
        <f>(J1952/G1952)</f>
        <v>2.533498759305211</v>
      </c>
      <c r="L1952" s="14">
        <f>(K1952/2.8)</f>
        <v>0.90482098546614687</v>
      </c>
    </row>
    <row r="1953" spans="1:12" x14ac:dyDescent="0.2">
      <c r="A1953" s="7" t="s">
        <v>8124</v>
      </c>
      <c r="B1953" s="8" t="s">
        <v>2822</v>
      </c>
      <c r="C1953" s="8">
        <v>6</v>
      </c>
      <c r="D1953" s="8">
        <v>9</v>
      </c>
      <c r="E1953" s="8">
        <v>11</v>
      </c>
      <c r="F1953" s="9">
        <v>426</v>
      </c>
      <c r="G1953" s="9">
        <v>1041</v>
      </c>
      <c r="H1953" s="16">
        <f>(G1953/F1953)</f>
        <v>2.443661971830986</v>
      </c>
      <c r="I1953" s="9">
        <v>199</v>
      </c>
      <c r="J1953" s="9">
        <v>986.5</v>
      </c>
      <c r="K1953" s="10">
        <f>(J1953/G1953)</f>
        <v>0.94764649375600385</v>
      </c>
      <c r="L1953" s="10">
        <f>(K1953/1.34)</f>
        <v>0.70719887593731623</v>
      </c>
    </row>
    <row r="1954" spans="1:12" x14ac:dyDescent="0.2">
      <c r="A1954" s="7" t="s">
        <v>2818</v>
      </c>
      <c r="B1954" s="8" t="s">
        <v>2819</v>
      </c>
      <c r="C1954" s="8">
        <v>6</v>
      </c>
      <c r="D1954" s="8">
        <v>9</v>
      </c>
      <c r="E1954" s="8">
        <v>9</v>
      </c>
      <c r="F1954" s="9">
        <v>345.5</v>
      </c>
      <c r="G1954" s="9">
        <v>968</v>
      </c>
      <c r="H1954" s="16">
        <f>(G1954/F1954)</f>
        <v>2.8017366136034734</v>
      </c>
      <c r="I1954" s="9">
        <v>133</v>
      </c>
      <c r="J1954" s="9">
        <v>923.5</v>
      </c>
      <c r="K1954" s="10">
        <f>(J1954/G1954)</f>
        <v>0.95402892561983466</v>
      </c>
      <c r="L1954" s="10">
        <f>(K1954/1.34)</f>
        <v>0.71196188479092137</v>
      </c>
    </row>
    <row r="1955" spans="1:12" x14ac:dyDescent="0.2">
      <c r="A1955" s="1" t="s">
        <v>7849</v>
      </c>
      <c r="B1955" t="s">
        <v>2815</v>
      </c>
      <c r="C1955">
        <v>6</v>
      </c>
      <c r="D1955">
        <v>9</v>
      </c>
      <c r="E1955">
        <v>7</v>
      </c>
      <c r="F1955" s="2">
        <v>96</v>
      </c>
      <c r="G1955" s="2">
        <v>577</v>
      </c>
      <c r="H1955" s="18">
        <f>(G1955/F1955)</f>
        <v>6.010416666666667</v>
      </c>
      <c r="I1955" s="2">
        <v>57.5</v>
      </c>
      <c r="J1955" s="2">
        <v>814.5</v>
      </c>
      <c r="K1955" s="6">
        <f>(J1955/G1955)</f>
        <v>1.4116117850953207</v>
      </c>
    </row>
    <row r="1956" spans="1:12" x14ac:dyDescent="0.2">
      <c r="A1956" s="1" t="s">
        <v>7849</v>
      </c>
      <c r="B1956" t="s">
        <v>2812</v>
      </c>
      <c r="C1956">
        <v>6</v>
      </c>
      <c r="D1956">
        <v>9</v>
      </c>
      <c r="E1956">
        <v>5</v>
      </c>
      <c r="F1956" s="2">
        <v>108</v>
      </c>
      <c r="G1956" s="2">
        <v>645</v>
      </c>
      <c r="H1956" s="18">
        <f>(G1956/F1956)</f>
        <v>5.9722222222222223</v>
      </c>
      <c r="I1956" s="2">
        <v>48.5</v>
      </c>
      <c r="J1956" s="2">
        <v>561.5</v>
      </c>
      <c r="K1956" s="6">
        <f>(J1956/G1956)</f>
        <v>0.87054263565891477</v>
      </c>
    </row>
    <row r="1957" spans="1:12" x14ac:dyDescent="0.2">
      <c r="A1957" s="1" t="s">
        <v>2809</v>
      </c>
      <c r="B1957" t="s">
        <v>2810</v>
      </c>
      <c r="C1957">
        <v>6</v>
      </c>
      <c r="D1957">
        <v>9</v>
      </c>
      <c r="E1957">
        <v>3</v>
      </c>
      <c r="F1957" s="2">
        <v>122</v>
      </c>
      <c r="G1957" s="2">
        <v>666.5</v>
      </c>
      <c r="H1957" s="18">
        <f>(G1957/F1957)</f>
        <v>5.4631147540983607</v>
      </c>
      <c r="I1957" s="2">
        <v>54.5</v>
      </c>
      <c r="J1957" s="2">
        <v>1035</v>
      </c>
      <c r="K1957" s="6">
        <f>(J1957/G1957)</f>
        <v>1.5528882220555138</v>
      </c>
    </row>
    <row r="1958" spans="1:12" x14ac:dyDescent="0.2">
      <c r="A1958" s="11" t="s">
        <v>7849</v>
      </c>
      <c r="B1958" s="12" t="s">
        <v>2910</v>
      </c>
      <c r="C1958" s="12">
        <v>6</v>
      </c>
      <c r="D1958" s="12">
        <v>11</v>
      </c>
      <c r="E1958" s="12">
        <v>23</v>
      </c>
      <c r="F1958" s="13">
        <v>79</v>
      </c>
      <c r="G1958" s="13">
        <v>446</v>
      </c>
      <c r="H1958" s="17">
        <f>(G1958/F1958)</f>
        <v>5.6455696202531644</v>
      </c>
      <c r="I1958" s="13">
        <v>61</v>
      </c>
      <c r="J1958" s="13">
        <v>945</v>
      </c>
      <c r="K1958" s="14">
        <f>(J1958/G1958)</f>
        <v>2.1188340807174888</v>
      </c>
      <c r="L1958" s="14">
        <f>(K1958/1.75)</f>
        <v>1.210762331838565</v>
      </c>
    </row>
    <row r="1959" spans="1:12" x14ac:dyDescent="0.2">
      <c r="A1959" s="11" t="s">
        <v>7849</v>
      </c>
      <c r="B1959" s="12" t="s">
        <v>2908</v>
      </c>
      <c r="C1959" s="12">
        <v>6</v>
      </c>
      <c r="D1959" s="12">
        <v>11</v>
      </c>
      <c r="E1959" s="12">
        <v>21</v>
      </c>
      <c r="F1959" s="13">
        <v>136</v>
      </c>
      <c r="G1959" s="13">
        <v>749.5</v>
      </c>
      <c r="H1959" s="17">
        <f>(G1959/F1959)</f>
        <v>5.5110294117647056</v>
      </c>
      <c r="I1959" s="13">
        <v>83.5</v>
      </c>
      <c r="J1959" s="13">
        <v>962.5</v>
      </c>
      <c r="K1959" s="14">
        <f>(J1959/G1959)</f>
        <v>1.2841894596397598</v>
      </c>
      <c r="L1959" s="14">
        <f>(K1959/1.75)</f>
        <v>0.73382254836557703</v>
      </c>
    </row>
    <row r="1960" spans="1:12" x14ac:dyDescent="0.2">
      <c r="A1960" s="7" t="s">
        <v>8125</v>
      </c>
      <c r="B1960" s="8" t="s">
        <v>2905</v>
      </c>
      <c r="C1960" s="8">
        <v>6</v>
      </c>
      <c r="D1960" s="8">
        <v>11</v>
      </c>
      <c r="E1960" s="8">
        <v>19</v>
      </c>
      <c r="F1960" s="9">
        <v>233.5</v>
      </c>
      <c r="G1960" s="9">
        <v>901</v>
      </c>
      <c r="H1960" s="16">
        <f>(G1960/F1960)</f>
        <v>3.8586723768736615</v>
      </c>
      <c r="I1960" s="9">
        <v>123</v>
      </c>
      <c r="J1960" s="9">
        <v>1039.5</v>
      </c>
      <c r="K1960" s="10">
        <f>(J1960/G1960)</f>
        <v>1.1537180910099889</v>
      </c>
      <c r="L1960" s="10">
        <f>(K1960/1.34)</f>
        <v>0.86098365000745436</v>
      </c>
    </row>
    <row r="1961" spans="1:12" x14ac:dyDescent="0.2">
      <c r="A1961" s="11" t="s">
        <v>2901</v>
      </c>
      <c r="B1961" s="12" t="s">
        <v>2902</v>
      </c>
      <c r="C1961" s="12">
        <v>6</v>
      </c>
      <c r="D1961" s="12">
        <v>11</v>
      </c>
      <c r="E1961" s="12">
        <v>17</v>
      </c>
      <c r="F1961" s="13">
        <v>123.5</v>
      </c>
      <c r="G1961" s="13">
        <v>717</v>
      </c>
      <c r="H1961" s="17">
        <f>(G1961/F1961)</f>
        <v>5.8056680161943319</v>
      </c>
      <c r="I1961" s="13">
        <v>69</v>
      </c>
      <c r="J1961" s="13">
        <v>1109.5</v>
      </c>
      <c r="K1961" s="14">
        <f>(J1961/G1961)</f>
        <v>1.5474198047419805</v>
      </c>
      <c r="L1961" s="14">
        <f>(K1961/1.75)</f>
        <v>0.88423988842398882</v>
      </c>
    </row>
    <row r="1962" spans="1:12" x14ac:dyDescent="0.2">
      <c r="A1962" s="11" t="s">
        <v>2897</v>
      </c>
      <c r="B1962" s="12" t="s">
        <v>2898</v>
      </c>
      <c r="C1962" s="12">
        <v>6</v>
      </c>
      <c r="D1962" s="12">
        <v>11</v>
      </c>
      <c r="E1962" s="12">
        <v>15</v>
      </c>
      <c r="F1962" s="13">
        <v>205.5</v>
      </c>
      <c r="G1962" s="13">
        <v>881</v>
      </c>
      <c r="H1962" s="17">
        <f>(G1962/F1962)</f>
        <v>4.2871046228710465</v>
      </c>
      <c r="I1962" s="13">
        <v>100</v>
      </c>
      <c r="J1962" s="13">
        <v>867</v>
      </c>
      <c r="K1962" s="14">
        <f>(J1962/G1962)</f>
        <v>0.98410896708286033</v>
      </c>
      <c r="L1962" s="14">
        <f>(K1962/1.75)</f>
        <v>0.5623479811902059</v>
      </c>
    </row>
    <row r="1963" spans="1:12" x14ac:dyDescent="0.2">
      <c r="A1963" s="11" t="s">
        <v>8126</v>
      </c>
      <c r="B1963" s="12" t="s">
        <v>2894</v>
      </c>
      <c r="C1963" s="12">
        <v>6</v>
      </c>
      <c r="D1963" s="12">
        <v>11</v>
      </c>
      <c r="E1963" s="12">
        <v>13</v>
      </c>
      <c r="F1963" s="13">
        <v>176.5</v>
      </c>
      <c r="G1963" s="13">
        <v>805</v>
      </c>
      <c r="H1963" s="17">
        <f>(G1963/F1963)</f>
        <v>4.5609065155807365</v>
      </c>
      <c r="I1963" s="13">
        <v>103</v>
      </c>
      <c r="J1963" s="13">
        <v>1016</v>
      </c>
      <c r="K1963" s="14">
        <f>(J1963/G1963)</f>
        <v>1.2621118012422361</v>
      </c>
      <c r="L1963" s="14">
        <f>(K1963/1.75)</f>
        <v>0.7212067435669921</v>
      </c>
    </row>
    <row r="1964" spans="1:12" x14ac:dyDescent="0.2">
      <c r="A1964" s="11" t="s">
        <v>2890</v>
      </c>
      <c r="B1964" s="12" t="s">
        <v>2891</v>
      </c>
      <c r="C1964" s="12">
        <v>6</v>
      </c>
      <c r="D1964" s="12">
        <v>11</v>
      </c>
      <c r="E1964" s="12">
        <v>11</v>
      </c>
      <c r="F1964" s="13">
        <v>131.5</v>
      </c>
      <c r="G1964" s="13">
        <v>762</v>
      </c>
      <c r="H1964" s="17">
        <f>(G1964/F1964)</f>
        <v>5.7946768060836504</v>
      </c>
      <c r="I1964" s="13">
        <v>83</v>
      </c>
      <c r="J1964" s="13">
        <v>500</v>
      </c>
      <c r="K1964" s="14">
        <f>(J1964/G1964)</f>
        <v>0.65616797900262469</v>
      </c>
      <c r="L1964" s="14">
        <f>(K1964/1.75)</f>
        <v>0.37495313085864268</v>
      </c>
    </row>
    <row r="1965" spans="1:12" x14ac:dyDescent="0.2">
      <c r="A1965" s="1" t="s">
        <v>2886</v>
      </c>
      <c r="B1965" t="s">
        <v>2887</v>
      </c>
      <c r="C1965">
        <v>6</v>
      </c>
      <c r="D1965">
        <v>11</v>
      </c>
      <c r="E1965">
        <v>9</v>
      </c>
      <c r="F1965" s="2">
        <v>55</v>
      </c>
      <c r="G1965" s="2">
        <v>428.5</v>
      </c>
      <c r="H1965" s="18">
        <f>(G1965/F1965)</f>
        <v>7.790909090909091</v>
      </c>
      <c r="I1965" s="2">
        <v>33.5</v>
      </c>
      <c r="J1965" s="2">
        <v>1149</v>
      </c>
      <c r="K1965" s="6">
        <f>(J1965/G1965)</f>
        <v>2.6814469078179695</v>
      </c>
    </row>
    <row r="1966" spans="1:12" x14ac:dyDescent="0.2">
      <c r="A1966" s="11" t="s">
        <v>2883</v>
      </c>
      <c r="B1966" s="12" t="s">
        <v>2884</v>
      </c>
      <c r="C1966" s="12">
        <v>6</v>
      </c>
      <c r="D1966" s="12">
        <v>11</v>
      </c>
      <c r="E1966" s="12">
        <v>7</v>
      </c>
      <c r="F1966" s="13">
        <v>142</v>
      </c>
      <c r="G1966" s="13">
        <v>755</v>
      </c>
      <c r="H1966" s="17">
        <f>(G1966/F1966)</f>
        <v>5.316901408450704</v>
      </c>
      <c r="I1966" s="13">
        <v>66</v>
      </c>
      <c r="J1966" s="13">
        <v>851</v>
      </c>
      <c r="K1966" s="14">
        <f>(J1966/G1966)</f>
        <v>1.1271523178807947</v>
      </c>
      <c r="L1966" s="14">
        <f>(K1966/1.75)</f>
        <v>0.64408703878902551</v>
      </c>
    </row>
    <row r="1967" spans="1:12" x14ac:dyDescent="0.2">
      <c r="A1967" s="1" t="s">
        <v>6950</v>
      </c>
      <c r="B1967" t="s">
        <v>6951</v>
      </c>
      <c r="C1967">
        <v>14</v>
      </c>
      <c r="D1967">
        <v>13</v>
      </c>
      <c r="E1967">
        <v>7</v>
      </c>
      <c r="F1967" s="2">
        <v>47.5</v>
      </c>
      <c r="G1967" s="2">
        <v>298.5</v>
      </c>
      <c r="H1967" s="18">
        <f>(G1967/F1967)</f>
        <v>6.2842105263157899</v>
      </c>
      <c r="I1967" s="2">
        <v>31</v>
      </c>
      <c r="J1967" s="2">
        <v>101</v>
      </c>
      <c r="K1967" s="6">
        <f>(J1967/G1967)</f>
        <v>0.33835845896147404</v>
      </c>
    </row>
    <row r="1968" spans="1:12" x14ac:dyDescent="0.2">
      <c r="A1968" s="1" t="s">
        <v>8127</v>
      </c>
      <c r="B1968" t="s">
        <v>2880</v>
      </c>
      <c r="C1968">
        <v>6</v>
      </c>
      <c r="D1968">
        <v>11</v>
      </c>
      <c r="E1968">
        <v>5</v>
      </c>
      <c r="F1968" s="2">
        <v>102</v>
      </c>
      <c r="G1968" s="2">
        <v>558</v>
      </c>
      <c r="H1968" s="18">
        <f>(G1968/F1968)</f>
        <v>5.4705882352941178</v>
      </c>
      <c r="I1968" s="2">
        <v>50.5</v>
      </c>
      <c r="J1968" s="2">
        <v>1320</v>
      </c>
      <c r="K1968" s="6">
        <f>(J1968/G1968)</f>
        <v>2.3655913978494625</v>
      </c>
    </row>
    <row r="1969" spans="1:13" x14ac:dyDescent="0.2">
      <c r="A1969" s="11" t="s">
        <v>7201</v>
      </c>
      <c r="B1969" s="12" t="s">
        <v>7202</v>
      </c>
      <c r="C1969" s="12">
        <v>16</v>
      </c>
      <c r="D1969" s="12">
        <v>2</v>
      </c>
      <c r="E1969" s="12">
        <v>17</v>
      </c>
      <c r="F1969" s="13">
        <v>80.5</v>
      </c>
      <c r="G1969" s="13">
        <v>258</v>
      </c>
      <c r="H1969" s="17">
        <f>(G1969/F1969)</f>
        <v>3.2049689440993787</v>
      </c>
      <c r="I1969" s="13">
        <v>63</v>
      </c>
      <c r="J1969" s="13">
        <v>53</v>
      </c>
      <c r="K1969" s="14">
        <f>(J1969/G1969)</f>
        <v>0.20542635658914729</v>
      </c>
      <c r="L1969" s="14">
        <f>(K1969/2.8)</f>
        <v>7.3366555924695459E-2</v>
      </c>
      <c r="M1969" t="s">
        <v>7834</v>
      </c>
    </row>
    <row r="1970" spans="1:13" x14ac:dyDescent="0.2">
      <c r="A1970" s="1" t="s">
        <v>7197</v>
      </c>
      <c r="B1970" t="s">
        <v>7198</v>
      </c>
      <c r="C1970">
        <v>16</v>
      </c>
      <c r="D1970">
        <v>2</v>
      </c>
      <c r="E1970">
        <v>15</v>
      </c>
      <c r="F1970" s="2">
        <v>68.5</v>
      </c>
      <c r="G1970" s="2">
        <v>452.5</v>
      </c>
      <c r="H1970" s="18">
        <f>(G1970/F1970)</f>
        <v>6.6058394160583944</v>
      </c>
      <c r="I1970" s="2">
        <v>50</v>
      </c>
      <c r="J1970" s="2">
        <v>1319</v>
      </c>
      <c r="K1970" s="6">
        <f>(J1970/G1970)</f>
        <v>2.9149171270718233</v>
      </c>
    </row>
    <row r="1971" spans="1:13" x14ac:dyDescent="0.2">
      <c r="A1971" s="1" t="s">
        <v>2877</v>
      </c>
      <c r="B1971" t="s">
        <v>2878</v>
      </c>
      <c r="C1971">
        <v>6</v>
      </c>
      <c r="D1971">
        <v>11</v>
      </c>
      <c r="E1971">
        <v>3</v>
      </c>
      <c r="F1971" s="2">
        <v>99.5</v>
      </c>
      <c r="G1971" s="2">
        <v>577.5</v>
      </c>
      <c r="H1971" s="18">
        <f>(G1971/F1971)</f>
        <v>5.8040201005025125</v>
      </c>
      <c r="I1971" s="2">
        <v>43</v>
      </c>
      <c r="J1971" s="2">
        <v>967.5</v>
      </c>
      <c r="K1971" s="6">
        <f>(J1971/G1971)</f>
        <v>1.6753246753246753</v>
      </c>
    </row>
    <row r="1972" spans="1:13" x14ac:dyDescent="0.2">
      <c r="A1972" s="11" t="s">
        <v>7194</v>
      </c>
      <c r="B1972" s="12" t="s">
        <v>7195</v>
      </c>
      <c r="C1972" s="12">
        <v>16</v>
      </c>
      <c r="D1972" s="12">
        <v>2</v>
      </c>
      <c r="E1972" s="12">
        <v>13</v>
      </c>
      <c r="F1972" s="13">
        <v>66.5</v>
      </c>
      <c r="G1972" s="13">
        <v>394</v>
      </c>
      <c r="H1972" s="17">
        <f>(G1972/F1972)</f>
        <v>5.9248120300751879</v>
      </c>
      <c r="I1972" s="13">
        <v>72.5</v>
      </c>
      <c r="J1972" s="13">
        <v>40.5</v>
      </c>
      <c r="K1972" s="14">
        <f>(J1972/G1972)</f>
        <v>0.10279187817258884</v>
      </c>
      <c r="L1972" s="14">
        <f>(K1972/2.8)</f>
        <v>3.6711385061638874E-2</v>
      </c>
      <c r="M1972" t="s">
        <v>7834</v>
      </c>
    </row>
    <row r="1973" spans="1:13" x14ac:dyDescent="0.2">
      <c r="A1973" s="7" t="s">
        <v>2986</v>
      </c>
      <c r="B1973" s="8" t="s">
        <v>2987</v>
      </c>
      <c r="C1973" s="8">
        <v>6</v>
      </c>
      <c r="D1973" s="8">
        <v>13</v>
      </c>
      <c r="E1973" s="8">
        <v>23</v>
      </c>
      <c r="F1973" s="9">
        <v>346</v>
      </c>
      <c r="G1973" s="9">
        <v>1017.5</v>
      </c>
      <c r="H1973" s="16">
        <f>(G1973/F1973)</f>
        <v>2.9407514450867054</v>
      </c>
      <c r="I1973" s="9">
        <v>139</v>
      </c>
      <c r="J1973" s="9">
        <v>1374</v>
      </c>
      <c r="K1973" s="10">
        <f>(J1973/G1973)</f>
        <v>1.3503685503685503</v>
      </c>
      <c r="L1973" s="10">
        <f>(K1973/1.34)</f>
        <v>1.0077377241556345</v>
      </c>
    </row>
    <row r="1974" spans="1:13" x14ac:dyDescent="0.2">
      <c r="A1974" s="7" t="s">
        <v>2982</v>
      </c>
      <c r="B1974" s="8" t="s">
        <v>2983</v>
      </c>
      <c r="C1974" s="8">
        <v>6</v>
      </c>
      <c r="D1974" s="8">
        <v>13</v>
      </c>
      <c r="E1974" s="8">
        <v>21</v>
      </c>
      <c r="F1974" s="9">
        <v>276</v>
      </c>
      <c r="G1974" s="9">
        <v>933.5</v>
      </c>
      <c r="H1974" s="16">
        <f>(G1974/F1974)</f>
        <v>3.3822463768115942</v>
      </c>
      <c r="I1974" s="9">
        <v>120.5</v>
      </c>
      <c r="J1974" s="9">
        <v>1236</v>
      </c>
      <c r="K1974" s="10">
        <f>(J1974/G1974)</f>
        <v>1.3240492769148366</v>
      </c>
      <c r="L1974" s="10">
        <f>(K1974/1.34)</f>
        <v>0.98809647530957956</v>
      </c>
    </row>
    <row r="1975" spans="1:13" x14ac:dyDescent="0.2">
      <c r="A1975" s="11" t="s">
        <v>2978</v>
      </c>
      <c r="B1975" s="12" t="s">
        <v>2979</v>
      </c>
      <c r="C1975" s="12">
        <v>6</v>
      </c>
      <c r="D1975" s="12">
        <v>13</v>
      </c>
      <c r="E1975" s="12">
        <v>19</v>
      </c>
      <c r="F1975" s="13">
        <v>165.5</v>
      </c>
      <c r="G1975" s="13">
        <v>801</v>
      </c>
      <c r="H1975" s="17">
        <f>(G1975/F1975)</f>
        <v>4.8398791540785497</v>
      </c>
      <c r="I1975" s="13">
        <v>93.5</v>
      </c>
      <c r="J1975" s="13">
        <v>882.5</v>
      </c>
      <c r="K1975" s="14">
        <f>(J1975/G1975)</f>
        <v>1.1017478152309612</v>
      </c>
      <c r="L1975" s="14">
        <f>(K1975/1.75)</f>
        <v>0.62957018013197785</v>
      </c>
    </row>
    <row r="1976" spans="1:13" x14ac:dyDescent="0.2">
      <c r="A1976" s="7" t="s">
        <v>2975</v>
      </c>
      <c r="B1976" s="8" t="s">
        <v>2976</v>
      </c>
      <c r="C1976" s="8">
        <v>6</v>
      </c>
      <c r="D1976" s="8">
        <v>13</v>
      </c>
      <c r="E1976" s="8">
        <v>17</v>
      </c>
      <c r="F1976" s="9">
        <v>243</v>
      </c>
      <c r="G1976" s="9">
        <v>916</v>
      </c>
      <c r="H1976" s="16">
        <f>(G1976/F1976)</f>
        <v>3.7695473251028808</v>
      </c>
      <c r="I1976" s="9">
        <v>129</v>
      </c>
      <c r="J1976" s="9">
        <v>1131</v>
      </c>
      <c r="K1976" s="10">
        <f>(J1976/G1976)</f>
        <v>1.2347161572052401</v>
      </c>
      <c r="L1976" s="10">
        <f>(K1976/1.34)</f>
        <v>0.92142996806361199</v>
      </c>
    </row>
    <row r="1977" spans="1:13" x14ac:dyDescent="0.2">
      <c r="A1977" s="11" t="s">
        <v>2972</v>
      </c>
      <c r="B1977" s="12" t="s">
        <v>2973</v>
      </c>
      <c r="C1977" s="12">
        <v>6</v>
      </c>
      <c r="D1977" s="12">
        <v>13</v>
      </c>
      <c r="E1977" s="12">
        <v>15</v>
      </c>
      <c r="F1977" s="13">
        <v>183</v>
      </c>
      <c r="G1977" s="13">
        <v>812.5</v>
      </c>
      <c r="H1977" s="17">
        <f>(G1977/F1977)</f>
        <v>4.4398907103825138</v>
      </c>
      <c r="I1977" s="13">
        <v>92</v>
      </c>
      <c r="J1977" s="13">
        <v>1079.5</v>
      </c>
      <c r="K1977" s="14">
        <f>(J1977/G1977)</f>
        <v>1.3286153846153845</v>
      </c>
      <c r="L1977" s="14">
        <f>(K1977/1.75)</f>
        <v>0.75920879120879114</v>
      </c>
    </row>
    <row r="1978" spans="1:13" x14ac:dyDescent="0.2">
      <c r="A1978" s="1" t="s">
        <v>2968</v>
      </c>
      <c r="B1978" t="s">
        <v>2969</v>
      </c>
      <c r="C1978">
        <v>6</v>
      </c>
      <c r="D1978">
        <v>13</v>
      </c>
      <c r="E1978">
        <v>13</v>
      </c>
      <c r="F1978" s="2">
        <v>77</v>
      </c>
      <c r="G1978" s="2">
        <v>376.5</v>
      </c>
      <c r="H1978" s="18">
        <f>(G1978/F1978)</f>
        <v>4.8896103896103895</v>
      </c>
      <c r="I1978" s="2">
        <v>51.5</v>
      </c>
      <c r="J1978" s="2">
        <v>37</v>
      </c>
      <c r="K1978" s="6">
        <f>(J1978/G1978)</f>
        <v>9.8273572377158031E-2</v>
      </c>
    </row>
    <row r="1979" spans="1:13" x14ac:dyDescent="0.2">
      <c r="A1979" s="11" t="s">
        <v>2964</v>
      </c>
      <c r="B1979" s="12" t="s">
        <v>2965</v>
      </c>
      <c r="C1979" s="12">
        <v>6</v>
      </c>
      <c r="D1979" s="12">
        <v>13</v>
      </c>
      <c r="E1979" s="12">
        <v>11</v>
      </c>
      <c r="F1979" s="13">
        <v>109.5</v>
      </c>
      <c r="G1979" s="13">
        <v>642.5</v>
      </c>
      <c r="H1979" s="17">
        <f>(G1979/F1979)</f>
        <v>5.8675799086757987</v>
      </c>
      <c r="I1979" s="13">
        <v>70.5</v>
      </c>
      <c r="J1979" s="13">
        <v>894.5</v>
      </c>
      <c r="K1979" s="14">
        <f>(J1979/G1979)</f>
        <v>1.3922178988326848</v>
      </c>
      <c r="L1979" s="14">
        <f>(K1979/1.75)</f>
        <v>0.79555308504724842</v>
      </c>
    </row>
    <row r="1980" spans="1:13" x14ac:dyDescent="0.2">
      <c r="A1980" s="11" t="s">
        <v>7849</v>
      </c>
      <c r="B1980" s="12" t="s">
        <v>2961</v>
      </c>
      <c r="C1980" s="12">
        <v>6</v>
      </c>
      <c r="D1980" s="12">
        <v>13</v>
      </c>
      <c r="E1980" s="12">
        <v>9</v>
      </c>
      <c r="F1980" s="13">
        <v>131.5</v>
      </c>
      <c r="G1980" s="13">
        <v>720.5</v>
      </c>
      <c r="H1980" s="17">
        <f>(G1980/F1980)</f>
        <v>5.4790874524714832</v>
      </c>
      <c r="I1980" s="13">
        <v>62.5</v>
      </c>
      <c r="J1980" s="13">
        <v>772</v>
      </c>
      <c r="K1980" s="14">
        <f>(J1980/G1980)</f>
        <v>1.0714781401804303</v>
      </c>
      <c r="L1980" s="14">
        <f>(K1980/1.75)</f>
        <v>0.61227322296024589</v>
      </c>
    </row>
    <row r="1981" spans="1:13" x14ac:dyDescent="0.2">
      <c r="A1981" s="1" t="s">
        <v>2957</v>
      </c>
      <c r="B1981" t="s">
        <v>2958</v>
      </c>
      <c r="C1981">
        <v>6</v>
      </c>
      <c r="D1981">
        <v>13</v>
      </c>
      <c r="E1981">
        <v>7</v>
      </c>
      <c r="F1981" s="2">
        <v>74</v>
      </c>
      <c r="G1981" s="2">
        <v>392</v>
      </c>
      <c r="H1981" s="18">
        <f>(G1981/F1981)</f>
        <v>5.2972972972972974</v>
      </c>
      <c r="I1981" s="2">
        <v>44.5</v>
      </c>
      <c r="J1981" s="2">
        <v>664</v>
      </c>
      <c r="K1981" s="6">
        <f>(J1981/G1981)</f>
        <v>1.6938775510204083</v>
      </c>
    </row>
    <row r="1982" spans="1:13" x14ac:dyDescent="0.2">
      <c r="A1982" s="1" t="s">
        <v>8128</v>
      </c>
      <c r="B1982" t="s">
        <v>7191</v>
      </c>
      <c r="C1982">
        <v>16</v>
      </c>
      <c r="D1982">
        <v>2</v>
      </c>
      <c r="E1982">
        <v>11</v>
      </c>
      <c r="F1982" s="2">
        <v>81.5</v>
      </c>
      <c r="G1982" s="2">
        <v>263</v>
      </c>
      <c r="H1982" s="18">
        <f>(G1982/F1982)</f>
        <v>3.2269938650306749</v>
      </c>
      <c r="I1982" s="2">
        <v>47</v>
      </c>
      <c r="J1982" s="2">
        <v>35.5</v>
      </c>
      <c r="K1982" s="6">
        <f>(J1982/G1982)</f>
        <v>0.13498098859315588</v>
      </c>
    </row>
    <row r="1983" spans="1:13" x14ac:dyDescent="0.2">
      <c r="A1983" s="1" t="s">
        <v>2954</v>
      </c>
      <c r="B1983" t="s">
        <v>2955</v>
      </c>
      <c r="C1983">
        <v>6</v>
      </c>
      <c r="D1983">
        <v>13</v>
      </c>
      <c r="E1983">
        <v>5</v>
      </c>
      <c r="F1983" s="2">
        <v>90</v>
      </c>
      <c r="G1983" s="2">
        <v>509.5</v>
      </c>
      <c r="H1983" s="18">
        <f>(G1983/F1983)</f>
        <v>5.6611111111111114</v>
      </c>
      <c r="I1983" s="2">
        <v>45.5</v>
      </c>
      <c r="J1983" s="2">
        <v>647.5</v>
      </c>
      <c r="K1983" s="6">
        <f>(J1983/G1983)</f>
        <v>1.2708537782139353</v>
      </c>
    </row>
    <row r="1984" spans="1:13" x14ac:dyDescent="0.2">
      <c r="A1984" s="1" t="s">
        <v>8129</v>
      </c>
      <c r="B1984" t="s">
        <v>2951</v>
      </c>
      <c r="C1984">
        <v>6</v>
      </c>
      <c r="D1984">
        <v>13</v>
      </c>
      <c r="E1984">
        <v>3</v>
      </c>
      <c r="F1984" s="2">
        <v>77.5</v>
      </c>
      <c r="G1984" s="2">
        <v>510.5</v>
      </c>
      <c r="H1984" s="18">
        <f>(G1984/F1984)</f>
        <v>6.5870967741935482</v>
      </c>
      <c r="I1984" s="2">
        <v>46</v>
      </c>
      <c r="J1984" s="2">
        <v>1018</v>
      </c>
      <c r="K1984" s="6">
        <f>(J1984/G1984)</f>
        <v>1.9941234084231145</v>
      </c>
    </row>
    <row r="1985" spans="1:13" x14ac:dyDescent="0.2">
      <c r="A1985" s="11" t="s">
        <v>3058</v>
      </c>
      <c r="B1985" s="12" t="s">
        <v>3059</v>
      </c>
      <c r="C1985" s="12">
        <v>6</v>
      </c>
      <c r="D1985" s="12">
        <v>15</v>
      </c>
      <c r="E1985" s="12">
        <v>23</v>
      </c>
      <c r="F1985" s="13">
        <v>68.5</v>
      </c>
      <c r="G1985" s="13">
        <v>498</v>
      </c>
      <c r="H1985" s="17">
        <f>(G1985/F1985)</f>
        <v>7.2700729927007295</v>
      </c>
      <c r="I1985" s="13">
        <v>66.5</v>
      </c>
      <c r="J1985" s="13">
        <v>1021</v>
      </c>
      <c r="K1985" s="14">
        <f>(J1985/G1985)</f>
        <v>2.0502008032128516</v>
      </c>
      <c r="L1985" s="14">
        <f>(K1985/1.75)</f>
        <v>1.1715433161216295</v>
      </c>
    </row>
    <row r="1986" spans="1:13" x14ac:dyDescent="0.2">
      <c r="A1986" s="11" t="s">
        <v>3054</v>
      </c>
      <c r="B1986" s="12" t="s">
        <v>3055</v>
      </c>
      <c r="C1986" s="12">
        <v>6</v>
      </c>
      <c r="D1986" s="12">
        <v>15</v>
      </c>
      <c r="E1986" s="12">
        <v>21</v>
      </c>
      <c r="F1986" s="13">
        <v>66.5</v>
      </c>
      <c r="G1986" s="13">
        <v>384.5</v>
      </c>
      <c r="H1986" s="17">
        <f>(G1986/F1986)</f>
        <v>5.7819548872180455</v>
      </c>
      <c r="I1986" s="13">
        <v>64</v>
      </c>
      <c r="J1986" s="13">
        <v>1217</v>
      </c>
      <c r="K1986" s="14">
        <f>(J1986/G1986)</f>
        <v>3.1651495448634592</v>
      </c>
      <c r="L1986" s="14">
        <f>(K1986/1.75)</f>
        <v>1.8086568827791196</v>
      </c>
    </row>
    <row r="1987" spans="1:13" x14ac:dyDescent="0.2">
      <c r="A1987" s="11" t="s">
        <v>8130</v>
      </c>
      <c r="B1987" s="12" t="s">
        <v>3051</v>
      </c>
      <c r="C1987" s="12">
        <v>6</v>
      </c>
      <c r="D1987" s="12">
        <v>15</v>
      </c>
      <c r="E1987" s="12">
        <v>19</v>
      </c>
      <c r="F1987" s="13">
        <v>73</v>
      </c>
      <c r="G1987" s="13">
        <v>461.5</v>
      </c>
      <c r="H1987" s="17">
        <f>(G1987/F1987)</f>
        <v>6.3219178082191778</v>
      </c>
      <c r="I1987" s="13">
        <v>67.5</v>
      </c>
      <c r="J1987" s="13">
        <v>1125.5</v>
      </c>
      <c r="K1987" s="14">
        <f>(J1987/G1987)</f>
        <v>2.438786565547129</v>
      </c>
      <c r="L1987" s="14">
        <f>(K1987/1.75)</f>
        <v>1.393592323169788</v>
      </c>
    </row>
    <row r="1988" spans="1:13" x14ac:dyDescent="0.2">
      <c r="A1988" s="1" t="s">
        <v>7849</v>
      </c>
      <c r="B1988" t="s">
        <v>3049</v>
      </c>
      <c r="C1988">
        <v>6</v>
      </c>
      <c r="D1988">
        <v>15</v>
      </c>
      <c r="E1988">
        <v>17</v>
      </c>
      <c r="F1988" s="2">
        <v>55</v>
      </c>
      <c r="G1988" s="2">
        <v>376.5</v>
      </c>
      <c r="H1988" s="18">
        <f>(G1988/F1988)</f>
        <v>6.8454545454545457</v>
      </c>
      <c r="I1988" s="2">
        <v>57.5</v>
      </c>
      <c r="J1988" s="2">
        <v>930</v>
      </c>
      <c r="K1988" s="6">
        <f>(J1988/G1988)</f>
        <v>2.4701195219123506</v>
      </c>
    </row>
    <row r="1989" spans="1:13" x14ac:dyDescent="0.2">
      <c r="A1989" s="1" t="s">
        <v>3046</v>
      </c>
      <c r="B1989" t="s">
        <v>3047</v>
      </c>
      <c r="C1989">
        <v>6</v>
      </c>
      <c r="D1989">
        <v>15</v>
      </c>
      <c r="E1989">
        <v>15</v>
      </c>
      <c r="F1989" s="2">
        <v>46</v>
      </c>
      <c r="G1989" s="2">
        <v>197.5</v>
      </c>
      <c r="H1989" s="18">
        <f>(G1989/F1989)</f>
        <v>4.2934782608695654</v>
      </c>
      <c r="I1989" s="2">
        <v>40.5</v>
      </c>
      <c r="J1989" s="2">
        <v>231</v>
      </c>
      <c r="K1989" s="6">
        <f>(J1989/G1989)</f>
        <v>1.169620253164557</v>
      </c>
    </row>
    <row r="1990" spans="1:13" x14ac:dyDescent="0.2">
      <c r="A1990" s="1" t="s">
        <v>8131</v>
      </c>
      <c r="B1990" t="s">
        <v>3043</v>
      </c>
      <c r="C1990">
        <v>6</v>
      </c>
      <c r="D1990">
        <v>15</v>
      </c>
      <c r="E1990">
        <v>13</v>
      </c>
      <c r="F1990" s="2">
        <v>60</v>
      </c>
      <c r="G1990" s="2">
        <v>522.5</v>
      </c>
      <c r="H1990" s="18">
        <f>(G1990/F1990)</f>
        <v>8.7083333333333339</v>
      </c>
      <c r="I1990" s="2">
        <v>48</v>
      </c>
      <c r="J1990" s="2">
        <v>1358</v>
      </c>
      <c r="K1990" s="6">
        <f>(J1990/G1990)</f>
        <v>2.5990430622009568</v>
      </c>
    </row>
    <row r="1991" spans="1:13" x14ac:dyDescent="0.2">
      <c r="A1991" s="1" t="s">
        <v>3040</v>
      </c>
      <c r="B1991" t="s">
        <v>3041</v>
      </c>
      <c r="C1991">
        <v>6</v>
      </c>
      <c r="D1991">
        <v>15</v>
      </c>
      <c r="E1991">
        <v>11</v>
      </c>
      <c r="F1991" s="2">
        <v>40.5</v>
      </c>
      <c r="G1991" s="2">
        <v>334</v>
      </c>
      <c r="H1991" s="18">
        <f>(G1991/F1991)</f>
        <v>8.2469135802469129</v>
      </c>
      <c r="I1991" s="2">
        <v>37</v>
      </c>
      <c r="J1991" s="2">
        <v>1176.5</v>
      </c>
      <c r="K1991" s="6">
        <f>(J1991/G1991)</f>
        <v>3.5224550898203595</v>
      </c>
    </row>
    <row r="1992" spans="1:13" x14ac:dyDescent="0.2">
      <c r="A1992" s="11" t="s">
        <v>7187</v>
      </c>
      <c r="B1992" s="12" t="s">
        <v>7188</v>
      </c>
      <c r="C1992" s="12">
        <v>16</v>
      </c>
      <c r="D1992" s="12">
        <v>2</v>
      </c>
      <c r="E1992" s="12">
        <v>9</v>
      </c>
      <c r="F1992" s="13">
        <v>39</v>
      </c>
      <c r="G1992" s="13">
        <v>326</v>
      </c>
      <c r="H1992" s="17">
        <f>(G1992/F1992)</f>
        <v>8.3589743589743595</v>
      </c>
      <c r="I1992" s="13">
        <v>74</v>
      </c>
      <c r="J1992" s="13">
        <v>1250.5</v>
      </c>
      <c r="K1992" s="14">
        <f>(J1992/G1992)</f>
        <v>3.8358895705521472</v>
      </c>
      <c r="L1992" s="14">
        <f>(K1992/2.8)</f>
        <v>1.3699605609114813</v>
      </c>
    </row>
    <row r="1993" spans="1:13" x14ac:dyDescent="0.2">
      <c r="A1993" s="1" t="s">
        <v>3036</v>
      </c>
      <c r="B1993" t="s">
        <v>3037</v>
      </c>
      <c r="C1993">
        <v>6</v>
      </c>
      <c r="D1993">
        <v>15</v>
      </c>
      <c r="E1993">
        <v>9</v>
      </c>
      <c r="F1993" s="2">
        <v>63.5</v>
      </c>
      <c r="G1993" s="2">
        <v>470</v>
      </c>
      <c r="H1993" s="18">
        <f>(G1993/F1993)</f>
        <v>7.4015748031496065</v>
      </c>
      <c r="I1993" s="2">
        <v>29</v>
      </c>
      <c r="J1993" s="2">
        <v>738.5</v>
      </c>
      <c r="K1993" s="6">
        <f>(J1993/G1993)</f>
        <v>1.5712765957446808</v>
      </c>
    </row>
    <row r="1994" spans="1:13" x14ac:dyDescent="0.2">
      <c r="A1994" s="11" t="s">
        <v>7849</v>
      </c>
      <c r="B1994" s="12" t="s">
        <v>7184</v>
      </c>
      <c r="C1994" s="12">
        <v>16</v>
      </c>
      <c r="D1994" s="12">
        <v>2</v>
      </c>
      <c r="E1994" s="12">
        <v>7</v>
      </c>
      <c r="F1994" s="13">
        <v>98.5</v>
      </c>
      <c r="G1994" s="13">
        <v>509.5</v>
      </c>
      <c r="H1994" s="17">
        <f>(G1994/F1994)</f>
        <v>5.1725888324873095</v>
      </c>
      <c r="I1994" s="13">
        <v>68.5</v>
      </c>
      <c r="J1994" s="13">
        <v>43.5</v>
      </c>
      <c r="K1994" s="14">
        <f>(J1994/G1994)</f>
        <v>8.5377821393523068E-2</v>
      </c>
      <c r="L1994" s="14">
        <f>(K1994/2.8)</f>
        <v>3.0492079069115382E-2</v>
      </c>
      <c r="M1994" t="s">
        <v>7834</v>
      </c>
    </row>
    <row r="1995" spans="1:13" x14ac:dyDescent="0.2">
      <c r="A1995" s="1" t="s">
        <v>3032</v>
      </c>
      <c r="B1995" t="s">
        <v>3033</v>
      </c>
      <c r="C1995">
        <v>6</v>
      </c>
      <c r="D1995">
        <v>15</v>
      </c>
      <c r="E1995">
        <v>7</v>
      </c>
      <c r="F1995" s="2">
        <v>70</v>
      </c>
      <c r="G1995" s="2">
        <v>381.5</v>
      </c>
      <c r="H1995" s="18">
        <f>(G1995/F1995)</f>
        <v>5.45</v>
      </c>
      <c r="I1995" s="2">
        <v>45.5</v>
      </c>
      <c r="J1995" s="2">
        <v>1344.5</v>
      </c>
      <c r="K1995" s="6">
        <f>(J1995/G1995)</f>
        <v>3.5242463958060291</v>
      </c>
    </row>
    <row r="1996" spans="1:13" x14ac:dyDescent="0.2">
      <c r="A1996" s="1" t="s">
        <v>3028</v>
      </c>
      <c r="B1996" t="s">
        <v>3029</v>
      </c>
      <c r="C1996">
        <v>6</v>
      </c>
      <c r="D1996">
        <v>15</v>
      </c>
      <c r="E1996">
        <v>5</v>
      </c>
      <c r="F1996" s="2">
        <v>64</v>
      </c>
      <c r="G1996" s="2">
        <v>392</v>
      </c>
      <c r="H1996" s="18">
        <f>(G1996/F1996)</f>
        <v>6.125</v>
      </c>
      <c r="I1996" s="2">
        <v>26</v>
      </c>
      <c r="J1996" s="2">
        <v>684</v>
      </c>
      <c r="K1996" s="6">
        <f>(J1996/G1996)</f>
        <v>1.7448979591836735</v>
      </c>
    </row>
    <row r="1997" spans="1:13" x14ac:dyDescent="0.2">
      <c r="A1997" s="1" t="s">
        <v>3024</v>
      </c>
      <c r="B1997" t="s">
        <v>3025</v>
      </c>
      <c r="C1997">
        <v>6</v>
      </c>
      <c r="D1997">
        <v>15</v>
      </c>
      <c r="E1997">
        <v>3</v>
      </c>
      <c r="F1997" s="2">
        <v>66.5</v>
      </c>
      <c r="G1997" s="2">
        <v>392</v>
      </c>
      <c r="H1997" s="18">
        <f>(G1997/F1997)</f>
        <v>5.8947368421052628</v>
      </c>
      <c r="I1997" s="2">
        <v>30.5</v>
      </c>
      <c r="J1997" s="2">
        <v>736</v>
      </c>
      <c r="K1997" s="6">
        <f>(J1997/G1997)</f>
        <v>1.8775510204081634</v>
      </c>
    </row>
    <row r="1998" spans="1:13" x14ac:dyDescent="0.2">
      <c r="A1998" s="11" t="s">
        <v>7849</v>
      </c>
      <c r="B1998" s="12" t="s">
        <v>2581</v>
      </c>
      <c r="C1998" s="12">
        <v>6</v>
      </c>
      <c r="D1998" s="12">
        <v>2</v>
      </c>
      <c r="E1998" s="12">
        <v>22</v>
      </c>
      <c r="F1998" s="13">
        <v>137.5</v>
      </c>
      <c r="G1998" s="13">
        <v>642</v>
      </c>
      <c r="H1998" s="17">
        <f>(G1998/F1998)</f>
        <v>4.669090909090909</v>
      </c>
      <c r="I1998" s="13">
        <v>83</v>
      </c>
      <c r="J1998" s="13">
        <v>1276.5</v>
      </c>
      <c r="K1998" s="14">
        <f>(J1998/G1998)</f>
        <v>1.9883177570093458</v>
      </c>
      <c r="L1998" s="14">
        <f>(K1998/1.75)</f>
        <v>1.136181575433912</v>
      </c>
    </row>
    <row r="1999" spans="1:13" x14ac:dyDescent="0.2">
      <c r="A1999" s="1" t="s">
        <v>2577</v>
      </c>
      <c r="B1999" t="s">
        <v>2578</v>
      </c>
      <c r="C1999">
        <v>6</v>
      </c>
      <c r="D1999">
        <v>2</v>
      </c>
      <c r="E1999">
        <v>20</v>
      </c>
      <c r="F1999" s="2">
        <v>94</v>
      </c>
      <c r="G1999" s="2">
        <v>557</v>
      </c>
      <c r="H1999" s="18">
        <f>(G1999/F1999)</f>
        <v>5.9255319148936172</v>
      </c>
      <c r="I1999" s="2">
        <v>54.5</v>
      </c>
      <c r="J1999" s="2">
        <v>973</v>
      </c>
      <c r="K1999" s="6">
        <f>(J1999/G1999)</f>
        <v>1.7468581687612208</v>
      </c>
    </row>
    <row r="2000" spans="1:13" x14ac:dyDescent="0.2">
      <c r="A2000" s="11" t="s">
        <v>2574</v>
      </c>
      <c r="B2000" s="12" t="s">
        <v>2575</v>
      </c>
      <c r="C2000" s="12">
        <v>6</v>
      </c>
      <c r="D2000" s="12">
        <v>2</v>
      </c>
      <c r="E2000" s="12">
        <v>18</v>
      </c>
      <c r="F2000" s="13">
        <v>120.5</v>
      </c>
      <c r="G2000" s="13">
        <v>631</v>
      </c>
      <c r="H2000" s="17">
        <f>(G2000/F2000)</f>
        <v>5.2365145228215768</v>
      </c>
      <c r="I2000" s="13">
        <v>66</v>
      </c>
      <c r="J2000" s="13">
        <v>533.5</v>
      </c>
      <c r="K2000" s="14">
        <f>(J2000/G2000)</f>
        <v>0.84548335974643418</v>
      </c>
      <c r="L2000" s="14">
        <f>(K2000/1.75)</f>
        <v>0.48313334842653383</v>
      </c>
    </row>
    <row r="2001" spans="1:13" x14ac:dyDescent="0.2">
      <c r="A2001" s="1" t="s">
        <v>8132</v>
      </c>
      <c r="B2001" t="s">
        <v>2571</v>
      </c>
      <c r="C2001">
        <v>6</v>
      </c>
      <c r="D2001">
        <v>2</v>
      </c>
      <c r="E2001">
        <v>16</v>
      </c>
      <c r="F2001" s="2">
        <v>87.5</v>
      </c>
      <c r="G2001" s="2">
        <v>526</v>
      </c>
      <c r="H2001" s="18">
        <f>(G2001/F2001)</f>
        <v>6.0114285714285716</v>
      </c>
      <c r="I2001" s="2">
        <v>43.5</v>
      </c>
      <c r="J2001" s="2">
        <v>749</v>
      </c>
      <c r="K2001" s="6">
        <f>(J2001/G2001)</f>
        <v>1.4239543726235742</v>
      </c>
    </row>
    <row r="2002" spans="1:13" x14ac:dyDescent="0.2">
      <c r="A2002" s="11" t="s">
        <v>7849</v>
      </c>
      <c r="B2002" s="12" t="s">
        <v>2568</v>
      </c>
      <c r="C2002" s="12">
        <v>6</v>
      </c>
      <c r="D2002" s="12">
        <v>2</v>
      </c>
      <c r="E2002" s="12">
        <v>14</v>
      </c>
      <c r="F2002" s="13">
        <v>84.5</v>
      </c>
      <c r="G2002" s="13">
        <v>587</v>
      </c>
      <c r="H2002" s="17">
        <f>(G2002/F2002)</f>
        <v>6.9467455621301779</v>
      </c>
      <c r="I2002" s="13">
        <v>77.5</v>
      </c>
      <c r="J2002" s="13">
        <v>1253</v>
      </c>
      <c r="K2002" s="14">
        <f>(J2002/G2002)</f>
        <v>2.1345826235093699</v>
      </c>
      <c r="L2002" s="14">
        <f>(K2002/1.75)</f>
        <v>1.2197614991482113</v>
      </c>
    </row>
    <row r="2003" spans="1:13" x14ac:dyDescent="0.2">
      <c r="A2003" s="11" t="s">
        <v>2564</v>
      </c>
      <c r="B2003" s="12" t="s">
        <v>2565</v>
      </c>
      <c r="C2003" s="12">
        <v>6</v>
      </c>
      <c r="D2003" s="12">
        <v>2</v>
      </c>
      <c r="E2003" s="12">
        <v>12</v>
      </c>
      <c r="F2003" s="13">
        <v>99.5</v>
      </c>
      <c r="G2003" s="13">
        <v>654</v>
      </c>
      <c r="H2003" s="17">
        <f>(G2003/F2003)</f>
        <v>6.5728643216080398</v>
      </c>
      <c r="I2003" s="13">
        <v>80.5</v>
      </c>
      <c r="J2003" s="13">
        <v>995</v>
      </c>
      <c r="K2003" s="14">
        <f>(J2003/G2003)</f>
        <v>1.5214067278287462</v>
      </c>
      <c r="L2003" s="14">
        <f>(K2003/1.75)</f>
        <v>0.86937527304499784</v>
      </c>
    </row>
    <row r="2004" spans="1:13" x14ac:dyDescent="0.2">
      <c r="A2004" s="1" t="s">
        <v>2560</v>
      </c>
      <c r="B2004" t="s">
        <v>2561</v>
      </c>
      <c r="C2004">
        <v>6</v>
      </c>
      <c r="D2004">
        <v>2</v>
      </c>
      <c r="E2004">
        <v>10</v>
      </c>
      <c r="F2004" s="2">
        <v>83</v>
      </c>
      <c r="G2004" s="2">
        <v>522.5</v>
      </c>
      <c r="H2004" s="18">
        <f>(G2004/F2004)</f>
        <v>6.2951807228915664</v>
      </c>
      <c r="I2004" s="2">
        <v>49.5</v>
      </c>
      <c r="J2004" s="2">
        <v>1135.5</v>
      </c>
      <c r="K2004" s="6">
        <f>(J2004/G2004)</f>
        <v>2.1732057416267945</v>
      </c>
    </row>
    <row r="2005" spans="1:13" x14ac:dyDescent="0.2">
      <c r="A2005" s="11" t="s">
        <v>2556</v>
      </c>
      <c r="B2005" s="12" t="s">
        <v>2557</v>
      </c>
      <c r="C2005" s="12">
        <v>6</v>
      </c>
      <c r="D2005" s="12">
        <v>2</v>
      </c>
      <c r="E2005" s="12">
        <v>8</v>
      </c>
      <c r="F2005" s="13">
        <v>97.5</v>
      </c>
      <c r="G2005" s="13">
        <v>686.5</v>
      </c>
      <c r="H2005" s="17">
        <f>(G2005/F2005)</f>
        <v>7.0410256410256409</v>
      </c>
      <c r="I2005" s="13">
        <v>80.5</v>
      </c>
      <c r="J2005" s="13">
        <v>1179.5</v>
      </c>
      <c r="K2005" s="14">
        <f>(J2005/G2005)</f>
        <v>1.7181354697742171</v>
      </c>
      <c r="L2005" s="14">
        <f>(K2005/1.75)</f>
        <v>0.98179169701383828</v>
      </c>
    </row>
    <row r="2006" spans="1:13" x14ac:dyDescent="0.2">
      <c r="A2006" s="11" t="s">
        <v>2552</v>
      </c>
      <c r="B2006" s="12" t="s">
        <v>2553</v>
      </c>
      <c r="C2006" s="12">
        <v>6</v>
      </c>
      <c r="D2006" s="12">
        <v>2</v>
      </c>
      <c r="E2006" s="12">
        <v>6</v>
      </c>
      <c r="F2006" s="13">
        <v>113.5</v>
      </c>
      <c r="G2006" s="13">
        <v>354</v>
      </c>
      <c r="H2006" s="17">
        <f>(G2006/F2006)</f>
        <v>3.1189427312775329</v>
      </c>
      <c r="I2006" s="13">
        <v>76</v>
      </c>
      <c r="J2006" s="13">
        <v>917.5</v>
      </c>
      <c r="K2006" s="14">
        <f>(J2006/G2006)</f>
        <v>2.5918079096045199</v>
      </c>
      <c r="L2006" s="14">
        <f>(K2006/1.75)</f>
        <v>1.4810330912025829</v>
      </c>
    </row>
    <row r="2007" spans="1:13" x14ac:dyDescent="0.2">
      <c r="A2007" s="1" t="s">
        <v>7181</v>
      </c>
      <c r="B2007" t="s">
        <v>7182</v>
      </c>
      <c r="C2007">
        <v>16</v>
      </c>
      <c r="D2007">
        <v>2</v>
      </c>
      <c r="E2007">
        <v>5</v>
      </c>
      <c r="F2007" s="2">
        <v>46.5</v>
      </c>
      <c r="G2007" s="2">
        <v>172</v>
      </c>
      <c r="H2007" s="18">
        <f>(G2007/F2007)</f>
        <v>3.6989247311827955</v>
      </c>
      <c r="I2007" s="2">
        <v>59.5</v>
      </c>
      <c r="J2007" s="2">
        <v>28</v>
      </c>
      <c r="K2007" s="6">
        <f>(J2007/G2007)</f>
        <v>0.16279069767441862</v>
      </c>
    </row>
    <row r="2008" spans="1:13" x14ac:dyDescent="0.2">
      <c r="A2008" s="1" t="s">
        <v>2549</v>
      </c>
      <c r="B2008" t="s">
        <v>2550</v>
      </c>
      <c r="C2008">
        <v>6</v>
      </c>
      <c r="D2008">
        <v>2</v>
      </c>
      <c r="E2008">
        <v>4</v>
      </c>
      <c r="F2008" s="2">
        <v>93.5</v>
      </c>
      <c r="G2008" s="2">
        <v>475.5</v>
      </c>
      <c r="H2008" s="18">
        <f>(G2008/F2008)</f>
        <v>5.0855614973262036</v>
      </c>
      <c r="I2008" s="2">
        <v>48</v>
      </c>
      <c r="J2008" s="2">
        <v>1098.5</v>
      </c>
      <c r="K2008" s="6">
        <f>(J2008/G2008)</f>
        <v>2.3101997896950577</v>
      </c>
    </row>
    <row r="2009" spans="1:13" x14ac:dyDescent="0.2">
      <c r="A2009" s="1" t="s">
        <v>7177</v>
      </c>
      <c r="B2009" t="s">
        <v>7178</v>
      </c>
      <c r="C2009">
        <v>16</v>
      </c>
      <c r="D2009">
        <v>2</v>
      </c>
      <c r="E2009">
        <v>3</v>
      </c>
      <c r="F2009" s="2">
        <v>35.5</v>
      </c>
      <c r="G2009" s="2">
        <v>89</v>
      </c>
      <c r="H2009" s="18">
        <f>(G2009/F2009)</f>
        <v>2.507042253521127</v>
      </c>
      <c r="I2009" s="2">
        <v>36</v>
      </c>
      <c r="J2009" s="2">
        <v>22.5</v>
      </c>
      <c r="K2009" s="6">
        <f>(J2009/G2009)</f>
        <v>0.25280898876404495</v>
      </c>
    </row>
    <row r="2010" spans="1:13" x14ac:dyDescent="0.2">
      <c r="A2010" s="1" t="s">
        <v>2545</v>
      </c>
      <c r="B2010" t="s">
        <v>2546</v>
      </c>
      <c r="C2010">
        <v>6</v>
      </c>
      <c r="D2010">
        <v>2</v>
      </c>
      <c r="E2010">
        <v>2</v>
      </c>
      <c r="F2010" s="2">
        <v>91</v>
      </c>
      <c r="G2010" s="2">
        <v>403</v>
      </c>
      <c r="H2010" s="18">
        <f>(G2010/F2010)</f>
        <v>4.4285714285714288</v>
      </c>
      <c r="I2010" s="2">
        <v>55.5</v>
      </c>
      <c r="J2010" s="2">
        <v>1219</v>
      </c>
      <c r="K2010" s="6">
        <f>(J2010/G2010)</f>
        <v>3.0248138957816377</v>
      </c>
    </row>
    <row r="2011" spans="1:13" x14ac:dyDescent="0.2">
      <c r="A2011" s="11" t="s">
        <v>2655</v>
      </c>
      <c r="B2011" s="12" t="s">
        <v>2656</v>
      </c>
      <c r="C2011" s="12">
        <v>6</v>
      </c>
      <c r="D2011" s="12">
        <v>4</v>
      </c>
      <c r="E2011" s="12">
        <v>22</v>
      </c>
      <c r="F2011" s="13">
        <v>125.5</v>
      </c>
      <c r="G2011" s="13">
        <v>664.5</v>
      </c>
      <c r="H2011" s="17">
        <f>(G2011/F2011)</f>
        <v>5.2948207171314738</v>
      </c>
      <c r="I2011" s="13">
        <v>90</v>
      </c>
      <c r="J2011" s="13">
        <v>1498</v>
      </c>
      <c r="K2011" s="14">
        <f>(J2011/G2011)</f>
        <v>2.2543265613243042</v>
      </c>
      <c r="L2011" s="14">
        <f>(K2011/1.75)</f>
        <v>1.288186606471031</v>
      </c>
    </row>
    <row r="2012" spans="1:13" x14ac:dyDescent="0.2">
      <c r="A2012" s="1" t="s">
        <v>2651</v>
      </c>
      <c r="B2012" t="s">
        <v>2652</v>
      </c>
      <c r="C2012">
        <v>6</v>
      </c>
      <c r="D2012">
        <v>4</v>
      </c>
      <c r="E2012">
        <v>20</v>
      </c>
      <c r="F2012" s="2">
        <v>109.5</v>
      </c>
      <c r="G2012" s="2">
        <v>552.5</v>
      </c>
      <c r="H2012" s="18">
        <f>(G2012/F2012)</f>
        <v>5.0456621004566209</v>
      </c>
      <c r="I2012" s="2">
        <v>58</v>
      </c>
      <c r="J2012" s="2">
        <v>671.5</v>
      </c>
      <c r="K2012" s="6">
        <f>(J2012/G2012)</f>
        <v>1.2153846153846153</v>
      </c>
    </row>
    <row r="2013" spans="1:13" x14ac:dyDescent="0.2">
      <c r="A2013" s="11" t="s">
        <v>2647</v>
      </c>
      <c r="B2013" s="12" t="s">
        <v>2648</v>
      </c>
      <c r="C2013" s="12">
        <v>6</v>
      </c>
      <c r="D2013" s="12">
        <v>4</v>
      </c>
      <c r="E2013" s="12">
        <v>18</v>
      </c>
      <c r="F2013" s="13">
        <v>115</v>
      </c>
      <c r="G2013" s="13">
        <v>618</v>
      </c>
      <c r="H2013" s="17">
        <f>(G2013/F2013)</f>
        <v>5.3739130434782609</v>
      </c>
      <c r="I2013" s="13">
        <v>62</v>
      </c>
      <c r="J2013" s="13">
        <v>921.5</v>
      </c>
      <c r="K2013" s="14">
        <f>(J2013/G2013)</f>
        <v>1.4911003236245954</v>
      </c>
      <c r="L2013" s="14">
        <f>(K2013/1.75)</f>
        <v>0.85205732778548315</v>
      </c>
    </row>
    <row r="2014" spans="1:13" x14ac:dyDescent="0.2">
      <c r="A2014" s="1" t="s">
        <v>2643</v>
      </c>
      <c r="B2014" t="s">
        <v>2644</v>
      </c>
      <c r="C2014">
        <v>6</v>
      </c>
      <c r="D2014">
        <v>4</v>
      </c>
      <c r="E2014">
        <v>16</v>
      </c>
      <c r="F2014" s="2">
        <v>120</v>
      </c>
      <c r="G2014" s="2">
        <v>700</v>
      </c>
      <c r="H2014" s="18">
        <f>(G2014/F2014)</f>
        <v>5.833333333333333</v>
      </c>
      <c r="I2014" s="2">
        <v>54.5</v>
      </c>
      <c r="J2014" s="2">
        <v>992</v>
      </c>
      <c r="K2014" s="6">
        <f>(J2014/G2014)</f>
        <v>1.417142857142857</v>
      </c>
    </row>
    <row r="2015" spans="1:13" x14ac:dyDescent="0.2">
      <c r="A2015" s="11" t="s">
        <v>2639</v>
      </c>
      <c r="B2015" s="12" t="s">
        <v>2640</v>
      </c>
      <c r="C2015" s="12">
        <v>6</v>
      </c>
      <c r="D2015" s="12">
        <v>4</v>
      </c>
      <c r="E2015" s="12">
        <v>14</v>
      </c>
      <c r="F2015" s="13">
        <v>283.5</v>
      </c>
      <c r="G2015" s="13">
        <v>931.5</v>
      </c>
      <c r="H2015" s="17">
        <f>(G2015/F2015)</f>
        <v>3.2857142857142856</v>
      </c>
      <c r="I2015" s="13">
        <v>78.5</v>
      </c>
      <c r="J2015" s="13">
        <v>253</v>
      </c>
      <c r="K2015" s="14">
        <f>(J2015/G2015)</f>
        <v>0.27160493827160492</v>
      </c>
      <c r="L2015" s="14">
        <f>(K2015/1.75)</f>
        <v>0.15520282186948853</v>
      </c>
      <c r="M2015" t="s">
        <v>7834</v>
      </c>
    </row>
    <row r="2016" spans="1:13" x14ac:dyDescent="0.2">
      <c r="A2016" s="11" t="s">
        <v>7849</v>
      </c>
      <c r="B2016" s="12" t="s">
        <v>2636</v>
      </c>
      <c r="C2016" s="12">
        <v>6</v>
      </c>
      <c r="D2016" s="12">
        <v>4</v>
      </c>
      <c r="E2016" s="12">
        <v>12</v>
      </c>
      <c r="F2016" s="13">
        <v>209.5</v>
      </c>
      <c r="G2016" s="13">
        <v>842.5</v>
      </c>
      <c r="H2016" s="17">
        <f>(G2016/F2016)</f>
        <v>4.021479713603819</v>
      </c>
      <c r="I2016" s="13">
        <v>64</v>
      </c>
      <c r="J2016" s="13">
        <v>1029.5</v>
      </c>
      <c r="K2016" s="14">
        <f>(J2016/G2016)</f>
        <v>1.2219584569732937</v>
      </c>
      <c r="L2016" s="14">
        <f>(K2016/1.75)</f>
        <v>0.6982619754133107</v>
      </c>
    </row>
    <row r="2017" spans="1:13" x14ac:dyDescent="0.2">
      <c r="A2017" s="1" t="s">
        <v>2632</v>
      </c>
      <c r="B2017" t="s">
        <v>2633</v>
      </c>
      <c r="C2017">
        <v>6</v>
      </c>
      <c r="D2017">
        <v>4</v>
      </c>
      <c r="E2017">
        <v>10</v>
      </c>
      <c r="F2017" s="2">
        <v>163</v>
      </c>
      <c r="G2017" s="2">
        <v>808.5</v>
      </c>
      <c r="H2017" s="18">
        <f>(G2017/F2017)</f>
        <v>4.9601226993865026</v>
      </c>
      <c r="I2017" s="2">
        <v>55.5</v>
      </c>
      <c r="J2017" s="2">
        <v>760.5</v>
      </c>
      <c r="K2017" s="6">
        <f>(J2017/G2017)</f>
        <v>0.94063079777365488</v>
      </c>
    </row>
    <row r="2018" spans="1:13" x14ac:dyDescent="0.2">
      <c r="A2018" s="11" t="s">
        <v>7849</v>
      </c>
      <c r="B2018" s="12" t="s">
        <v>2629</v>
      </c>
      <c r="C2018" s="12">
        <v>6</v>
      </c>
      <c r="D2018" s="12">
        <v>4</v>
      </c>
      <c r="E2018" s="12">
        <v>8</v>
      </c>
      <c r="F2018" s="13">
        <v>303</v>
      </c>
      <c r="G2018" s="13">
        <v>958.5</v>
      </c>
      <c r="H2018" s="17">
        <f>(G2018/F2018)</f>
        <v>3.1633663366336635</v>
      </c>
      <c r="I2018" s="13">
        <v>113</v>
      </c>
      <c r="J2018" s="13">
        <v>1347</v>
      </c>
      <c r="K2018" s="14">
        <f>(J2018/G2018)</f>
        <v>1.4053208137715181</v>
      </c>
      <c r="L2018" s="14">
        <f>(K2018/1.75)</f>
        <v>0.80304046501229609</v>
      </c>
    </row>
    <row r="2019" spans="1:13" x14ac:dyDescent="0.2">
      <c r="A2019" s="11" t="s">
        <v>8133</v>
      </c>
      <c r="B2019" s="12" t="s">
        <v>2627</v>
      </c>
      <c r="C2019" s="12">
        <v>6</v>
      </c>
      <c r="D2019" s="12">
        <v>4</v>
      </c>
      <c r="E2019" s="12">
        <v>6</v>
      </c>
      <c r="F2019" s="13">
        <v>185</v>
      </c>
      <c r="G2019" s="13">
        <v>785.5</v>
      </c>
      <c r="H2019" s="17">
        <f>(G2019/F2019)</f>
        <v>4.2459459459459463</v>
      </c>
      <c r="I2019" s="13">
        <v>92.5</v>
      </c>
      <c r="J2019" s="13">
        <v>999.5</v>
      </c>
      <c r="K2019" s="14">
        <f>(J2019/G2019)</f>
        <v>1.2724379376193506</v>
      </c>
      <c r="L2019" s="14">
        <f>(K2019/1.75)</f>
        <v>0.72710739292534321</v>
      </c>
    </row>
    <row r="2020" spans="1:13" x14ac:dyDescent="0.2">
      <c r="A2020" s="11" t="s">
        <v>2624</v>
      </c>
      <c r="B2020" s="12" t="s">
        <v>2625</v>
      </c>
      <c r="C2020" s="12">
        <v>6</v>
      </c>
      <c r="D2020" s="12">
        <v>4</v>
      </c>
      <c r="E2020" s="12">
        <v>4</v>
      </c>
      <c r="F2020" s="13">
        <v>151</v>
      </c>
      <c r="G2020" s="13">
        <v>629</v>
      </c>
      <c r="H2020" s="17">
        <f>(G2020/F2020)</f>
        <v>4.1655629139072845</v>
      </c>
      <c r="I2020" s="13">
        <v>60.5</v>
      </c>
      <c r="J2020" s="13">
        <v>48.5</v>
      </c>
      <c r="K2020" s="14">
        <f>(J2020/G2020)</f>
        <v>7.7106518282988867E-2</v>
      </c>
      <c r="L2020" s="14">
        <f>(K2020/1.75)</f>
        <v>4.406086759027935E-2</v>
      </c>
      <c r="M2020" t="s">
        <v>7834</v>
      </c>
    </row>
    <row r="2021" spans="1:13" x14ac:dyDescent="0.2">
      <c r="A2021" s="11" t="s">
        <v>2620</v>
      </c>
      <c r="B2021" s="12" t="s">
        <v>2621</v>
      </c>
      <c r="C2021" s="12">
        <v>6</v>
      </c>
      <c r="D2021" s="12">
        <v>4</v>
      </c>
      <c r="E2021" s="12">
        <v>2</v>
      </c>
      <c r="F2021" s="13">
        <v>119</v>
      </c>
      <c r="G2021" s="13">
        <v>552.5</v>
      </c>
      <c r="H2021" s="17">
        <f>(G2021/F2021)</f>
        <v>4.6428571428571432</v>
      </c>
      <c r="I2021" s="13">
        <v>63.5</v>
      </c>
      <c r="J2021" s="13">
        <v>1075</v>
      </c>
      <c r="K2021" s="14">
        <f>(J2021/G2021)</f>
        <v>1.9457013574660633</v>
      </c>
      <c r="L2021" s="14">
        <f>(K2021/1.75)</f>
        <v>1.1118293471234648</v>
      </c>
    </row>
    <row r="2022" spans="1:13" x14ac:dyDescent="0.2">
      <c r="A2022" s="11" t="s">
        <v>2729</v>
      </c>
      <c r="B2022" s="12" t="s">
        <v>2730</v>
      </c>
      <c r="C2022" s="12">
        <v>6</v>
      </c>
      <c r="D2022" s="12">
        <v>6</v>
      </c>
      <c r="E2022" s="12">
        <v>22</v>
      </c>
      <c r="F2022" s="13">
        <v>239</v>
      </c>
      <c r="G2022" s="13">
        <v>949</v>
      </c>
      <c r="H2022" s="17">
        <f>(G2022/F2022)</f>
        <v>3.9707112970711296</v>
      </c>
      <c r="I2022" s="13">
        <v>108</v>
      </c>
      <c r="J2022" s="13">
        <v>1208.5</v>
      </c>
      <c r="K2022" s="14">
        <f>(J2022/G2022)</f>
        <v>1.273445732349842</v>
      </c>
      <c r="L2022" s="14">
        <f>(K2022/1.75)</f>
        <v>0.72768327562848112</v>
      </c>
    </row>
    <row r="2023" spans="1:13" x14ac:dyDescent="0.2">
      <c r="A2023" s="11" t="s">
        <v>8134</v>
      </c>
      <c r="B2023" s="12" t="s">
        <v>2726</v>
      </c>
      <c r="C2023" s="12">
        <v>6</v>
      </c>
      <c r="D2023" s="12">
        <v>6</v>
      </c>
      <c r="E2023" s="12">
        <v>20</v>
      </c>
      <c r="F2023" s="13">
        <v>219</v>
      </c>
      <c r="G2023" s="13">
        <v>888.5</v>
      </c>
      <c r="H2023" s="17">
        <f>(G2023/F2023)</f>
        <v>4.0570776255707761</v>
      </c>
      <c r="I2023" s="13">
        <v>111</v>
      </c>
      <c r="J2023" s="13">
        <v>1283.5</v>
      </c>
      <c r="K2023" s="14">
        <f>(J2023/G2023)</f>
        <v>1.4445694991558806</v>
      </c>
      <c r="L2023" s="14">
        <f>(K2023/1.75)</f>
        <v>0.82546828523193183</v>
      </c>
    </row>
    <row r="2024" spans="1:13" x14ac:dyDescent="0.2">
      <c r="A2024" s="11" t="s">
        <v>2722</v>
      </c>
      <c r="B2024" s="12" t="s">
        <v>2723</v>
      </c>
      <c r="C2024" s="12">
        <v>6</v>
      </c>
      <c r="D2024" s="12">
        <v>6</v>
      </c>
      <c r="E2024" s="12">
        <v>18</v>
      </c>
      <c r="F2024" s="13">
        <v>271.5</v>
      </c>
      <c r="G2024" s="13">
        <v>951.5</v>
      </c>
      <c r="H2024" s="17">
        <f>(G2024/F2024)</f>
        <v>3.5046040515653774</v>
      </c>
      <c r="I2024" s="13">
        <v>105.5</v>
      </c>
      <c r="J2024" s="13">
        <v>995.5</v>
      </c>
      <c r="K2024" s="14">
        <f>(J2024/G2024)</f>
        <v>1.046242774566474</v>
      </c>
      <c r="L2024" s="14">
        <f>(K2024/1.75)</f>
        <v>0.59785301403798508</v>
      </c>
    </row>
    <row r="2025" spans="1:13" x14ac:dyDescent="0.2">
      <c r="A2025" s="11" t="s">
        <v>2718</v>
      </c>
      <c r="B2025" s="12" t="s">
        <v>2719</v>
      </c>
      <c r="C2025" s="12">
        <v>6</v>
      </c>
      <c r="D2025" s="12">
        <v>6</v>
      </c>
      <c r="E2025" s="12">
        <v>16</v>
      </c>
      <c r="F2025" s="13">
        <v>314.5</v>
      </c>
      <c r="G2025" s="13">
        <v>976</v>
      </c>
      <c r="H2025" s="17">
        <f>(G2025/F2025)</f>
        <v>3.1033386327503973</v>
      </c>
      <c r="I2025" s="13">
        <v>90.5</v>
      </c>
      <c r="J2025" s="13">
        <v>850.5</v>
      </c>
      <c r="K2025" s="14">
        <f>(J2025/G2025)</f>
        <v>0.8714139344262295</v>
      </c>
      <c r="L2025" s="14">
        <f>(K2025/1.75)</f>
        <v>0.49795081967213112</v>
      </c>
    </row>
    <row r="2026" spans="1:13" x14ac:dyDescent="0.2">
      <c r="A2026" s="11" t="s">
        <v>2714</v>
      </c>
      <c r="B2026" s="12" t="s">
        <v>2715</v>
      </c>
      <c r="C2026" s="12">
        <v>6</v>
      </c>
      <c r="D2026" s="12">
        <v>6</v>
      </c>
      <c r="E2026" s="12">
        <v>14</v>
      </c>
      <c r="F2026" s="13">
        <v>346.5</v>
      </c>
      <c r="G2026" s="13">
        <v>1010</v>
      </c>
      <c r="H2026" s="17">
        <f>(G2026/F2026)</f>
        <v>2.914862914862915</v>
      </c>
      <c r="I2026" s="13">
        <v>93</v>
      </c>
      <c r="J2026" s="13">
        <v>1359</v>
      </c>
      <c r="K2026" s="14">
        <f>(J2026/G2026)</f>
        <v>1.3455445544554456</v>
      </c>
      <c r="L2026" s="14">
        <f>(K2026/1.75)</f>
        <v>0.76888260254596896</v>
      </c>
    </row>
    <row r="2027" spans="1:13" x14ac:dyDescent="0.2">
      <c r="A2027" s="7" t="s">
        <v>7849</v>
      </c>
      <c r="B2027" s="8" t="s">
        <v>2712</v>
      </c>
      <c r="C2027" s="8">
        <v>6</v>
      </c>
      <c r="D2027" s="8">
        <v>6</v>
      </c>
      <c r="E2027" s="8">
        <v>12</v>
      </c>
      <c r="F2027" s="9">
        <v>634.5</v>
      </c>
      <c r="G2027" s="9">
        <v>1167.5</v>
      </c>
      <c r="H2027" s="16">
        <f>(G2027/F2027)</f>
        <v>1.8400315208825848</v>
      </c>
      <c r="I2027" s="9">
        <v>171.5</v>
      </c>
      <c r="J2027" s="9">
        <v>1029</v>
      </c>
      <c r="K2027" s="10">
        <f>(J2027/G2027)</f>
        <v>0.88137044967880085</v>
      </c>
      <c r="L2027" s="10">
        <f>(K2027/1.34)</f>
        <v>0.65773914155134383</v>
      </c>
    </row>
    <row r="2028" spans="1:13" x14ac:dyDescent="0.2">
      <c r="A2028" s="11" t="s">
        <v>2709</v>
      </c>
      <c r="B2028" s="12" t="s">
        <v>2710</v>
      </c>
      <c r="C2028" s="12">
        <v>6</v>
      </c>
      <c r="D2028" s="12">
        <v>6</v>
      </c>
      <c r="E2028" s="12">
        <v>10</v>
      </c>
      <c r="F2028" s="13">
        <v>272.5</v>
      </c>
      <c r="G2028" s="13">
        <v>950</v>
      </c>
      <c r="H2028" s="17">
        <f>(G2028/F2028)</f>
        <v>3.4862385321100917</v>
      </c>
      <c r="I2028" s="13">
        <v>103.5</v>
      </c>
      <c r="J2028" s="13">
        <v>986.5</v>
      </c>
      <c r="K2028" s="14">
        <f>(J2028/G2028)</f>
        <v>1.0384210526315789</v>
      </c>
      <c r="L2028" s="14">
        <f>(K2028/1.75)</f>
        <v>0.59338345864661657</v>
      </c>
    </row>
    <row r="2029" spans="1:13" x14ac:dyDescent="0.2">
      <c r="A2029" s="11" t="s">
        <v>8135</v>
      </c>
      <c r="B2029" s="12" t="s">
        <v>2707</v>
      </c>
      <c r="C2029" s="12">
        <v>6</v>
      </c>
      <c r="D2029" s="12">
        <v>6</v>
      </c>
      <c r="E2029" s="12">
        <v>8</v>
      </c>
      <c r="F2029" s="13">
        <v>339.5</v>
      </c>
      <c r="G2029" s="13">
        <v>965.5</v>
      </c>
      <c r="H2029" s="17">
        <f>(G2029/F2029)</f>
        <v>2.8438880706921945</v>
      </c>
      <c r="I2029" s="13">
        <v>95.5</v>
      </c>
      <c r="J2029" s="13">
        <v>771</v>
      </c>
      <c r="K2029" s="14">
        <f>(J2029/G2029)</f>
        <v>0.79854997410668049</v>
      </c>
      <c r="L2029" s="14">
        <f>(K2029/1.75)</f>
        <v>0.45631427091810312</v>
      </c>
    </row>
    <row r="2030" spans="1:13" x14ac:dyDescent="0.2">
      <c r="A2030" s="7" t="s">
        <v>2703</v>
      </c>
      <c r="B2030" s="8" t="s">
        <v>2704</v>
      </c>
      <c r="C2030" s="8">
        <v>6</v>
      </c>
      <c r="D2030" s="8">
        <v>6</v>
      </c>
      <c r="E2030" s="8">
        <v>6</v>
      </c>
      <c r="F2030" s="9">
        <v>423.5</v>
      </c>
      <c r="G2030" s="9">
        <v>1027</v>
      </c>
      <c r="H2030" s="16">
        <f>(G2030/F2030)</f>
        <v>2.4250295159386068</v>
      </c>
      <c r="I2030" s="9">
        <v>130.5</v>
      </c>
      <c r="J2030" s="9">
        <v>1222.5</v>
      </c>
      <c r="K2030" s="10">
        <f>(J2030/G2030)</f>
        <v>1.1903602726387537</v>
      </c>
      <c r="L2030" s="10">
        <f>(K2030/1.34)</f>
        <v>0.88832856167071161</v>
      </c>
    </row>
    <row r="2031" spans="1:13" x14ac:dyDescent="0.2">
      <c r="A2031" s="11" t="s">
        <v>2699</v>
      </c>
      <c r="B2031" s="12" t="s">
        <v>2700</v>
      </c>
      <c r="C2031" s="12">
        <v>6</v>
      </c>
      <c r="D2031" s="12">
        <v>6</v>
      </c>
      <c r="E2031" s="12">
        <v>4</v>
      </c>
      <c r="F2031" s="13">
        <v>224</v>
      </c>
      <c r="G2031" s="13">
        <v>875</v>
      </c>
      <c r="H2031" s="17">
        <f>(G2031/F2031)</f>
        <v>3.90625</v>
      </c>
      <c r="I2031" s="13">
        <v>83.5</v>
      </c>
      <c r="J2031" s="13">
        <v>1035.5</v>
      </c>
      <c r="K2031" s="14">
        <f>(J2031/G2031)</f>
        <v>1.1834285714285715</v>
      </c>
      <c r="L2031" s="14">
        <f>(K2031/1.75)</f>
        <v>0.67624489795918374</v>
      </c>
    </row>
    <row r="2032" spans="1:13" x14ac:dyDescent="0.2">
      <c r="A2032" s="11" t="s">
        <v>2696</v>
      </c>
      <c r="B2032" s="12" t="s">
        <v>2697</v>
      </c>
      <c r="C2032" s="12">
        <v>6</v>
      </c>
      <c r="D2032" s="12">
        <v>6</v>
      </c>
      <c r="E2032" s="12">
        <v>2</v>
      </c>
      <c r="F2032" s="13">
        <v>138.5</v>
      </c>
      <c r="G2032" s="13">
        <v>719</v>
      </c>
      <c r="H2032" s="17">
        <f>(G2032/F2032)</f>
        <v>5.1913357400722022</v>
      </c>
      <c r="I2032" s="13">
        <v>61</v>
      </c>
      <c r="J2032" s="13">
        <v>1029.5</v>
      </c>
      <c r="K2032" s="14">
        <f>(J2032/G2032)</f>
        <v>1.4318497913769124</v>
      </c>
      <c r="L2032" s="14">
        <f>(K2032/1.75)</f>
        <v>0.81819988078680705</v>
      </c>
    </row>
    <row r="2033" spans="1:12" x14ac:dyDescent="0.2">
      <c r="A2033" s="11" t="s">
        <v>2803</v>
      </c>
      <c r="B2033" s="12" t="s">
        <v>2804</v>
      </c>
      <c r="C2033" s="12">
        <v>6</v>
      </c>
      <c r="D2033" s="12">
        <v>8</v>
      </c>
      <c r="E2033" s="12">
        <v>22</v>
      </c>
      <c r="F2033" s="13">
        <v>130.5</v>
      </c>
      <c r="G2033" s="13">
        <v>707</v>
      </c>
      <c r="H2033" s="17">
        <f>(G2033/F2033)</f>
        <v>5.4176245210727974</v>
      </c>
      <c r="I2033" s="13">
        <v>93.5</v>
      </c>
      <c r="J2033" s="13">
        <v>1005</v>
      </c>
      <c r="K2033" s="14">
        <f>(J2033/G2033)</f>
        <v>1.4214992927864214</v>
      </c>
      <c r="L2033" s="14">
        <f>(K2033/1.75)</f>
        <v>0.81228531016366934</v>
      </c>
    </row>
    <row r="2034" spans="1:12" x14ac:dyDescent="0.2">
      <c r="A2034" s="1" t="s">
        <v>2799</v>
      </c>
      <c r="B2034" t="s">
        <v>2800</v>
      </c>
      <c r="C2034">
        <v>6</v>
      </c>
      <c r="D2034">
        <v>8</v>
      </c>
      <c r="E2034">
        <v>20</v>
      </c>
      <c r="F2034" s="2">
        <v>109.5</v>
      </c>
      <c r="G2034" s="2">
        <v>677.5</v>
      </c>
      <c r="H2034" s="18">
        <f>(G2034/F2034)</f>
        <v>6.1872146118721458</v>
      </c>
      <c r="I2034" s="2">
        <v>55.5</v>
      </c>
      <c r="J2034" s="2">
        <v>708.5</v>
      </c>
      <c r="K2034" s="6">
        <f>(J2034/G2034)</f>
        <v>1.0457564575645757</v>
      </c>
    </row>
    <row r="2035" spans="1:12" x14ac:dyDescent="0.2">
      <c r="A2035" s="11" t="s">
        <v>2795</v>
      </c>
      <c r="B2035" s="12" t="s">
        <v>2796</v>
      </c>
      <c r="C2035" s="12">
        <v>6</v>
      </c>
      <c r="D2035" s="12">
        <v>8</v>
      </c>
      <c r="E2035" s="12">
        <v>18</v>
      </c>
      <c r="F2035" s="13">
        <v>115</v>
      </c>
      <c r="G2035" s="13">
        <v>664</v>
      </c>
      <c r="H2035" s="17">
        <f>(G2035/F2035)</f>
        <v>5.7739130434782613</v>
      </c>
      <c r="I2035" s="13">
        <v>60.5</v>
      </c>
      <c r="J2035" s="13">
        <v>703.5</v>
      </c>
      <c r="K2035" s="14">
        <f>(J2035/G2035)</f>
        <v>1.0594879518072289</v>
      </c>
      <c r="L2035" s="14">
        <f>(K2035/1.75)</f>
        <v>0.60542168674698793</v>
      </c>
    </row>
    <row r="2036" spans="1:12" x14ac:dyDescent="0.2">
      <c r="A2036" s="1" t="s">
        <v>2791</v>
      </c>
      <c r="B2036" t="s">
        <v>2792</v>
      </c>
      <c r="C2036">
        <v>6</v>
      </c>
      <c r="D2036">
        <v>8</v>
      </c>
      <c r="E2036">
        <v>16</v>
      </c>
      <c r="F2036" s="2">
        <v>174.5</v>
      </c>
      <c r="G2036" s="2">
        <v>839</v>
      </c>
      <c r="H2036" s="18">
        <f>(G2036/F2036)</f>
        <v>4.8080229226361029</v>
      </c>
      <c r="I2036" s="2">
        <v>52</v>
      </c>
      <c r="J2036" s="2">
        <v>629</v>
      </c>
      <c r="K2036" s="6">
        <f>(J2036/G2036)</f>
        <v>0.74970202622169246</v>
      </c>
    </row>
    <row r="2037" spans="1:12" x14ac:dyDescent="0.2">
      <c r="A2037" s="11" t="s">
        <v>2787</v>
      </c>
      <c r="B2037" s="12" t="s">
        <v>2788</v>
      </c>
      <c r="C2037" s="12">
        <v>6</v>
      </c>
      <c r="D2037" s="12">
        <v>8</v>
      </c>
      <c r="E2037" s="12">
        <v>14</v>
      </c>
      <c r="F2037" s="13">
        <v>187</v>
      </c>
      <c r="G2037" s="13">
        <v>731.5</v>
      </c>
      <c r="H2037" s="17">
        <f>(G2037/F2037)</f>
        <v>3.9117647058823528</v>
      </c>
      <c r="I2037" s="13">
        <v>78.5</v>
      </c>
      <c r="J2037" s="13">
        <v>930.5</v>
      </c>
      <c r="K2037" s="14">
        <f>(J2037/G2037)</f>
        <v>1.2720437457279563</v>
      </c>
      <c r="L2037" s="14">
        <f>(K2037/1.75)</f>
        <v>0.72688214041597499</v>
      </c>
    </row>
    <row r="2038" spans="1:12" x14ac:dyDescent="0.2">
      <c r="A2038" s="11" t="s">
        <v>7849</v>
      </c>
      <c r="B2038" s="12" t="s">
        <v>2785</v>
      </c>
      <c r="C2038" s="12">
        <v>6</v>
      </c>
      <c r="D2038" s="12">
        <v>8</v>
      </c>
      <c r="E2038" s="12">
        <v>12</v>
      </c>
      <c r="F2038" s="13">
        <v>202</v>
      </c>
      <c r="G2038" s="13">
        <v>866</v>
      </c>
      <c r="H2038" s="17">
        <f>(G2038/F2038)</f>
        <v>4.2871287128712874</v>
      </c>
      <c r="I2038" s="13">
        <v>62.5</v>
      </c>
      <c r="J2038" s="13">
        <v>632.5</v>
      </c>
      <c r="K2038" s="14">
        <f>(J2038/G2038)</f>
        <v>0.73036951501154734</v>
      </c>
      <c r="L2038" s="14">
        <f>(K2038/1.75)</f>
        <v>0.41735400857802707</v>
      </c>
    </row>
    <row r="2039" spans="1:12" x14ac:dyDescent="0.2">
      <c r="A2039" s="11" t="s">
        <v>8136</v>
      </c>
      <c r="B2039" s="12" t="s">
        <v>2782</v>
      </c>
      <c r="C2039" s="12">
        <v>6</v>
      </c>
      <c r="D2039" s="12">
        <v>8</v>
      </c>
      <c r="E2039" s="12">
        <v>10</v>
      </c>
      <c r="F2039" s="13">
        <v>193</v>
      </c>
      <c r="G2039" s="13">
        <v>836.5</v>
      </c>
      <c r="H2039" s="17">
        <f>(G2039/F2039)</f>
        <v>4.3341968911917101</v>
      </c>
      <c r="I2039" s="13">
        <v>63</v>
      </c>
      <c r="J2039" s="13">
        <v>775.5</v>
      </c>
      <c r="K2039" s="14">
        <f>(J2039/G2039)</f>
        <v>0.92707710699342494</v>
      </c>
      <c r="L2039" s="14">
        <f>(K2039/1.75)</f>
        <v>0.52975834685338563</v>
      </c>
    </row>
    <row r="2040" spans="1:12" x14ac:dyDescent="0.2">
      <c r="A2040" s="11" t="s">
        <v>2778</v>
      </c>
      <c r="B2040" s="12" t="s">
        <v>2779</v>
      </c>
      <c r="C2040" s="12">
        <v>6</v>
      </c>
      <c r="D2040" s="12">
        <v>8</v>
      </c>
      <c r="E2040" s="12">
        <v>8</v>
      </c>
      <c r="F2040" s="13">
        <v>289.5</v>
      </c>
      <c r="G2040" s="13">
        <v>973</v>
      </c>
      <c r="H2040" s="17">
        <f>(G2040/F2040)</f>
        <v>3.3609671848013818</v>
      </c>
      <c r="I2040" s="13">
        <v>115.5</v>
      </c>
      <c r="J2040" s="13">
        <v>878.5</v>
      </c>
      <c r="K2040" s="14">
        <f>(J2040/G2040)</f>
        <v>0.90287769784172667</v>
      </c>
      <c r="L2040" s="14">
        <f>(K2040/1.75)</f>
        <v>0.51593011305241521</v>
      </c>
    </row>
    <row r="2041" spans="1:12" x14ac:dyDescent="0.2">
      <c r="A2041" s="11" t="s">
        <v>2775</v>
      </c>
      <c r="B2041" s="12" t="s">
        <v>2776</v>
      </c>
      <c r="C2041" s="12">
        <v>6</v>
      </c>
      <c r="D2041" s="12">
        <v>8</v>
      </c>
      <c r="E2041" s="12">
        <v>6</v>
      </c>
      <c r="F2041" s="13">
        <v>140</v>
      </c>
      <c r="G2041" s="13">
        <v>737</v>
      </c>
      <c r="H2041" s="17">
        <f>(G2041/F2041)</f>
        <v>5.2642857142857142</v>
      </c>
      <c r="I2041" s="13">
        <v>65</v>
      </c>
      <c r="J2041" s="13">
        <v>708</v>
      </c>
      <c r="K2041" s="14">
        <f>(J2041/G2041)</f>
        <v>0.96065128900949792</v>
      </c>
      <c r="L2041" s="14">
        <f>(K2041/1.75)</f>
        <v>0.54894359371971313</v>
      </c>
    </row>
    <row r="2042" spans="1:12" x14ac:dyDescent="0.2">
      <c r="A2042" s="7" t="s">
        <v>2771</v>
      </c>
      <c r="B2042" s="8" t="s">
        <v>2772</v>
      </c>
      <c r="C2042" s="8">
        <v>6</v>
      </c>
      <c r="D2042" s="8">
        <v>8</v>
      </c>
      <c r="E2042" s="8">
        <v>4</v>
      </c>
      <c r="F2042" s="9">
        <v>395</v>
      </c>
      <c r="G2042" s="9">
        <v>1006</v>
      </c>
      <c r="H2042" s="16">
        <f>(G2042/F2042)</f>
        <v>2.5468354430379745</v>
      </c>
      <c r="I2042" s="9">
        <v>128</v>
      </c>
      <c r="J2042" s="9">
        <v>1394</v>
      </c>
      <c r="K2042" s="10">
        <f>(J2042/G2042)</f>
        <v>1.3856858846918489</v>
      </c>
      <c r="L2042" s="10">
        <f>(K2042/1.34)</f>
        <v>1.0340939437998873</v>
      </c>
    </row>
    <row r="2043" spans="1:12" x14ac:dyDescent="0.2">
      <c r="A2043" s="1" t="s">
        <v>2767</v>
      </c>
      <c r="B2043" t="s">
        <v>2768</v>
      </c>
      <c r="C2043">
        <v>6</v>
      </c>
      <c r="D2043">
        <v>8</v>
      </c>
      <c r="E2043">
        <v>2</v>
      </c>
      <c r="F2043" s="2">
        <v>106</v>
      </c>
      <c r="G2043" s="2">
        <v>630.5</v>
      </c>
      <c r="H2043" s="18">
        <f>(G2043/F2043)</f>
        <v>5.9481132075471699</v>
      </c>
      <c r="I2043" s="2">
        <v>57.5</v>
      </c>
      <c r="J2043" s="2">
        <v>957</v>
      </c>
      <c r="K2043" s="6">
        <f>(J2043/G2043)</f>
        <v>1.5178429817605075</v>
      </c>
    </row>
    <row r="2044" spans="1:12" x14ac:dyDescent="0.2">
      <c r="A2044" s="1" t="s">
        <v>7173</v>
      </c>
      <c r="B2044" t="s">
        <v>7174</v>
      </c>
      <c r="C2044">
        <v>16</v>
      </c>
      <c r="D2044">
        <v>2</v>
      </c>
      <c r="E2044">
        <v>1</v>
      </c>
      <c r="F2044" s="2">
        <v>29.5</v>
      </c>
      <c r="G2044" s="2">
        <v>82.5</v>
      </c>
      <c r="H2044" s="18">
        <f>(G2044/F2044)</f>
        <v>2.7966101694915255</v>
      </c>
      <c r="I2044" s="2">
        <v>42</v>
      </c>
      <c r="J2044" s="2">
        <v>25</v>
      </c>
      <c r="K2044" s="6">
        <f>(J2044/G2044)</f>
        <v>0.30303030303030304</v>
      </c>
    </row>
    <row r="2045" spans="1:12" x14ac:dyDescent="0.2">
      <c r="A2045" s="11" t="s">
        <v>2871</v>
      </c>
      <c r="B2045" s="12" t="s">
        <v>2872</v>
      </c>
      <c r="C2045" s="12">
        <v>6</v>
      </c>
      <c r="D2045" s="12">
        <v>10</v>
      </c>
      <c r="E2045" s="12">
        <v>22</v>
      </c>
      <c r="F2045" s="13">
        <v>143.5</v>
      </c>
      <c r="G2045" s="13">
        <v>786</v>
      </c>
      <c r="H2045" s="17">
        <f>(G2045/F2045)</f>
        <v>5.4773519163763069</v>
      </c>
      <c r="I2045" s="13">
        <v>66</v>
      </c>
      <c r="J2045" s="13">
        <v>1017.5</v>
      </c>
      <c r="K2045" s="14">
        <f>(J2045/G2045)</f>
        <v>1.2945292620865141</v>
      </c>
      <c r="L2045" s="14">
        <f>(K2045/1.75)</f>
        <v>0.73973100690657945</v>
      </c>
    </row>
    <row r="2046" spans="1:12" x14ac:dyDescent="0.2">
      <c r="A2046" s="11" t="s">
        <v>2867</v>
      </c>
      <c r="B2046" s="12" t="s">
        <v>2868</v>
      </c>
      <c r="C2046" s="12">
        <v>6</v>
      </c>
      <c r="D2046" s="12">
        <v>10</v>
      </c>
      <c r="E2046" s="12">
        <v>20</v>
      </c>
      <c r="F2046" s="13">
        <v>159.5</v>
      </c>
      <c r="G2046" s="13">
        <v>793</v>
      </c>
      <c r="H2046" s="17">
        <f>(G2046/F2046)</f>
        <v>4.9717868338557993</v>
      </c>
      <c r="I2046" s="13">
        <v>73</v>
      </c>
      <c r="J2046" s="13">
        <v>923.5</v>
      </c>
      <c r="K2046" s="14">
        <f>(J2046/G2046)</f>
        <v>1.1645649432534679</v>
      </c>
      <c r="L2046" s="14">
        <f>(K2046/1.75)</f>
        <v>0.66546568185912458</v>
      </c>
    </row>
    <row r="2047" spans="1:12" x14ac:dyDescent="0.2">
      <c r="A2047" s="11" t="s">
        <v>2864</v>
      </c>
      <c r="B2047" s="12" t="s">
        <v>2865</v>
      </c>
      <c r="C2047" s="12">
        <v>6</v>
      </c>
      <c r="D2047" s="12">
        <v>10</v>
      </c>
      <c r="E2047" s="12">
        <v>18</v>
      </c>
      <c r="F2047" s="13">
        <v>196.5</v>
      </c>
      <c r="G2047" s="13">
        <v>847</v>
      </c>
      <c r="H2047" s="17">
        <f>(G2047/F2047)</f>
        <v>4.3104325699745552</v>
      </c>
      <c r="I2047" s="13">
        <v>83</v>
      </c>
      <c r="J2047" s="13">
        <v>1205.5</v>
      </c>
      <c r="K2047" s="14">
        <f>(J2047/G2047)</f>
        <v>1.4232585596221961</v>
      </c>
      <c r="L2047" s="14">
        <f>(K2047/1.75)</f>
        <v>0.81329060549839771</v>
      </c>
    </row>
    <row r="2048" spans="1:12" x14ac:dyDescent="0.2">
      <c r="A2048" s="11" t="s">
        <v>7849</v>
      </c>
      <c r="B2048" s="12" t="s">
        <v>2862</v>
      </c>
      <c r="C2048" s="12">
        <v>6</v>
      </c>
      <c r="D2048" s="12">
        <v>10</v>
      </c>
      <c r="E2048" s="12">
        <v>16</v>
      </c>
      <c r="F2048" s="13">
        <v>128.5</v>
      </c>
      <c r="G2048" s="13">
        <v>753.5</v>
      </c>
      <c r="H2048" s="17">
        <f>(G2048/F2048)</f>
        <v>5.863813229571984</v>
      </c>
      <c r="I2048" s="13">
        <v>69.5</v>
      </c>
      <c r="J2048" s="13">
        <v>1170</v>
      </c>
      <c r="K2048" s="14">
        <f>(J2048/G2048)</f>
        <v>1.5527538155275382</v>
      </c>
      <c r="L2048" s="14">
        <f>(K2048/1.75)</f>
        <v>0.88728789458716473</v>
      </c>
    </row>
    <row r="2049" spans="1:13" x14ac:dyDescent="0.2">
      <c r="A2049" s="11" t="s">
        <v>8137</v>
      </c>
      <c r="B2049" s="12" t="s">
        <v>2860</v>
      </c>
      <c r="C2049" s="12">
        <v>6</v>
      </c>
      <c r="D2049" s="12">
        <v>10</v>
      </c>
      <c r="E2049" s="12">
        <v>14</v>
      </c>
      <c r="F2049" s="13">
        <v>198.5</v>
      </c>
      <c r="G2049" s="13">
        <v>842.5</v>
      </c>
      <c r="H2049" s="17">
        <f>(G2049/F2049)</f>
        <v>4.2443324937027711</v>
      </c>
      <c r="I2049" s="13">
        <v>60.5</v>
      </c>
      <c r="J2049" s="13">
        <v>591.5</v>
      </c>
      <c r="K2049" s="14">
        <f>(J2049/G2049)</f>
        <v>0.70207715133531157</v>
      </c>
      <c r="L2049" s="14">
        <f>(K2049/1.75)</f>
        <v>0.40118694362017804</v>
      </c>
    </row>
    <row r="2050" spans="1:13" x14ac:dyDescent="0.2">
      <c r="A2050" s="7" t="s">
        <v>7849</v>
      </c>
      <c r="B2050" s="8" t="s">
        <v>2858</v>
      </c>
      <c r="C2050" s="8">
        <v>6</v>
      </c>
      <c r="D2050" s="8">
        <v>10</v>
      </c>
      <c r="E2050" s="8">
        <v>12</v>
      </c>
      <c r="F2050" s="9">
        <v>439</v>
      </c>
      <c r="G2050" s="9">
        <v>1069.5</v>
      </c>
      <c r="H2050" s="16">
        <f>(G2050/F2050)</f>
        <v>2.4362186788154898</v>
      </c>
      <c r="I2050" s="9">
        <v>153.5</v>
      </c>
      <c r="J2050" s="9">
        <v>1080</v>
      </c>
      <c r="K2050" s="10">
        <f>(J2050/G2050)</f>
        <v>1.0098176718092566</v>
      </c>
      <c r="L2050" s="10">
        <f>(K2050/1.34)</f>
        <v>0.75359527746959443</v>
      </c>
    </row>
    <row r="2051" spans="1:13" x14ac:dyDescent="0.2">
      <c r="A2051" s="11" t="s">
        <v>2855</v>
      </c>
      <c r="B2051" s="12" t="s">
        <v>2856</v>
      </c>
      <c r="C2051" s="12">
        <v>6</v>
      </c>
      <c r="D2051" s="12">
        <v>10</v>
      </c>
      <c r="E2051" s="12">
        <v>10</v>
      </c>
      <c r="F2051" s="13">
        <v>237.5</v>
      </c>
      <c r="G2051" s="13">
        <v>886.5</v>
      </c>
      <c r="H2051" s="17">
        <f>(G2051/F2051)</f>
        <v>3.7326315789473683</v>
      </c>
      <c r="I2051" s="13">
        <v>76</v>
      </c>
      <c r="J2051" s="13">
        <v>933</v>
      </c>
      <c r="K2051" s="14">
        <f>(J2051/G2051)</f>
        <v>1.0524534686971234</v>
      </c>
      <c r="L2051" s="14">
        <f>(K2051/1.75)</f>
        <v>0.60140198211264195</v>
      </c>
    </row>
    <row r="2052" spans="1:13" x14ac:dyDescent="0.2">
      <c r="A2052" s="11" t="s">
        <v>7849</v>
      </c>
      <c r="B2052" s="12" t="s">
        <v>2853</v>
      </c>
      <c r="C2052" s="12">
        <v>6</v>
      </c>
      <c r="D2052" s="12">
        <v>10</v>
      </c>
      <c r="E2052" s="12">
        <v>8</v>
      </c>
      <c r="F2052" s="13">
        <v>190.5</v>
      </c>
      <c r="G2052" s="13">
        <v>823.5</v>
      </c>
      <c r="H2052" s="17">
        <f>(G2052/F2052)</f>
        <v>4.3228346456692917</v>
      </c>
      <c r="I2052" s="13">
        <v>81</v>
      </c>
      <c r="J2052" s="13">
        <v>743.5</v>
      </c>
      <c r="K2052" s="14">
        <f>(J2052/G2052)</f>
        <v>0.90285367334547661</v>
      </c>
      <c r="L2052" s="14">
        <f>(K2052/1.75)</f>
        <v>0.51591638476884383</v>
      </c>
    </row>
    <row r="2053" spans="1:13" x14ac:dyDescent="0.2">
      <c r="A2053" s="11" t="s">
        <v>7849</v>
      </c>
      <c r="B2053" s="12" t="s">
        <v>2850</v>
      </c>
      <c r="C2053" s="12">
        <v>6</v>
      </c>
      <c r="D2053" s="12">
        <v>10</v>
      </c>
      <c r="E2053" s="12">
        <v>6</v>
      </c>
      <c r="F2053" s="13">
        <v>292</v>
      </c>
      <c r="G2053" s="13">
        <v>947</v>
      </c>
      <c r="H2053" s="17">
        <f>(G2053/F2053)</f>
        <v>3.243150684931507</v>
      </c>
      <c r="I2053" s="13">
        <v>82.5</v>
      </c>
      <c r="J2053" s="13">
        <v>1154</v>
      </c>
      <c r="K2053" s="14">
        <f>(J2053/G2053)</f>
        <v>1.218585005279831</v>
      </c>
      <c r="L2053" s="14">
        <f>(K2053/1.75)</f>
        <v>0.69633428873133207</v>
      </c>
    </row>
    <row r="2054" spans="1:13" x14ac:dyDescent="0.2">
      <c r="A2054" s="7" t="s">
        <v>2847</v>
      </c>
      <c r="B2054" s="8" t="s">
        <v>2848</v>
      </c>
      <c r="C2054" s="8">
        <v>6</v>
      </c>
      <c r="D2054" s="8">
        <v>10</v>
      </c>
      <c r="E2054" s="8">
        <v>4</v>
      </c>
      <c r="F2054" s="9">
        <v>321.5</v>
      </c>
      <c r="G2054" s="9">
        <v>952</v>
      </c>
      <c r="H2054" s="16">
        <f>(G2054/F2054)</f>
        <v>2.9611197511664074</v>
      </c>
      <c r="I2054" s="9">
        <v>139</v>
      </c>
      <c r="J2054" s="9">
        <v>1161.5</v>
      </c>
      <c r="K2054" s="10">
        <f>(J2054/G2054)</f>
        <v>1.2200630252100841</v>
      </c>
      <c r="L2054" s="10">
        <f>(K2054/1.34)</f>
        <v>0.91049479493289853</v>
      </c>
    </row>
    <row r="2055" spans="1:13" x14ac:dyDescent="0.2">
      <c r="A2055" s="11" t="s">
        <v>8138</v>
      </c>
      <c r="B2055" s="12" t="s">
        <v>2844</v>
      </c>
      <c r="C2055" s="12">
        <v>6</v>
      </c>
      <c r="D2055" s="12">
        <v>10</v>
      </c>
      <c r="E2055" s="12">
        <v>2</v>
      </c>
      <c r="F2055" s="13">
        <v>161</v>
      </c>
      <c r="G2055" s="13">
        <v>795</v>
      </c>
      <c r="H2055" s="17">
        <f>(G2055/F2055)</f>
        <v>4.9378881987577641</v>
      </c>
      <c r="I2055" s="13">
        <v>105.5</v>
      </c>
      <c r="J2055" s="13">
        <v>1310</v>
      </c>
      <c r="K2055" s="14">
        <f>(J2055/G2055)</f>
        <v>1.6477987421383649</v>
      </c>
      <c r="L2055" s="14">
        <f>(K2055/1.75)</f>
        <v>0.94159928122192282</v>
      </c>
    </row>
    <row r="2056" spans="1:13" x14ac:dyDescent="0.2">
      <c r="A2056" s="11" t="s">
        <v>2946</v>
      </c>
      <c r="B2056" s="12" t="s">
        <v>2947</v>
      </c>
      <c r="C2056" s="12">
        <v>6</v>
      </c>
      <c r="D2056" s="12">
        <v>12</v>
      </c>
      <c r="E2056" s="12">
        <v>22</v>
      </c>
      <c r="F2056" s="13">
        <v>163.5</v>
      </c>
      <c r="G2056" s="13">
        <v>796.5</v>
      </c>
      <c r="H2056" s="17">
        <f>(G2056/F2056)</f>
        <v>4.8715596330275233</v>
      </c>
      <c r="I2056" s="13">
        <v>72</v>
      </c>
      <c r="J2056" s="13">
        <v>1026</v>
      </c>
      <c r="K2056" s="14">
        <f>(J2056/G2056)</f>
        <v>1.2881355932203389</v>
      </c>
      <c r="L2056" s="14">
        <f>(K2056/1.75)</f>
        <v>0.73607748184019361</v>
      </c>
    </row>
    <row r="2057" spans="1:13" x14ac:dyDescent="0.2">
      <c r="A2057" s="11" t="s">
        <v>2942</v>
      </c>
      <c r="B2057" s="12" t="s">
        <v>2943</v>
      </c>
      <c r="C2057" s="12">
        <v>6</v>
      </c>
      <c r="D2057" s="12">
        <v>12</v>
      </c>
      <c r="E2057" s="12">
        <v>20</v>
      </c>
      <c r="F2057" s="13">
        <v>181.5</v>
      </c>
      <c r="G2057" s="13">
        <v>757</v>
      </c>
      <c r="H2057" s="17">
        <f>(G2057/F2057)</f>
        <v>4.1707988980716255</v>
      </c>
      <c r="I2057" s="13">
        <v>85</v>
      </c>
      <c r="J2057" s="13">
        <v>211</v>
      </c>
      <c r="K2057" s="14">
        <f>(J2057/G2057)</f>
        <v>0.27873183619550856</v>
      </c>
      <c r="L2057" s="14">
        <f>(K2057/1.75)</f>
        <v>0.15927533496886204</v>
      </c>
      <c r="M2057" t="s">
        <v>7834</v>
      </c>
    </row>
    <row r="2058" spans="1:13" x14ac:dyDescent="0.2">
      <c r="A2058" s="1" t="s">
        <v>2938</v>
      </c>
      <c r="B2058" t="s">
        <v>2939</v>
      </c>
      <c r="C2058">
        <v>6</v>
      </c>
      <c r="D2058">
        <v>12</v>
      </c>
      <c r="E2058">
        <v>18</v>
      </c>
      <c r="F2058" s="2">
        <v>98.5</v>
      </c>
      <c r="G2058" s="2">
        <v>606</v>
      </c>
      <c r="H2058" s="18">
        <f>(G2058/F2058)</f>
        <v>6.1522842639593911</v>
      </c>
      <c r="I2058" s="2">
        <v>56</v>
      </c>
      <c r="J2058" s="2">
        <v>722.5</v>
      </c>
      <c r="K2058" s="6">
        <f>(J2058/G2058)</f>
        <v>1.1922442244224423</v>
      </c>
    </row>
    <row r="2059" spans="1:13" x14ac:dyDescent="0.2">
      <c r="A2059" s="11" t="s">
        <v>2934</v>
      </c>
      <c r="B2059" s="12" t="s">
        <v>2935</v>
      </c>
      <c r="C2059" s="12">
        <v>6</v>
      </c>
      <c r="D2059" s="12">
        <v>12</v>
      </c>
      <c r="E2059" s="12">
        <v>16</v>
      </c>
      <c r="F2059" s="13">
        <v>242.5</v>
      </c>
      <c r="G2059" s="13">
        <v>920.5</v>
      </c>
      <c r="H2059" s="17">
        <f>(G2059/F2059)</f>
        <v>3.7958762886597937</v>
      </c>
      <c r="I2059" s="13">
        <v>101.5</v>
      </c>
      <c r="J2059" s="13">
        <v>1097.5</v>
      </c>
      <c r="K2059" s="14">
        <f>(J2059/G2059)</f>
        <v>1.1922868006518197</v>
      </c>
      <c r="L2059" s="14">
        <f>(K2059/1.75)</f>
        <v>0.68130674322961127</v>
      </c>
    </row>
    <row r="2060" spans="1:13" x14ac:dyDescent="0.2">
      <c r="A2060" s="11" t="s">
        <v>2931</v>
      </c>
      <c r="B2060" s="12" t="s">
        <v>2932</v>
      </c>
      <c r="C2060" s="12">
        <v>6</v>
      </c>
      <c r="D2060" s="12">
        <v>12</v>
      </c>
      <c r="E2060" s="12">
        <v>14</v>
      </c>
      <c r="F2060" s="13">
        <v>190.5</v>
      </c>
      <c r="G2060" s="13">
        <v>844.5</v>
      </c>
      <c r="H2060" s="17">
        <f>(G2060/F2060)</f>
        <v>4.4330708661417324</v>
      </c>
      <c r="I2060" s="13">
        <v>69</v>
      </c>
      <c r="J2060" s="13">
        <v>709</v>
      </c>
      <c r="K2060" s="14">
        <f>(J2060/G2060)</f>
        <v>0.8395500296033156</v>
      </c>
      <c r="L2060" s="14">
        <f>(K2060/1.75)</f>
        <v>0.47974287405903748</v>
      </c>
    </row>
    <row r="2061" spans="1:13" x14ac:dyDescent="0.2">
      <c r="A2061" s="11" t="s">
        <v>7849</v>
      </c>
      <c r="B2061" s="12" t="s">
        <v>2928</v>
      </c>
      <c r="C2061" s="12">
        <v>6</v>
      </c>
      <c r="D2061" s="12">
        <v>12</v>
      </c>
      <c r="E2061" s="12">
        <v>12</v>
      </c>
      <c r="F2061" s="13">
        <v>298</v>
      </c>
      <c r="G2061" s="13">
        <v>980</v>
      </c>
      <c r="H2061" s="17">
        <f>(G2061/F2061)</f>
        <v>3.2885906040268456</v>
      </c>
      <c r="I2061" s="13">
        <v>90.5</v>
      </c>
      <c r="J2061" s="13">
        <v>933</v>
      </c>
      <c r="K2061" s="14">
        <f>(J2061/G2061)</f>
        <v>0.95204081632653059</v>
      </c>
      <c r="L2061" s="14">
        <f>(K2061/1.75)</f>
        <v>0.54402332361516037</v>
      </c>
    </row>
    <row r="2062" spans="1:13" x14ac:dyDescent="0.2">
      <c r="A2062" s="11" t="s">
        <v>2924</v>
      </c>
      <c r="B2062" s="12" t="s">
        <v>2925</v>
      </c>
      <c r="C2062" s="12">
        <v>6</v>
      </c>
      <c r="D2062" s="12">
        <v>12</v>
      </c>
      <c r="E2062" s="12">
        <v>10</v>
      </c>
      <c r="F2062" s="13">
        <v>418</v>
      </c>
      <c r="G2062" s="13">
        <v>1030.5</v>
      </c>
      <c r="H2062" s="17">
        <f>(G2062/F2062)</f>
        <v>2.4653110047846889</v>
      </c>
      <c r="I2062" s="13">
        <v>116</v>
      </c>
      <c r="J2062" s="13">
        <v>1096</v>
      </c>
      <c r="K2062" s="14">
        <f>(J2062/G2062)</f>
        <v>1.0635613779718582</v>
      </c>
      <c r="L2062" s="14">
        <f>(K2062/1.75)</f>
        <v>0.60774935884106185</v>
      </c>
    </row>
    <row r="2063" spans="1:13" x14ac:dyDescent="0.2">
      <c r="A2063" s="7" t="s">
        <v>7849</v>
      </c>
      <c r="B2063" s="8" t="s">
        <v>2922</v>
      </c>
      <c r="C2063" s="8">
        <v>6</v>
      </c>
      <c r="D2063" s="8">
        <v>12</v>
      </c>
      <c r="E2063" s="8">
        <v>8</v>
      </c>
      <c r="F2063" s="9">
        <v>526.5</v>
      </c>
      <c r="G2063" s="9">
        <v>1094</v>
      </c>
      <c r="H2063" s="16">
        <f>(G2063/F2063)</f>
        <v>2.0778727445394112</v>
      </c>
      <c r="I2063" s="9">
        <v>161</v>
      </c>
      <c r="J2063" s="9">
        <v>1197</v>
      </c>
      <c r="K2063" s="10">
        <f>(J2063/G2063)</f>
        <v>1.0941499085923219</v>
      </c>
      <c r="L2063" s="10">
        <f>(K2063/1.34)</f>
        <v>0.81652978253158348</v>
      </c>
    </row>
    <row r="2064" spans="1:13" x14ac:dyDescent="0.2">
      <c r="A2064" s="7" t="s">
        <v>7849</v>
      </c>
      <c r="B2064" s="8" t="s">
        <v>2919</v>
      </c>
      <c r="C2064" s="8">
        <v>6</v>
      </c>
      <c r="D2064" s="8">
        <v>12</v>
      </c>
      <c r="E2064" s="8">
        <v>6</v>
      </c>
      <c r="F2064" s="9">
        <v>422</v>
      </c>
      <c r="G2064" s="9">
        <v>1038</v>
      </c>
      <c r="H2064" s="16">
        <f>(G2064/F2064)</f>
        <v>2.4597156398104265</v>
      </c>
      <c r="I2064" s="9">
        <v>126</v>
      </c>
      <c r="J2064" s="9">
        <v>1154</v>
      </c>
      <c r="K2064" s="10">
        <f>(J2064/G2064)</f>
        <v>1.1117533718689787</v>
      </c>
      <c r="L2064" s="10">
        <f>(K2064/1.34)</f>
        <v>0.82966669542461091</v>
      </c>
    </row>
    <row r="2065" spans="1:12" x14ac:dyDescent="0.2">
      <c r="A2065" s="11" t="s">
        <v>2915</v>
      </c>
      <c r="B2065" s="12" t="s">
        <v>2916</v>
      </c>
      <c r="C2065" s="12">
        <v>6</v>
      </c>
      <c r="D2065" s="12">
        <v>12</v>
      </c>
      <c r="E2065" s="12">
        <v>4</v>
      </c>
      <c r="F2065" s="13">
        <v>208</v>
      </c>
      <c r="G2065" s="13">
        <v>822</v>
      </c>
      <c r="H2065" s="17">
        <f>(G2065/F2065)</f>
        <v>3.9519230769230771</v>
      </c>
      <c r="I2065" s="13">
        <v>68.5</v>
      </c>
      <c r="J2065" s="13">
        <v>1089</v>
      </c>
      <c r="K2065" s="14">
        <f>(J2065/G2065)</f>
        <v>1.3248175182481752</v>
      </c>
      <c r="L2065" s="14">
        <f>(K2065/1.75)</f>
        <v>0.75703858185610007</v>
      </c>
    </row>
    <row r="2066" spans="1:12" x14ac:dyDescent="0.2">
      <c r="A2066" s="11" t="s">
        <v>2911</v>
      </c>
      <c r="B2066" s="12" t="s">
        <v>2912</v>
      </c>
      <c r="C2066" s="12">
        <v>6</v>
      </c>
      <c r="D2066" s="12">
        <v>12</v>
      </c>
      <c r="E2066" s="12">
        <v>2</v>
      </c>
      <c r="F2066" s="13">
        <v>142</v>
      </c>
      <c r="G2066" s="13">
        <v>625</v>
      </c>
      <c r="H2066" s="17">
        <f>(G2066/F2066)</f>
        <v>4.401408450704225</v>
      </c>
      <c r="I2066" s="13">
        <v>64</v>
      </c>
      <c r="J2066" s="13">
        <v>1201.5</v>
      </c>
      <c r="K2066" s="14">
        <f>(J2066/G2066)</f>
        <v>1.9224000000000001</v>
      </c>
      <c r="L2066" s="14">
        <f>(K2066/1.75)</f>
        <v>1.0985142857142858</v>
      </c>
    </row>
    <row r="2067" spans="1:12" x14ac:dyDescent="0.2">
      <c r="A2067" s="1" t="s">
        <v>3018</v>
      </c>
      <c r="B2067" t="s">
        <v>3019</v>
      </c>
      <c r="C2067">
        <v>6</v>
      </c>
      <c r="D2067">
        <v>14</v>
      </c>
      <c r="E2067">
        <v>22</v>
      </c>
      <c r="F2067" s="2">
        <v>113.5</v>
      </c>
      <c r="G2067" s="2">
        <v>639</v>
      </c>
      <c r="H2067" s="18">
        <f>(G2067/F2067)</f>
        <v>5.6299559471365637</v>
      </c>
      <c r="I2067" s="2">
        <v>56</v>
      </c>
      <c r="J2067" s="2">
        <v>966</v>
      </c>
      <c r="K2067" s="6">
        <f>(J2067/G2067)</f>
        <v>1.511737089201878</v>
      </c>
    </row>
    <row r="2068" spans="1:12" x14ac:dyDescent="0.2">
      <c r="A2068" s="11" t="s">
        <v>7303</v>
      </c>
      <c r="B2068" s="12" t="s">
        <v>7304</v>
      </c>
      <c r="C2068" s="12">
        <v>16</v>
      </c>
      <c r="D2068" s="12">
        <v>4</v>
      </c>
      <c r="E2068" s="12">
        <v>23</v>
      </c>
      <c r="F2068" s="13">
        <v>88</v>
      </c>
      <c r="G2068" s="13">
        <v>122.5</v>
      </c>
      <c r="H2068" s="17">
        <f>(G2068/F2068)</f>
        <v>1.3920454545454546</v>
      </c>
      <c r="I2068" s="13">
        <v>70.5</v>
      </c>
      <c r="J2068" s="13">
        <v>1481.5</v>
      </c>
      <c r="K2068" s="14">
        <f>(J2068/G2068)</f>
        <v>12.093877551020409</v>
      </c>
      <c r="L2068" s="14">
        <f>(K2068/2.8)</f>
        <v>4.3192419825072887</v>
      </c>
    </row>
    <row r="2069" spans="1:12" x14ac:dyDescent="0.2">
      <c r="A2069" s="11" t="s">
        <v>3014</v>
      </c>
      <c r="B2069" s="12" t="s">
        <v>3015</v>
      </c>
      <c r="C2069" s="12">
        <v>6</v>
      </c>
      <c r="D2069" s="12">
        <v>14</v>
      </c>
      <c r="E2069" s="12">
        <v>20</v>
      </c>
      <c r="F2069" s="13">
        <v>158</v>
      </c>
      <c r="G2069" s="13">
        <v>733.5</v>
      </c>
      <c r="H2069" s="17">
        <f>(G2069/F2069)</f>
        <v>4.6424050632911396</v>
      </c>
      <c r="I2069" s="13">
        <v>69.5</v>
      </c>
      <c r="J2069" s="13">
        <v>1104.5</v>
      </c>
      <c r="K2069" s="14">
        <f>(J2069/G2069)</f>
        <v>1.5057941376959783</v>
      </c>
      <c r="L2069" s="14">
        <f>(K2069/1.75)</f>
        <v>0.86045379296913038</v>
      </c>
    </row>
    <row r="2070" spans="1:12" x14ac:dyDescent="0.2">
      <c r="A2070" s="11" t="s">
        <v>8139</v>
      </c>
      <c r="B2070" s="12" t="s">
        <v>3011</v>
      </c>
      <c r="C2070" s="12">
        <v>6</v>
      </c>
      <c r="D2070" s="12">
        <v>14</v>
      </c>
      <c r="E2070" s="12">
        <v>18</v>
      </c>
      <c r="F2070" s="13">
        <v>178.5</v>
      </c>
      <c r="G2070" s="13">
        <v>796</v>
      </c>
      <c r="H2070" s="17">
        <f>(G2070/F2070)</f>
        <v>4.4593837535014007</v>
      </c>
      <c r="I2070" s="13">
        <v>91.5</v>
      </c>
      <c r="J2070" s="13">
        <v>1044.5</v>
      </c>
      <c r="K2070" s="14">
        <f>(J2070/G2070)</f>
        <v>1.3121859296482412</v>
      </c>
      <c r="L2070" s="14">
        <f>(K2070/1.75)</f>
        <v>0.74982053122756642</v>
      </c>
    </row>
    <row r="2071" spans="1:12" x14ac:dyDescent="0.2">
      <c r="A2071" s="11" t="s">
        <v>3007</v>
      </c>
      <c r="B2071" s="12" t="s">
        <v>3008</v>
      </c>
      <c r="C2071" s="12">
        <v>6</v>
      </c>
      <c r="D2071" s="12">
        <v>14</v>
      </c>
      <c r="E2071" s="12">
        <v>16</v>
      </c>
      <c r="F2071" s="13">
        <v>322</v>
      </c>
      <c r="G2071" s="13">
        <v>985.5</v>
      </c>
      <c r="H2071" s="17">
        <f>(G2071/F2071)</f>
        <v>3.06055900621118</v>
      </c>
      <c r="I2071" s="13">
        <v>119</v>
      </c>
      <c r="J2071" s="13">
        <v>1372.5</v>
      </c>
      <c r="K2071" s="14">
        <f>(J2071/G2071)</f>
        <v>1.3926940639269407</v>
      </c>
      <c r="L2071" s="14">
        <f>(K2071/1.75)</f>
        <v>0.79582517938682329</v>
      </c>
    </row>
    <row r="2072" spans="1:12" x14ac:dyDescent="0.2">
      <c r="A2072" s="11" t="s">
        <v>3004</v>
      </c>
      <c r="B2072" s="12" t="s">
        <v>3005</v>
      </c>
      <c r="C2072" s="12">
        <v>6</v>
      </c>
      <c r="D2072" s="12">
        <v>14</v>
      </c>
      <c r="E2072" s="12">
        <v>14</v>
      </c>
      <c r="F2072" s="13">
        <v>189</v>
      </c>
      <c r="G2072" s="13">
        <v>875</v>
      </c>
      <c r="H2072" s="17">
        <f>(G2072/F2072)</f>
        <v>4.6296296296296298</v>
      </c>
      <c r="I2072" s="13">
        <v>72.5</v>
      </c>
      <c r="J2072" s="13">
        <v>1078.5</v>
      </c>
      <c r="K2072" s="14">
        <f>(J2072/G2072)</f>
        <v>1.2325714285714287</v>
      </c>
      <c r="L2072" s="14">
        <f>(K2072/1.75)</f>
        <v>0.70432653061224493</v>
      </c>
    </row>
    <row r="2073" spans="1:12" x14ac:dyDescent="0.2">
      <c r="A2073" s="11" t="s">
        <v>3001</v>
      </c>
      <c r="B2073" s="12" t="s">
        <v>3002</v>
      </c>
      <c r="C2073" s="12">
        <v>6</v>
      </c>
      <c r="D2073" s="12">
        <v>14</v>
      </c>
      <c r="E2073" s="12">
        <v>12</v>
      </c>
      <c r="F2073" s="13">
        <v>232.5</v>
      </c>
      <c r="G2073" s="13">
        <v>874.5</v>
      </c>
      <c r="H2073" s="17">
        <f>(G2073/F2073)</f>
        <v>3.7612903225806451</v>
      </c>
      <c r="I2073" s="13">
        <v>86</v>
      </c>
      <c r="J2073" s="13">
        <v>1288</v>
      </c>
      <c r="K2073" s="14">
        <f>(J2073/G2073)</f>
        <v>1.4728416237850199</v>
      </c>
      <c r="L2073" s="14">
        <f>(K2073/1.75)</f>
        <v>0.84162378502001134</v>
      </c>
    </row>
    <row r="2074" spans="1:12" x14ac:dyDescent="0.2">
      <c r="A2074" s="11" t="s">
        <v>8140</v>
      </c>
      <c r="B2074" s="12" t="s">
        <v>2999</v>
      </c>
      <c r="C2074" s="12">
        <v>6</v>
      </c>
      <c r="D2074" s="12">
        <v>14</v>
      </c>
      <c r="E2074" s="12">
        <v>10</v>
      </c>
      <c r="F2074" s="13">
        <v>261</v>
      </c>
      <c r="G2074" s="13">
        <v>935</v>
      </c>
      <c r="H2074" s="17">
        <f>(G2074/F2074)</f>
        <v>3.5823754789272031</v>
      </c>
      <c r="I2074" s="13">
        <v>81</v>
      </c>
      <c r="J2074" s="13">
        <v>1206.5</v>
      </c>
      <c r="K2074" s="14">
        <f>(J2074/G2074)</f>
        <v>1.2903743315508021</v>
      </c>
      <c r="L2074" s="14">
        <f>(K2074/1.75)</f>
        <v>0.73735676088617264</v>
      </c>
    </row>
    <row r="2075" spans="1:12" x14ac:dyDescent="0.2">
      <c r="A2075" s="11" t="s">
        <v>2996</v>
      </c>
      <c r="B2075" s="12" t="s">
        <v>2997</v>
      </c>
      <c r="C2075" s="12">
        <v>6</v>
      </c>
      <c r="D2075" s="12">
        <v>14</v>
      </c>
      <c r="E2075" s="12">
        <v>8</v>
      </c>
      <c r="F2075" s="13">
        <v>241.5</v>
      </c>
      <c r="G2075" s="13">
        <v>868</v>
      </c>
      <c r="H2075" s="17">
        <f>(G2075/F2075)</f>
        <v>3.5942028985507246</v>
      </c>
      <c r="I2075" s="13">
        <v>71</v>
      </c>
      <c r="J2075" s="13">
        <v>1015</v>
      </c>
      <c r="K2075" s="14">
        <f>(J2075/G2075)</f>
        <v>1.1693548387096775</v>
      </c>
      <c r="L2075" s="14">
        <f>(K2075/1.75)</f>
        <v>0.66820276497695852</v>
      </c>
    </row>
    <row r="2076" spans="1:12" x14ac:dyDescent="0.2">
      <c r="A2076" s="1" t="s">
        <v>2993</v>
      </c>
      <c r="B2076" t="s">
        <v>2994</v>
      </c>
      <c r="C2076">
        <v>6</v>
      </c>
      <c r="D2076">
        <v>14</v>
      </c>
      <c r="E2076">
        <v>6</v>
      </c>
      <c r="F2076" s="2">
        <v>154</v>
      </c>
      <c r="G2076" s="2">
        <v>771</v>
      </c>
      <c r="H2076" s="18">
        <f>(G2076/F2076)</f>
        <v>5.0064935064935066</v>
      </c>
      <c r="I2076" s="2">
        <v>51</v>
      </c>
      <c r="J2076" s="2">
        <v>1008.5</v>
      </c>
      <c r="K2076" s="6">
        <f>(J2076/G2076)</f>
        <v>1.308041504539559</v>
      </c>
    </row>
    <row r="2077" spans="1:12" x14ac:dyDescent="0.2">
      <c r="A2077" s="11" t="s">
        <v>2990</v>
      </c>
      <c r="B2077" s="12" t="s">
        <v>2991</v>
      </c>
      <c r="C2077" s="12">
        <v>6</v>
      </c>
      <c r="D2077" s="12">
        <v>14</v>
      </c>
      <c r="E2077" s="12">
        <v>4</v>
      </c>
      <c r="F2077" s="13">
        <v>256</v>
      </c>
      <c r="G2077" s="13">
        <v>908.5</v>
      </c>
      <c r="H2077" s="17">
        <f>(G2077/F2077)</f>
        <v>3.548828125</v>
      </c>
      <c r="I2077" s="13">
        <v>86</v>
      </c>
      <c r="J2077" s="13">
        <v>1218.5</v>
      </c>
      <c r="K2077" s="14">
        <f>(J2077/G2077)</f>
        <v>1.3412217941662081</v>
      </c>
      <c r="L2077" s="14">
        <f>(K2077/1.75)</f>
        <v>0.76641245380926182</v>
      </c>
    </row>
    <row r="2078" spans="1:12" x14ac:dyDescent="0.2">
      <c r="A2078" s="1" t="s">
        <v>8141</v>
      </c>
      <c r="B2078" t="s">
        <v>2988</v>
      </c>
      <c r="C2078">
        <v>6</v>
      </c>
      <c r="D2078">
        <v>14</v>
      </c>
      <c r="E2078">
        <v>2</v>
      </c>
      <c r="F2078" s="2">
        <v>125</v>
      </c>
      <c r="G2078" s="2">
        <v>731.5</v>
      </c>
      <c r="H2078" s="18">
        <f>(G2078/F2078)</f>
        <v>5.8520000000000003</v>
      </c>
      <c r="I2078" s="2">
        <v>50</v>
      </c>
      <c r="J2078" s="2">
        <v>1166</v>
      </c>
      <c r="K2078" s="6">
        <f>(J2078/G2078)</f>
        <v>1.5939849624060149</v>
      </c>
    </row>
    <row r="2079" spans="1:12" x14ac:dyDescent="0.2">
      <c r="A2079" s="7" t="s">
        <v>2582</v>
      </c>
      <c r="B2079" s="8" t="s">
        <v>2583</v>
      </c>
      <c r="C2079" s="8">
        <v>6</v>
      </c>
      <c r="D2079" s="8">
        <v>2</v>
      </c>
      <c r="E2079" s="8">
        <v>23</v>
      </c>
      <c r="F2079" s="9">
        <v>650.5</v>
      </c>
      <c r="G2079" s="9">
        <v>1156.5</v>
      </c>
      <c r="H2079" s="16">
        <f>(G2079/F2079)</f>
        <v>1.7778631821675634</v>
      </c>
      <c r="I2079" s="9">
        <v>316</v>
      </c>
      <c r="J2079" s="9">
        <v>1462.5</v>
      </c>
      <c r="K2079" s="10">
        <f>(J2079/G2079)</f>
        <v>1.2645914396887159</v>
      </c>
      <c r="L2079" s="10">
        <f>(K2079/1.34)</f>
        <v>0.94372495499157893</v>
      </c>
    </row>
    <row r="2080" spans="1:12" x14ac:dyDescent="0.2">
      <c r="A2080" s="7" t="s">
        <v>2579</v>
      </c>
      <c r="B2080" s="8" t="s">
        <v>2580</v>
      </c>
      <c r="C2080" s="8">
        <v>6</v>
      </c>
      <c r="D2080" s="8">
        <v>2</v>
      </c>
      <c r="E2080" s="8">
        <v>21</v>
      </c>
      <c r="F2080" s="9">
        <v>568</v>
      </c>
      <c r="G2080" s="9">
        <v>1142</v>
      </c>
      <c r="H2080" s="16">
        <f>(G2080/F2080)</f>
        <v>2.01056338028169</v>
      </c>
      <c r="I2080" s="9">
        <v>453</v>
      </c>
      <c r="J2080" s="9">
        <v>1306</v>
      </c>
      <c r="K2080" s="10">
        <f>(J2080/G2080)</f>
        <v>1.1436077057793346</v>
      </c>
      <c r="L2080" s="10">
        <f>(K2080/1.34)</f>
        <v>0.85343858640248849</v>
      </c>
    </row>
    <row r="2081" spans="1:13" x14ac:dyDescent="0.2">
      <c r="A2081" s="7" t="s">
        <v>8142</v>
      </c>
      <c r="B2081" s="8" t="s">
        <v>2576</v>
      </c>
      <c r="C2081" s="8">
        <v>6</v>
      </c>
      <c r="D2081" s="8">
        <v>2</v>
      </c>
      <c r="E2081" s="8">
        <v>19</v>
      </c>
      <c r="F2081" s="9">
        <v>731</v>
      </c>
      <c r="G2081" s="9">
        <v>1221</v>
      </c>
      <c r="H2081" s="16">
        <f>(G2081/F2081)</f>
        <v>1.6703146374829001</v>
      </c>
      <c r="I2081" s="9">
        <v>684</v>
      </c>
      <c r="J2081" s="9">
        <v>1409</v>
      </c>
      <c r="K2081" s="10">
        <f>(J2081/G2081)</f>
        <v>1.1539721539721539</v>
      </c>
      <c r="L2081" s="10">
        <f>(K2081/1.34)</f>
        <v>0.86117324923295058</v>
      </c>
    </row>
    <row r="2082" spans="1:13" x14ac:dyDescent="0.2">
      <c r="A2082" s="7" t="s">
        <v>2572</v>
      </c>
      <c r="B2082" s="8" t="s">
        <v>2573</v>
      </c>
      <c r="C2082" s="8">
        <v>6</v>
      </c>
      <c r="D2082" s="8">
        <v>2</v>
      </c>
      <c r="E2082" s="8">
        <v>17</v>
      </c>
      <c r="F2082" s="9">
        <v>548.5</v>
      </c>
      <c r="G2082" s="9">
        <v>1128.5</v>
      </c>
      <c r="H2082" s="16">
        <f>(G2082/F2082)</f>
        <v>2.0574293527803098</v>
      </c>
      <c r="I2082" s="9">
        <v>424</v>
      </c>
      <c r="J2082" s="9">
        <v>1178</v>
      </c>
      <c r="K2082" s="10">
        <f>(J2082/G2082)</f>
        <v>1.0438635356668144</v>
      </c>
      <c r="L2082" s="10">
        <f>(K2082/1.34)</f>
        <v>0.77900263855732421</v>
      </c>
    </row>
    <row r="2083" spans="1:13" x14ac:dyDescent="0.2">
      <c r="A2083" s="1" t="s">
        <v>2569</v>
      </c>
      <c r="B2083" t="s">
        <v>2570</v>
      </c>
      <c r="C2083">
        <v>6</v>
      </c>
      <c r="D2083">
        <v>2</v>
      </c>
      <c r="E2083">
        <v>15</v>
      </c>
      <c r="F2083" s="2">
        <v>101</v>
      </c>
      <c r="G2083" s="2">
        <v>641.5</v>
      </c>
      <c r="H2083" s="18">
        <f>(G2083/F2083)</f>
        <v>6.3514851485148514</v>
      </c>
      <c r="I2083" s="2">
        <v>58</v>
      </c>
      <c r="J2083" s="2">
        <v>997</v>
      </c>
      <c r="K2083" s="6">
        <f>(J2083/G2083)</f>
        <v>1.5541699142634451</v>
      </c>
    </row>
    <row r="2084" spans="1:13" x14ac:dyDescent="0.2">
      <c r="A2084" s="7" t="s">
        <v>8143</v>
      </c>
      <c r="B2084" s="8" t="s">
        <v>7300</v>
      </c>
      <c r="C2084" s="8">
        <v>16</v>
      </c>
      <c r="D2084" s="8">
        <v>4</v>
      </c>
      <c r="E2084" s="8">
        <v>21</v>
      </c>
      <c r="F2084" s="9">
        <v>487</v>
      </c>
      <c r="G2084" s="9">
        <v>1144</v>
      </c>
      <c r="H2084" s="16">
        <f>(G2084/F2084)</f>
        <v>2.3490759753593431</v>
      </c>
      <c r="I2084" s="9">
        <v>155.5</v>
      </c>
      <c r="J2084" s="9">
        <v>1330.5</v>
      </c>
      <c r="K2084" s="10">
        <f>(J2084/G2084)</f>
        <v>1.1630244755244756</v>
      </c>
      <c r="L2084" s="10">
        <f>(K2084/1.27)</f>
        <v>0.91576730356257918</v>
      </c>
    </row>
    <row r="2085" spans="1:13" x14ac:dyDescent="0.2">
      <c r="A2085" s="11" t="s">
        <v>2566</v>
      </c>
      <c r="B2085" s="12" t="s">
        <v>2567</v>
      </c>
      <c r="C2085" s="12">
        <v>6</v>
      </c>
      <c r="D2085" s="12">
        <v>2</v>
      </c>
      <c r="E2085" s="12">
        <v>13</v>
      </c>
      <c r="F2085" s="13">
        <v>110.5</v>
      </c>
      <c r="G2085" s="13">
        <v>734</v>
      </c>
      <c r="H2085" s="17">
        <f>(G2085/F2085)</f>
        <v>6.6425339366515841</v>
      </c>
      <c r="I2085" s="13">
        <v>82.5</v>
      </c>
      <c r="J2085" s="13">
        <v>1170.5</v>
      </c>
      <c r="K2085" s="14">
        <f>(J2085/G2085)</f>
        <v>1.5946866485013624</v>
      </c>
      <c r="L2085" s="14">
        <f>(K2085/1.75)</f>
        <v>0.91124951342935001</v>
      </c>
    </row>
    <row r="2086" spans="1:13" x14ac:dyDescent="0.2">
      <c r="A2086" s="7" t="s">
        <v>2562</v>
      </c>
      <c r="B2086" s="8" t="s">
        <v>2563</v>
      </c>
      <c r="C2086" s="8">
        <v>6</v>
      </c>
      <c r="D2086" s="8">
        <v>2</v>
      </c>
      <c r="E2086" s="8">
        <v>11</v>
      </c>
      <c r="F2086" s="9">
        <v>632</v>
      </c>
      <c r="G2086" s="9">
        <v>1188</v>
      </c>
      <c r="H2086" s="16">
        <f>(G2086/F2086)</f>
        <v>1.879746835443038</v>
      </c>
      <c r="I2086" s="9">
        <v>401</v>
      </c>
      <c r="J2086" s="9">
        <v>1422</v>
      </c>
      <c r="K2086" s="10">
        <f>(J2086/G2086)</f>
        <v>1.196969696969697</v>
      </c>
      <c r="L2086" s="10">
        <f>(K2086/1.34)</f>
        <v>0.89326096788783349</v>
      </c>
    </row>
    <row r="2087" spans="1:13" x14ac:dyDescent="0.2">
      <c r="A2087" s="1" t="s">
        <v>2558</v>
      </c>
      <c r="B2087" t="s">
        <v>2559</v>
      </c>
      <c r="C2087">
        <v>6</v>
      </c>
      <c r="D2087">
        <v>2</v>
      </c>
      <c r="E2087">
        <v>9</v>
      </c>
      <c r="F2087" s="2">
        <v>52.5</v>
      </c>
      <c r="G2087" s="2">
        <v>442</v>
      </c>
      <c r="H2087" s="18">
        <f>(G2087/F2087)</f>
        <v>8.4190476190476193</v>
      </c>
      <c r="I2087" s="2">
        <v>47</v>
      </c>
      <c r="J2087" s="2">
        <v>1156</v>
      </c>
      <c r="K2087" s="6">
        <f>(J2087/G2087)</f>
        <v>2.6153846153846154</v>
      </c>
    </row>
    <row r="2088" spans="1:13" x14ac:dyDescent="0.2">
      <c r="A2088" s="7" t="s">
        <v>2554</v>
      </c>
      <c r="B2088" s="8" t="s">
        <v>2555</v>
      </c>
      <c r="C2088" s="8">
        <v>6</v>
      </c>
      <c r="D2088" s="8">
        <v>2</v>
      </c>
      <c r="E2088" s="8">
        <v>7</v>
      </c>
      <c r="F2088" s="9">
        <v>416.5</v>
      </c>
      <c r="G2088" s="9">
        <v>1022.5</v>
      </c>
      <c r="H2088" s="16">
        <f>(G2088/F2088)</f>
        <v>2.4549819927971188</v>
      </c>
      <c r="I2088" s="9">
        <v>181</v>
      </c>
      <c r="J2088" s="9">
        <v>1365</v>
      </c>
      <c r="K2088" s="10">
        <f>(J2088/G2088)</f>
        <v>1.3349633251833741</v>
      </c>
      <c r="L2088" s="10">
        <f>(K2088/1.34)</f>
        <v>0.99624128745027918</v>
      </c>
    </row>
    <row r="2089" spans="1:13" x14ac:dyDescent="0.2">
      <c r="A2089" s="7" t="s">
        <v>7849</v>
      </c>
      <c r="B2089" s="8" t="s">
        <v>2551</v>
      </c>
      <c r="C2089" s="8">
        <v>6</v>
      </c>
      <c r="D2089" s="8">
        <v>2</v>
      </c>
      <c r="E2089" s="8">
        <v>5</v>
      </c>
      <c r="F2089" s="9">
        <v>434.5</v>
      </c>
      <c r="G2089" s="9">
        <v>1053</v>
      </c>
      <c r="H2089" s="16">
        <f>(G2089/F2089)</f>
        <v>2.4234752589182968</v>
      </c>
      <c r="I2089" s="9">
        <v>152.5</v>
      </c>
      <c r="J2089" s="9">
        <v>1291</v>
      </c>
      <c r="K2089" s="10">
        <f>(J2089/G2089)</f>
        <v>1.2260208926875593</v>
      </c>
      <c r="L2089" s="10">
        <f>(K2089/1.34)</f>
        <v>0.91494096469220842</v>
      </c>
    </row>
    <row r="2090" spans="1:13" x14ac:dyDescent="0.2">
      <c r="A2090" s="11" t="s">
        <v>2547</v>
      </c>
      <c r="B2090" s="12" t="s">
        <v>2548</v>
      </c>
      <c r="C2090" s="12">
        <v>6</v>
      </c>
      <c r="D2090" s="12">
        <v>2</v>
      </c>
      <c r="E2090" s="12">
        <v>3</v>
      </c>
      <c r="F2090" s="13">
        <v>145</v>
      </c>
      <c r="G2090" s="13">
        <v>767</v>
      </c>
      <c r="H2090" s="17">
        <f>(G2090/F2090)</f>
        <v>5.2896551724137932</v>
      </c>
      <c r="I2090" s="13">
        <v>74</v>
      </c>
      <c r="J2090" s="13">
        <v>1301.5</v>
      </c>
      <c r="K2090" s="14">
        <f>(J2090/G2090)</f>
        <v>1.6968709256844849</v>
      </c>
      <c r="L2090" s="14">
        <f>(K2090/1.75)</f>
        <v>0.96964052896256281</v>
      </c>
    </row>
    <row r="2091" spans="1:13" x14ac:dyDescent="0.2">
      <c r="A2091" s="7" t="s">
        <v>7849</v>
      </c>
      <c r="B2091" s="8" t="s">
        <v>2657</v>
      </c>
      <c r="C2091" s="8">
        <v>6</v>
      </c>
      <c r="D2091" s="8">
        <v>4</v>
      </c>
      <c r="E2091" s="8">
        <v>23</v>
      </c>
      <c r="F2091" s="9">
        <v>773.5</v>
      </c>
      <c r="G2091" s="9">
        <v>1195.5</v>
      </c>
      <c r="H2091" s="16">
        <f>(G2091/F2091)</f>
        <v>1.5455720749838397</v>
      </c>
      <c r="I2091" s="9">
        <v>531.5</v>
      </c>
      <c r="J2091" s="9">
        <v>1352.5</v>
      </c>
      <c r="K2091" s="10">
        <f>(J2091/G2091)</f>
        <v>1.1313258051024675</v>
      </c>
      <c r="L2091" s="10">
        <f>(K2091/1.34)</f>
        <v>0.8442729888824384</v>
      </c>
    </row>
    <row r="2092" spans="1:13" x14ac:dyDescent="0.2">
      <c r="A2092" s="11" t="s">
        <v>7296</v>
      </c>
      <c r="B2092" s="12" t="s">
        <v>7297</v>
      </c>
      <c r="C2092" s="12">
        <v>16</v>
      </c>
      <c r="D2092" s="12">
        <v>4</v>
      </c>
      <c r="E2092" s="12">
        <v>19</v>
      </c>
      <c r="F2092" s="13">
        <v>269</v>
      </c>
      <c r="G2092" s="13">
        <v>807.5</v>
      </c>
      <c r="H2092" s="17">
        <f>(G2092/F2092)</f>
        <v>3.0018587360594795</v>
      </c>
      <c r="I2092" s="13">
        <v>86</v>
      </c>
      <c r="J2092" s="13">
        <v>157</v>
      </c>
      <c r="K2092" s="14">
        <f>(J2092/G2092)</f>
        <v>0.19442724458204336</v>
      </c>
      <c r="L2092" s="14">
        <f>(K2092/2.8)</f>
        <v>6.9438301636444058E-2</v>
      </c>
      <c r="M2092" t="s">
        <v>7834</v>
      </c>
    </row>
    <row r="2093" spans="1:13" x14ac:dyDescent="0.2">
      <c r="A2093" s="7" t="s">
        <v>2653</v>
      </c>
      <c r="B2093" s="8" t="s">
        <v>2654</v>
      </c>
      <c r="C2093" s="8">
        <v>6</v>
      </c>
      <c r="D2093" s="8">
        <v>4</v>
      </c>
      <c r="E2093" s="8">
        <v>21</v>
      </c>
      <c r="F2093" s="9">
        <v>500.5</v>
      </c>
      <c r="G2093" s="9">
        <v>1059</v>
      </c>
      <c r="H2093" s="16">
        <f>(G2093/F2093)</f>
        <v>2.115884115884116</v>
      </c>
      <c r="I2093" s="9">
        <v>355.5</v>
      </c>
      <c r="J2093" s="9">
        <v>1220</v>
      </c>
      <c r="K2093" s="10">
        <f>(J2093/G2093)</f>
        <v>1.1520302171860246</v>
      </c>
      <c r="L2093" s="10">
        <f>(K2093/1.34)</f>
        <v>0.85972404267613767</v>
      </c>
    </row>
    <row r="2094" spans="1:13" x14ac:dyDescent="0.2">
      <c r="A2094" s="7" t="s">
        <v>2649</v>
      </c>
      <c r="B2094" s="8" t="s">
        <v>2650</v>
      </c>
      <c r="C2094" s="8">
        <v>6</v>
      </c>
      <c r="D2094" s="8">
        <v>4</v>
      </c>
      <c r="E2094" s="8">
        <v>19</v>
      </c>
      <c r="F2094" s="9">
        <v>702</v>
      </c>
      <c r="G2094" s="9">
        <v>1231</v>
      </c>
      <c r="H2094" s="16">
        <f>(G2094/F2094)</f>
        <v>1.7535612535612535</v>
      </c>
      <c r="I2094" s="9">
        <v>524.5</v>
      </c>
      <c r="J2094" s="9">
        <v>1301</v>
      </c>
      <c r="K2094" s="10">
        <f>(J2094/G2094)</f>
        <v>1.0568643379366369</v>
      </c>
      <c r="L2094" s="10">
        <f>(K2094/1.34)</f>
        <v>0.78870472980346029</v>
      </c>
    </row>
    <row r="2095" spans="1:13" x14ac:dyDescent="0.2">
      <c r="A2095" s="7" t="s">
        <v>2645</v>
      </c>
      <c r="B2095" s="8" t="s">
        <v>2646</v>
      </c>
      <c r="C2095" s="8">
        <v>6</v>
      </c>
      <c r="D2095" s="8">
        <v>4</v>
      </c>
      <c r="E2095" s="8">
        <v>17</v>
      </c>
      <c r="F2095" s="9">
        <v>648</v>
      </c>
      <c r="G2095" s="9">
        <v>1183.5</v>
      </c>
      <c r="H2095" s="16">
        <f>(G2095/F2095)</f>
        <v>1.8263888888888888</v>
      </c>
      <c r="I2095" s="9">
        <v>505.5</v>
      </c>
      <c r="J2095" s="9">
        <v>1398</v>
      </c>
      <c r="K2095" s="10">
        <f>(J2095/G2095)</f>
        <v>1.1812420785804816</v>
      </c>
      <c r="L2095" s="10">
        <f>(K2095/1.34)</f>
        <v>0.88152393923916528</v>
      </c>
    </row>
    <row r="2096" spans="1:13" x14ac:dyDescent="0.2">
      <c r="A2096" s="11" t="s">
        <v>2641</v>
      </c>
      <c r="B2096" s="12" t="s">
        <v>2642</v>
      </c>
      <c r="C2096" s="12">
        <v>6</v>
      </c>
      <c r="D2096" s="12">
        <v>4</v>
      </c>
      <c r="E2096" s="12">
        <v>15</v>
      </c>
      <c r="F2096" s="13">
        <v>117</v>
      </c>
      <c r="G2096" s="13">
        <v>591</v>
      </c>
      <c r="H2096" s="17">
        <f>(G2096/F2096)</f>
        <v>5.0512820512820511</v>
      </c>
      <c r="I2096" s="13">
        <v>78.5</v>
      </c>
      <c r="J2096" s="13">
        <v>1174</v>
      </c>
      <c r="K2096" s="14">
        <f>(J2096/G2096)</f>
        <v>1.9864636209813875</v>
      </c>
      <c r="L2096" s="14">
        <f>(K2096/1.75)</f>
        <v>1.1351220691322215</v>
      </c>
    </row>
    <row r="2097" spans="1:13" x14ac:dyDescent="0.2">
      <c r="A2097" s="7" t="s">
        <v>2637</v>
      </c>
      <c r="B2097" s="8" t="s">
        <v>2638</v>
      </c>
      <c r="C2097" s="8">
        <v>6</v>
      </c>
      <c r="D2097" s="8">
        <v>4</v>
      </c>
      <c r="E2097" s="8">
        <v>13</v>
      </c>
      <c r="F2097" s="9">
        <v>582.5</v>
      </c>
      <c r="G2097" s="9">
        <v>1113.5</v>
      </c>
      <c r="H2097" s="16">
        <f>(G2097/F2097)</f>
        <v>1.9115879828326181</v>
      </c>
      <c r="I2097" s="9">
        <v>339</v>
      </c>
      <c r="J2097" s="9">
        <v>1067</v>
      </c>
      <c r="K2097" s="10">
        <f>(J2097/G2097)</f>
        <v>0.95823978446340363</v>
      </c>
      <c r="L2097" s="10">
        <f>(K2097/1.34)</f>
        <v>0.71510431676373398</v>
      </c>
    </row>
    <row r="2098" spans="1:13" x14ac:dyDescent="0.2">
      <c r="A2098" s="11" t="s">
        <v>2634</v>
      </c>
      <c r="B2098" s="12" t="s">
        <v>2635</v>
      </c>
      <c r="C2098" s="12">
        <v>6</v>
      </c>
      <c r="D2098" s="12">
        <v>4</v>
      </c>
      <c r="E2098" s="12">
        <v>11</v>
      </c>
      <c r="F2098" s="13">
        <v>169.5</v>
      </c>
      <c r="G2098" s="13">
        <v>712.5</v>
      </c>
      <c r="H2098" s="17">
        <f>(G2098/F2098)</f>
        <v>4.2035398230088497</v>
      </c>
      <c r="I2098" s="13">
        <v>62</v>
      </c>
      <c r="J2098" s="13">
        <v>92.5</v>
      </c>
      <c r="K2098" s="14">
        <f>(J2098/G2098)</f>
        <v>0.12982456140350876</v>
      </c>
      <c r="L2098" s="14">
        <f>(K2098/1.75)</f>
        <v>7.4185463659147868E-2</v>
      </c>
      <c r="M2098" t="s">
        <v>7834</v>
      </c>
    </row>
    <row r="2099" spans="1:13" x14ac:dyDescent="0.2">
      <c r="A2099" s="7" t="s">
        <v>2630</v>
      </c>
      <c r="B2099" s="8" t="s">
        <v>2631</v>
      </c>
      <c r="C2099" s="8">
        <v>6</v>
      </c>
      <c r="D2099" s="8">
        <v>4</v>
      </c>
      <c r="E2099" s="8">
        <v>9</v>
      </c>
      <c r="F2099" s="9">
        <v>498</v>
      </c>
      <c r="G2099" s="9">
        <v>1043.5</v>
      </c>
      <c r="H2099" s="16">
        <f>(G2099/F2099)</f>
        <v>2.0953815261044175</v>
      </c>
      <c r="I2099" s="9">
        <v>145</v>
      </c>
      <c r="J2099" s="9">
        <v>1208.5</v>
      </c>
      <c r="K2099" s="10">
        <f>(J2099/G2099)</f>
        <v>1.1581217057977959</v>
      </c>
      <c r="L2099" s="10">
        <f>(K2099/1.34)</f>
        <v>0.86426992969984762</v>
      </c>
    </row>
    <row r="2100" spans="1:13" x14ac:dyDescent="0.2">
      <c r="A2100" s="7" t="s">
        <v>8144</v>
      </c>
      <c r="B2100" s="8" t="s">
        <v>2628</v>
      </c>
      <c r="C2100" s="8">
        <v>6</v>
      </c>
      <c r="D2100" s="8">
        <v>4</v>
      </c>
      <c r="E2100" s="8">
        <v>7</v>
      </c>
      <c r="F2100" s="9">
        <v>291.5</v>
      </c>
      <c r="G2100" s="9">
        <v>851.5</v>
      </c>
      <c r="H2100" s="16">
        <f>(G2100/F2100)</f>
        <v>2.9210977701543741</v>
      </c>
      <c r="I2100" s="9">
        <v>141</v>
      </c>
      <c r="J2100" s="9">
        <v>938</v>
      </c>
      <c r="K2100" s="10">
        <f>(J2100/G2100)</f>
        <v>1.1015854374633001</v>
      </c>
      <c r="L2100" s="10">
        <f>(K2100/1.34)</f>
        <v>0.8220786846741045</v>
      </c>
    </row>
    <row r="2101" spans="1:13" x14ac:dyDescent="0.2">
      <c r="A2101" s="7" t="s">
        <v>8145</v>
      </c>
      <c r="B2101" s="8" t="s">
        <v>2626</v>
      </c>
      <c r="C2101" s="8">
        <v>6</v>
      </c>
      <c r="D2101" s="8">
        <v>4</v>
      </c>
      <c r="E2101" s="8">
        <v>5</v>
      </c>
      <c r="F2101" s="9">
        <v>370.5</v>
      </c>
      <c r="G2101" s="9">
        <v>959.5</v>
      </c>
      <c r="H2101" s="16">
        <f>(G2101/F2101)</f>
        <v>2.5897435897435899</v>
      </c>
      <c r="I2101" s="9">
        <v>147</v>
      </c>
      <c r="J2101" s="9">
        <v>985</v>
      </c>
      <c r="K2101" s="10">
        <f>(J2101/G2101)</f>
        <v>1.0265763418447107</v>
      </c>
      <c r="L2101" s="10">
        <f>(K2101/1.34)</f>
        <v>0.76610174764530647</v>
      </c>
    </row>
    <row r="2102" spans="1:13" x14ac:dyDescent="0.2">
      <c r="A2102" s="7" t="s">
        <v>2622</v>
      </c>
      <c r="B2102" s="8" t="s">
        <v>2623</v>
      </c>
      <c r="C2102" s="8">
        <v>6</v>
      </c>
      <c r="D2102" s="8">
        <v>4</v>
      </c>
      <c r="E2102" s="8">
        <v>3</v>
      </c>
      <c r="F2102" s="9">
        <v>327.5</v>
      </c>
      <c r="G2102" s="9">
        <v>934</v>
      </c>
      <c r="H2102" s="16">
        <f>(G2102/F2102)</f>
        <v>2.8519083969465648</v>
      </c>
      <c r="I2102" s="9">
        <v>216</v>
      </c>
      <c r="J2102" s="9">
        <v>1177</v>
      </c>
      <c r="K2102" s="10">
        <f>(J2102/G2102)</f>
        <v>1.2601713062098501</v>
      </c>
      <c r="L2102" s="10">
        <f>(K2102/1.34)</f>
        <v>0.94042634791779856</v>
      </c>
    </row>
    <row r="2103" spans="1:13" x14ac:dyDescent="0.2">
      <c r="A2103" s="7" t="s">
        <v>7849</v>
      </c>
      <c r="B2103" s="8" t="s">
        <v>2731</v>
      </c>
      <c r="C2103" s="8">
        <v>6</v>
      </c>
      <c r="D2103" s="8">
        <v>6</v>
      </c>
      <c r="E2103" s="8">
        <v>23</v>
      </c>
      <c r="F2103" s="9">
        <v>570</v>
      </c>
      <c r="G2103" s="9">
        <v>1176</v>
      </c>
      <c r="H2103" s="16">
        <f>(G2103/F2103)</f>
        <v>2.0631578947368423</v>
      </c>
      <c r="I2103" s="9">
        <v>216.5</v>
      </c>
      <c r="J2103" s="9">
        <v>1522</v>
      </c>
      <c r="K2103" s="10">
        <f>(J2103/G2103)</f>
        <v>1.2942176870748299</v>
      </c>
      <c r="L2103" s="10">
        <f>(K2103/1.34)</f>
        <v>0.96583409483196259</v>
      </c>
    </row>
    <row r="2104" spans="1:13" x14ac:dyDescent="0.2">
      <c r="A2104" s="7" t="s">
        <v>2727</v>
      </c>
      <c r="B2104" s="8" t="s">
        <v>2728</v>
      </c>
      <c r="C2104" s="8">
        <v>6</v>
      </c>
      <c r="D2104" s="8">
        <v>6</v>
      </c>
      <c r="E2104" s="8">
        <v>21</v>
      </c>
      <c r="F2104" s="9">
        <v>580</v>
      </c>
      <c r="G2104" s="9">
        <v>1117.5</v>
      </c>
      <c r="H2104" s="16">
        <f>(G2104/F2104)</f>
        <v>1.9267241379310345</v>
      </c>
      <c r="I2104" s="9">
        <v>334</v>
      </c>
      <c r="J2104" s="9">
        <v>886</v>
      </c>
      <c r="K2104" s="10">
        <f>(J2104/G2104)</f>
        <v>0.79284116331096199</v>
      </c>
      <c r="L2104" s="10">
        <f>(K2104/1.34)</f>
        <v>0.59167250993355369</v>
      </c>
      <c r="M2104" s="4" t="s">
        <v>7833</v>
      </c>
    </row>
    <row r="2105" spans="1:13" x14ac:dyDescent="0.2">
      <c r="A2105" s="7" t="s">
        <v>2724</v>
      </c>
      <c r="B2105" s="8" t="s">
        <v>2725</v>
      </c>
      <c r="C2105" s="8">
        <v>6</v>
      </c>
      <c r="D2105" s="8">
        <v>6</v>
      </c>
      <c r="E2105" s="8">
        <v>19</v>
      </c>
      <c r="F2105" s="9">
        <v>711</v>
      </c>
      <c r="G2105" s="9">
        <v>1199.5</v>
      </c>
      <c r="H2105" s="16">
        <f>(G2105/F2105)</f>
        <v>1.6870604781997187</v>
      </c>
      <c r="I2105" s="9">
        <v>547.5</v>
      </c>
      <c r="J2105" s="9">
        <v>1387</v>
      </c>
      <c r="K2105" s="10">
        <f>(J2105/G2105)</f>
        <v>1.1563151313047102</v>
      </c>
      <c r="L2105" s="10">
        <f>(K2105/1.34)</f>
        <v>0.86292173977963438</v>
      </c>
    </row>
    <row r="2106" spans="1:13" x14ac:dyDescent="0.2">
      <c r="A2106" s="7" t="s">
        <v>2720</v>
      </c>
      <c r="B2106" s="8" t="s">
        <v>2721</v>
      </c>
      <c r="C2106" s="8">
        <v>6</v>
      </c>
      <c r="D2106" s="8">
        <v>6</v>
      </c>
      <c r="E2106" s="8">
        <v>17</v>
      </c>
      <c r="F2106" s="9">
        <v>672.5</v>
      </c>
      <c r="G2106" s="9">
        <v>1214.5</v>
      </c>
      <c r="H2106" s="16">
        <f>(G2106/F2106)</f>
        <v>1.8059479553903346</v>
      </c>
      <c r="I2106" s="9">
        <v>330.5</v>
      </c>
      <c r="J2106" s="9">
        <v>527</v>
      </c>
      <c r="K2106" s="10">
        <f>(J2106/G2106)</f>
        <v>0.43392342527789213</v>
      </c>
      <c r="L2106" s="10">
        <f>(K2106/1.34)</f>
        <v>0.3238234516999195</v>
      </c>
      <c r="M2106" s="4" t="s">
        <v>7833</v>
      </c>
    </row>
    <row r="2107" spans="1:13" x14ac:dyDescent="0.2">
      <c r="A2107" s="7" t="s">
        <v>2716</v>
      </c>
      <c r="B2107" s="8" t="s">
        <v>2717</v>
      </c>
      <c r="C2107" s="8">
        <v>6</v>
      </c>
      <c r="D2107" s="8">
        <v>6</v>
      </c>
      <c r="E2107" s="8">
        <v>15</v>
      </c>
      <c r="F2107" s="9">
        <v>685.5</v>
      </c>
      <c r="G2107" s="9">
        <v>1207.5</v>
      </c>
      <c r="H2107" s="16">
        <f>(G2107/F2107)</f>
        <v>1.7614879649890591</v>
      </c>
      <c r="I2107" s="9">
        <v>534.5</v>
      </c>
      <c r="J2107" s="9">
        <v>1316.5</v>
      </c>
      <c r="K2107" s="10">
        <f>(J2107/G2107)</f>
        <v>1.0902691511387164</v>
      </c>
      <c r="L2107" s="10">
        <f>(K2107/1.34)</f>
        <v>0.81363369487963899</v>
      </c>
    </row>
    <row r="2108" spans="1:13" x14ac:dyDescent="0.2">
      <c r="A2108" s="7" t="s">
        <v>8146</v>
      </c>
      <c r="B2108" s="8" t="s">
        <v>2713</v>
      </c>
      <c r="C2108" s="8">
        <v>6</v>
      </c>
      <c r="D2108" s="8">
        <v>6</v>
      </c>
      <c r="E2108" s="8">
        <v>13</v>
      </c>
      <c r="F2108" s="9">
        <v>521.5</v>
      </c>
      <c r="G2108" s="9">
        <v>1077</v>
      </c>
      <c r="H2108" s="16">
        <f>(G2108/F2108)</f>
        <v>2.065196548418025</v>
      </c>
      <c r="I2108" s="9">
        <v>281</v>
      </c>
      <c r="J2108" s="9">
        <v>1018</v>
      </c>
      <c r="K2108" s="10">
        <f>(J2108/G2108)</f>
        <v>0.94521819870009283</v>
      </c>
      <c r="L2108" s="10">
        <f>(K2108/1.34)</f>
        <v>0.70538671544783038</v>
      </c>
    </row>
    <row r="2109" spans="1:13" x14ac:dyDescent="0.2">
      <c r="A2109" s="7" t="s">
        <v>7849</v>
      </c>
      <c r="B2109" s="8" t="s">
        <v>2711</v>
      </c>
      <c r="C2109" s="8">
        <v>6</v>
      </c>
      <c r="D2109" s="8">
        <v>6</v>
      </c>
      <c r="E2109" s="8">
        <v>11</v>
      </c>
      <c r="F2109" s="9">
        <v>462</v>
      </c>
      <c r="G2109" s="9">
        <v>1042</v>
      </c>
      <c r="H2109" s="16">
        <f>(G2109/F2109)</f>
        <v>2.2554112554112553</v>
      </c>
      <c r="I2109" s="9">
        <v>257.5</v>
      </c>
      <c r="J2109" s="9">
        <v>1046.5</v>
      </c>
      <c r="K2109" s="10">
        <f>(J2109/G2109)</f>
        <v>1.0043186180422266</v>
      </c>
      <c r="L2109" s="10">
        <f>(K2109/1.34)</f>
        <v>0.74949150600166159</v>
      </c>
    </row>
    <row r="2110" spans="1:13" x14ac:dyDescent="0.2">
      <c r="A2110" s="7" t="s">
        <v>7849</v>
      </c>
      <c r="B2110" s="8" t="s">
        <v>2708</v>
      </c>
      <c r="C2110" s="8">
        <v>6</v>
      </c>
      <c r="D2110" s="8">
        <v>6</v>
      </c>
      <c r="E2110" s="8">
        <v>9</v>
      </c>
      <c r="F2110" s="9">
        <v>525.5</v>
      </c>
      <c r="G2110" s="9">
        <v>1072.5</v>
      </c>
      <c r="H2110" s="16">
        <f>(G2110/F2110)</f>
        <v>2.0409134157944813</v>
      </c>
      <c r="I2110" s="9">
        <v>234.5</v>
      </c>
      <c r="J2110" s="9">
        <v>1043</v>
      </c>
      <c r="K2110" s="10">
        <f>(J2110/G2110)</f>
        <v>0.97249417249417247</v>
      </c>
      <c r="L2110" s="10">
        <f>(K2110/1.34)</f>
        <v>0.72574191977177049</v>
      </c>
    </row>
    <row r="2111" spans="1:13" x14ac:dyDescent="0.2">
      <c r="A2111" s="7" t="s">
        <v>2705</v>
      </c>
      <c r="B2111" s="8" t="s">
        <v>2706</v>
      </c>
      <c r="C2111" s="8">
        <v>6</v>
      </c>
      <c r="D2111" s="8">
        <v>6</v>
      </c>
      <c r="E2111" s="8">
        <v>7</v>
      </c>
      <c r="F2111" s="9">
        <v>509.5</v>
      </c>
      <c r="G2111" s="9">
        <v>1041.5</v>
      </c>
      <c r="H2111" s="16">
        <f>(G2111/F2111)</f>
        <v>2.0441609421000981</v>
      </c>
      <c r="I2111" s="9">
        <v>133.5</v>
      </c>
      <c r="J2111" s="9">
        <v>1009</v>
      </c>
      <c r="K2111" s="10">
        <f>(J2111/G2111)</f>
        <v>0.96879500720115219</v>
      </c>
      <c r="L2111" s="10">
        <f>(K2111/1.34)</f>
        <v>0.72298134865757624</v>
      </c>
    </row>
    <row r="2112" spans="1:13" x14ac:dyDescent="0.2">
      <c r="A2112" s="7" t="s">
        <v>2701</v>
      </c>
      <c r="B2112" s="8" t="s">
        <v>2702</v>
      </c>
      <c r="C2112" s="8">
        <v>6</v>
      </c>
      <c r="D2112" s="8">
        <v>6</v>
      </c>
      <c r="E2112" s="8">
        <v>5</v>
      </c>
      <c r="F2112" s="9">
        <v>401.5</v>
      </c>
      <c r="G2112" s="9">
        <v>971</v>
      </c>
      <c r="H2112" s="16">
        <f>(G2112/F2112)</f>
        <v>2.4184308841843087</v>
      </c>
      <c r="I2112" s="9">
        <v>132</v>
      </c>
      <c r="J2112" s="9">
        <v>1021.5</v>
      </c>
      <c r="K2112" s="10">
        <f>(J2112/G2112)</f>
        <v>1.0520082389289391</v>
      </c>
      <c r="L2112" s="10">
        <f>(K2112/1.34)</f>
        <v>0.78508077532010379</v>
      </c>
    </row>
    <row r="2113" spans="1:13" x14ac:dyDescent="0.2">
      <c r="A2113" s="7" t="s">
        <v>8147</v>
      </c>
      <c r="B2113" s="8" t="s">
        <v>2698</v>
      </c>
      <c r="C2113" s="8">
        <v>6</v>
      </c>
      <c r="D2113" s="8">
        <v>6</v>
      </c>
      <c r="E2113" s="8">
        <v>3</v>
      </c>
      <c r="F2113" s="9">
        <v>329</v>
      </c>
      <c r="G2113" s="9">
        <v>931.5</v>
      </c>
      <c r="H2113" s="16">
        <f>(G2113/F2113)</f>
        <v>2.8313069908814588</v>
      </c>
      <c r="I2113" s="9">
        <v>136.5</v>
      </c>
      <c r="J2113" s="9">
        <v>1221</v>
      </c>
      <c r="K2113" s="10">
        <f>(J2113/G2113)</f>
        <v>1.3107890499194848</v>
      </c>
      <c r="L2113" s="10">
        <f>(K2113/1.34)</f>
        <v>0.97820078352200346</v>
      </c>
    </row>
    <row r="2114" spans="1:13" x14ac:dyDescent="0.2">
      <c r="A2114" s="7" t="s">
        <v>2805</v>
      </c>
      <c r="B2114" s="8" t="s">
        <v>2806</v>
      </c>
      <c r="C2114" s="8">
        <v>6</v>
      </c>
      <c r="D2114" s="8">
        <v>8</v>
      </c>
      <c r="E2114" s="8">
        <v>23</v>
      </c>
      <c r="F2114" s="9">
        <v>592</v>
      </c>
      <c r="G2114" s="9">
        <v>1131</v>
      </c>
      <c r="H2114" s="16">
        <f>(G2114/F2114)</f>
        <v>1.910472972972973</v>
      </c>
      <c r="I2114" s="9">
        <v>318</v>
      </c>
      <c r="J2114" s="9">
        <v>1339</v>
      </c>
      <c r="K2114" s="10">
        <f>(J2114/G2114)</f>
        <v>1.1839080459770115</v>
      </c>
      <c r="L2114" s="10">
        <f>(K2114/1.34)</f>
        <v>0.8835134671470235</v>
      </c>
    </row>
    <row r="2115" spans="1:13" x14ac:dyDescent="0.2">
      <c r="A2115" s="7" t="s">
        <v>2801</v>
      </c>
      <c r="B2115" s="8" t="s">
        <v>2802</v>
      </c>
      <c r="C2115" s="8">
        <v>6</v>
      </c>
      <c r="D2115" s="8">
        <v>8</v>
      </c>
      <c r="E2115" s="8">
        <v>21</v>
      </c>
      <c r="F2115" s="9">
        <v>524</v>
      </c>
      <c r="G2115" s="9">
        <v>1065.5</v>
      </c>
      <c r="H2115" s="16">
        <f>(G2115/F2115)</f>
        <v>2.0333969465648853</v>
      </c>
      <c r="I2115" s="9">
        <v>301</v>
      </c>
      <c r="J2115" s="9">
        <v>1182.5</v>
      </c>
      <c r="K2115" s="10">
        <f>(J2115/G2115)</f>
        <v>1.1098076020647583</v>
      </c>
      <c r="L2115" s="10">
        <f>(K2115/1.34)</f>
        <v>0.82821462840653592</v>
      </c>
    </row>
    <row r="2116" spans="1:13" x14ac:dyDescent="0.2">
      <c r="A2116" s="7" t="s">
        <v>2797</v>
      </c>
      <c r="B2116" s="8" t="s">
        <v>2798</v>
      </c>
      <c r="C2116" s="8">
        <v>6</v>
      </c>
      <c r="D2116" s="8">
        <v>8</v>
      </c>
      <c r="E2116" s="8">
        <v>19</v>
      </c>
      <c r="F2116" s="9">
        <v>628</v>
      </c>
      <c r="G2116" s="9">
        <v>1134</v>
      </c>
      <c r="H2116" s="16">
        <f>(G2116/F2116)</f>
        <v>1.8057324840764331</v>
      </c>
      <c r="I2116" s="9">
        <v>502</v>
      </c>
      <c r="J2116" s="9">
        <v>1303</v>
      </c>
      <c r="K2116" s="10">
        <f>(J2116/G2116)</f>
        <v>1.1490299823633157</v>
      </c>
      <c r="L2116" s="10">
        <f>(K2116/1.34)</f>
        <v>0.8574850614651609</v>
      </c>
    </row>
    <row r="2117" spans="1:13" x14ac:dyDescent="0.2">
      <c r="A2117" s="7" t="s">
        <v>7292</v>
      </c>
      <c r="B2117" s="8" t="s">
        <v>7293</v>
      </c>
      <c r="C2117" s="8">
        <v>16</v>
      </c>
      <c r="D2117" s="8">
        <v>4</v>
      </c>
      <c r="E2117" s="8">
        <v>17</v>
      </c>
      <c r="F2117" s="9">
        <v>498.5</v>
      </c>
      <c r="G2117" s="9">
        <v>1149.5</v>
      </c>
      <c r="H2117" s="16">
        <f>(G2117/F2117)</f>
        <v>2.3059177532597794</v>
      </c>
      <c r="I2117" s="9">
        <v>236</v>
      </c>
      <c r="J2117" s="9">
        <v>1262.5</v>
      </c>
      <c r="K2117" s="10">
        <f>(J2117/G2117)</f>
        <v>1.0983036102653327</v>
      </c>
      <c r="L2117" s="10">
        <f>(K2117/1.27)</f>
        <v>0.86480599233490763</v>
      </c>
    </row>
    <row r="2118" spans="1:13" x14ac:dyDescent="0.2">
      <c r="A2118" s="7" t="s">
        <v>2793</v>
      </c>
      <c r="B2118" s="8" t="s">
        <v>2794</v>
      </c>
      <c r="C2118" s="8">
        <v>6</v>
      </c>
      <c r="D2118" s="8">
        <v>8</v>
      </c>
      <c r="E2118" s="8">
        <v>17</v>
      </c>
      <c r="F2118" s="9">
        <v>709</v>
      </c>
      <c r="G2118" s="9">
        <v>1232</v>
      </c>
      <c r="H2118" s="16">
        <f>(G2118/F2118)</f>
        <v>1.7376586741889986</v>
      </c>
      <c r="I2118" s="9">
        <v>462</v>
      </c>
      <c r="J2118" s="9">
        <v>1385</v>
      </c>
      <c r="K2118" s="10">
        <f>(J2118/G2118)</f>
        <v>1.1241883116883118</v>
      </c>
      <c r="L2118" s="10">
        <f>(K2118/1.34)</f>
        <v>0.83894650125993409</v>
      </c>
    </row>
    <row r="2119" spans="1:13" x14ac:dyDescent="0.2">
      <c r="A2119" s="7" t="s">
        <v>2789</v>
      </c>
      <c r="B2119" s="8" t="s">
        <v>2790</v>
      </c>
      <c r="C2119" s="8">
        <v>6</v>
      </c>
      <c r="D2119" s="8">
        <v>8</v>
      </c>
      <c r="E2119" s="8">
        <v>15</v>
      </c>
      <c r="F2119" s="9">
        <v>540.5</v>
      </c>
      <c r="G2119" s="9">
        <v>1127.5</v>
      </c>
      <c r="H2119" s="16">
        <f>(G2119/F2119)</f>
        <v>2.086031452358927</v>
      </c>
      <c r="I2119" s="9">
        <v>227.5</v>
      </c>
      <c r="J2119" s="9">
        <v>1248</v>
      </c>
      <c r="K2119" s="10">
        <f>(J2119/G2119)</f>
        <v>1.1068736141906874</v>
      </c>
      <c r="L2119" s="10">
        <f>(K2119/1.34)</f>
        <v>0.82602508521693085</v>
      </c>
    </row>
    <row r="2120" spans="1:13" x14ac:dyDescent="0.2">
      <c r="A2120" s="7" t="s">
        <v>7849</v>
      </c>
      <c r="B2120" s="8" t="s">
        <v>2786</v>
      </c>
      <c r="C2120" s="8">
        <v>6</v>
      </c>
      <c r="D2120" s="8">
        <v>8</v>
      </c>
      <c r="E2120" s="8">
        <v>13</v>
      </c>
      <c r="F2120" s="9">
        <v>587</v>
      </c>
      <c r="G2120" s="9">
        <v>1164</v>
      </c>
      <c r="H2120" s="16">
        <f>(G2120/F2120)</f>
        <v>1.9829642248722317</v>
      </c>
      <c r="I2120" s="9">
        <v>171.5</v>
      </c>
      <c r="J2120" s="9">
        <v>1030</v>
      </c>
      <c r="K2120" s="10">
        <f>(J2120/G2120)</f>
        <v>0.88487972508591062</v>
      </c>
      <c r="L2120" s="10">
        <f>(K2120/1.34)</f>
        <v>0.66035800379545562</v>
      </c>
    </row>
    <row r="2121" spans="1:13" x14ac:dyDescent="0.2">
      <c r="A2121" s="7" t="s">
        <v>2783</v>
      </c>
      <c r="B2121" s="8" t="s">
        <v>2784</v>
      </c>
      <c r="C2121" s="8">
        <v>6</v>
      </c>
      <c r="D2121" s="8">
        <v>8</v>
      </c>
      <c r="E2121" s="8">
        <v>11</v>
      </c>
      <c r="F2121" s="9">
        <v>590.5</v>
      </c>
      <c r="G2121" s="9">
        <v>1130</v>
      </c>
      <c r="H2121" s="16">
        <f>(G2121/F2121)</f>
        <v>1.9136325148179509</v>
      </c>
      <c r="I2121" s="9">
        <v>332</v>
      </c>
      <c r="J2121" s="9">
        <v>1195</v>
      </c>
      <c r="K2121" s="10">
        <f>(J2121/G2121)</f>
        <v>1.0575221238938053</v>
      </c>
      <c r="L2121" s="10">
        <f>(K2121/1.34)</f>
        <v>0.78919561484612333</v>
      </c>
    </row>
    <row r="2122" spans="1:13" x14ac:dyDescent="0.2">
      <c r="A2122" s="7" t="s">
        <v>2780</v>
      </c>
      <c r="B2122" s="8" t="s">
        <v>2781</v>
      </c>
      <c r="C2122" s="8">
        <v>6</v>
      </c>
      <c r="D2122" s="8">
        <v>8</v>
      </c>
      <c r="E2122" s="8">
        <v>9</v>
      </c>
      <c r="F2122" s="9">
        <v>459.5</v>
      </c>
      <c r="G2122" s="9">
        <v>1041.5</v>
      </c>
      <c r="H2122" s="16">
        <f>(G2122/F2122)</f>
        <v>2.2665941240478782</v>
      </c>
      <c r="I2122" s="9">
        <v>143</v>
      </c>
      <c r="J2122" s="9">
        <v>842.5</v>
      </c>
      <c r="K2122" s="10">
        <f>(J2122/G2122)</f>
        <v>0.80892942870859341</v>
      </c>
      <c r="L2122" s="10">
        <f>(K2122/1.34)</f>
        <v>0.60367867814074128</v>
      </c>
      <c r="M2122" t="s">
        <v>7833</v>
      </c>
    </row>
    <row r="2123" spans="1:13" x14ac:dyDescent="0.2">
      <c r="A2123" s="7" t="s">
        <v>7849</v>
      </c>
      <c r="B2123" s="8" t="s">
        <v>2777</v>
      </c>
      <c r="C2123" s="8">
        <v>6</v>
      </c>
      <c r="D2123" s="8">
        <v>8</v>
      </c>
      <c r="E2123" s="8">
        <v>7</v>
      </c>
      <c r="F2123" s="9">
        <v>430</v>
      </c>
      <c r="G2123" s="9">
        <v>998.5</v>
      </c>
      <c r="H2123" s="16">
        <f>(G2123/F2123)</f>
        <v>2.3220930232558139</v>
      </c>
      <c r="I2123" s="9">
        <v>127.5</v>
      </c>
      <c r="J2123" s="9">
        <v>1124</v>
      </c>
      <c r="K2123" s="10">
        <f>(J2123/G2123)</f>
        <v>1.1256885327991988</v>
      </c>
      <c r="L2123" s="10">
        <f>(K2123/1.34)</f>
        <v>0.84006606925313332</v>
      </c>
    </row>
    <row r="2124" spans="1:13" x14ac:dyDescent="0.2">
      <c r="A2124" s="7" t="s">
        <v>2773</v>
      </c>
      <c r="B2124" s="8" t="s">
        <v>2774</v>
      </c>
      <c r="C2124" s="8">
        <v>6</v>
      </c>
      <c r="D2124" s="8">
        <v>8</v>
      </c>
      <c r="E2124" s="8">
        <v>5</v>
      </c>
      <c r="F2124" s="9">
        <v>441</v>
      </c>
      <c r="G2124" s="9">
        <v>990.5</v>
      </c>
      <c r="H2124" s="16">
        <f>(G2124/F2124)</f>
        <v>2.246031746031746</v>
      </c>
      <c r="I2124" s="9">
        <v>146.5</v>
      </c>
      <c r="J2124" s="9">
        <v>1109.5</v>
      </c>
      <c r="K2124" s="10">
        <f>(J2124/G2124)</f>
        <v>1.1201413427561837</v>
      </c>
      <c r="L2124" s="10">
        <f>(K2124/1.34)</f>
        <v>0.83592637519118185</v>
      </c>
    </row>
    <row r="2125" spans="1:13" x14ac:dyDescent="0.2">
      <c r="A2125" s="7" t="s">
        <v>2769</v>
      </c>
      <c r="B2125" s="8" t="s">
        <v>2770</v>
      </c>
      <c r="C2125" s="8">
        <v>6</v>
      </c>
      <c r="D2125" s="8">
        <v>8</v>
      </c>
      <c r="E2125" s="8">
        <v>3</v>
      </c>
      <c r="F2125" s="9">
        <v>505.5</v>
      </c>
      <c r="G2125" s="9">
        <v>1067.5</v>
      </c>
      <c r="H2125" s="16">
        <f>(G2125/F2125)</f>
        <v>2.1117705242334321</v>
      </c>
      <c r="I2125" s="9">
        <v>272.5</v>
      </c>
      <c r="J2125" s="9">
        <v>1215.5</v>
      </c>
      <c r="K2125" s="10">
        <f>(J2125/G2125)</f>
        <v>1.1386416861826698</v>
      </c>
      <c r="L2125" s="10">
        <f>(K2125/1.34)</f>
        <v>0.849732601628858</v>
      </c>
    </row>
    <row r="2126" spans="1:13" x14ac:dyDescent="0.2">
      <c r="A2126" s="7" t="s">
        <v>2873</v>
      </c>
      <c r="B2126" s="8" t="s">
        <v>2874</v>
      </c>
      <c r="C2126" s="8">
        <v>6</v>
      </c>
      <c r="D2126" s="8">
        <v>10</v>
      </c>
      <c r="E2126" s="8">
        <v>23</v>
      </c>
      <c r="F2126" s="9">
        <v>497.5</v>
      </c>
      <c r="G2126" s="9">
        <v>1019.5</v>
      </c>
      <c r="H2126" s="16">
        <f>(G2126/F2126)</f>
        <v>2.0492462311557791</v>
      </c>
      <c r="I2126" s="9">
        <v>264.5</v>
      </c>
      <c r="J2126" s="9">
        <v>1269</v>
      </c>
      <c r="K2126" s="10">
        <f>(J2126/G2126)</f>
        <v>1.2447278077488966</v>
      </c>
      <c r="L2126" s="10">
        <f>(K2126/1.34)</f>
        <v>0.9289013490663407</v>
      </c>
    </row>
    <row r="2127" spans="1:13" x14ac:dyDescent="0.2">
      <c r="A2127" s="11" t="s">
        <v>7288</v>
      </c>
      <c r="B2127" s="12" t="s">
        <v>7289</v>
      </c>
      <c r="C2127" s="12">
        <v>16</v>
      </c>
      <c r="D2127" s="12">
        <v>4</v>
      </c>
      <c r="E2127" s="12">
        <v>15</v>
      </c>
      <c r="F2127" s="13">
        <v>342.5</v>
      </c>
      <c r="G2127" s="13">
        <v>884</v>
      </c>
      <c r="H2127" s="17">
        <f>(G2127/F2127)</f>
        <v>2.5810218978102188</v>
      </c>
      <c r="I2127" s="13">
        <v>119</v>
      </c>
      <c r="J2127" s="13">
        <v>79</v>
      </c>
      <c r="K2127" s="14">
        <f>(J2127/G2127)</f>
        <v>8.9366515837104074E-2</v>
      </c>
      <c r="L2127" s="14">
        <f>(K2127/2.8)</f>
        <v>3.1916612798965745E-2</v>
      </c>
      <c r="M2127" t="s">
        <v>7834</v>
      </c>
    </row>
    <row r="2128" spans="1:13" x14ac:dyDescent="0.2">
      <c r="A2128" s="7" t="s">
        <v>2869</v>
      </c>
      <c r="B2128" s="8" t="s">
        <v>2870</v>
      </c>
      <c r="C2128" s="8">
        <v>6</v>
      </c>
      <c r="D2128" s="8">
        <v>10</v>
      </c>
      <c r="E2128" s="8">
        <v>21</v>
      </c>
      <c r="F2128" s="9">
        <v>486</v>
      </c>
      <c r="G2128" s="9">
        <v>1071</v>
      </c>
      <c r="H2128" s="16">
        <f>(G2128/F2128)</f>
        <v>2.2037037037037037</v>
      </c>
      <c r="I2128" s="9">
        <v>272.5</v>
      </c>
      <c r="J2128" s="9">
        <v>1294</v>
      </c>
      <c r="K2128" s="10">
        <f>(J2128/G2128)</f>
        <v>1.2082166199813258</v>
      </c>
      <c r="L2128" s="10">
        <f>(K2128/1.34)</f>
        <v>0.90165419401591473</v>
      </c>
    </row>
    <row r="2129" spans="1:12" x14ac:dyDescent="0.2">
      <c r="A2129" s="7" t="s">
        <v>8148</v>
      </c>
      <c r="B2129" s="8" t="s">
        <v>2866</v>
      </c>
      <c r="C2129" s="8">
        <v>6</v>
      </c>
      <c r="D2129" s="8">
        <v>10</v>
      </c>
      <c r="E2129" s="8">
        <v>19</v>
      </c>
      <c r="F2129" s="9">
        <v>430.5</v>
      </c>
      <c r="G2129" s="9">
        <v>1030.5</v>
      </c>
      <c r="H2129" s="16">
        <f>(G2129/F2129)</f>
        <v>2.3937282229965158</v>
      </c>
      <c r="I2129" s="9">
        <v>231.5</v>
      </c>
      <c r="J2129" s="9">
        <v>945</v>
      </c>
      <c r="K2129" s="10">
        <f>(J2129/G2129)</f>
        <v>0.91703056768558955</v>
      </c>
      <c r="L2129" s="10">
        <f>(K2129/1.34)</f>
        <v>0.68435116991461897</v>
      </c>
    </row>
    <row r="2130" spans="1:12" x14ac:dyDescent="0.2">
      <c r="A2130" s="7" t="s">
        <v>7849</v>
      </c>
      <c r="B2130" s="8" t="s">
        <v>2863</v>
      </c>
      <c r="C2130" s="8">
        <v>6</v>
      </c>
      <c r="D2130" s="8">
        <v>10</v>
      </c>
      <c r="E2130" s="8">
        <v>17</v>
      </c>
      <c r="F2130" s="9">
        <v>674.5</v>
      </c>
      <c r="G2130" s="9">
        <v>1183.5</v>
      </c>
      <c r="H2130" s="16">
        <f>(G2130/F2130)</f>
        <v>1.7546330615270571</v>
      </c>
      <c r="I2130" s="9">
        <v>534</v>
      </c>
      <c r="J2130" s="9">
        <v>1241.5</v>
      </c>
      <c r="K2130" s="10">
        <f>(J2130/G2130)</f>
        <v>1.0490071820870299</v>
      </c>
      <c r="L2130" s="10">
        <f>(K2130/1.34)</f>
        <v>0.78284118066196262</v>
      </c>
    </row>
    <row r="2131" spans="1:12" x14ac:dyDescent="0.2">
      <c r="A2131" s="7" t="s">
        <v>7849</v>
      </c>
      <c r="B2131" s="8" t="s">
        <v>2861</v>
      </c>
      <c r="C2131" s="8">
        <v>6</v>
      </c>
      <c r="D2131" s="8">
        <v>10</v>
      </c>
      <c r="E2131" s="8">
        <v>15</v>
      </c>
      <c r="F2131" s="9">
        <v>631</v>
      </c>
      <c r="G2131" s="9">
        <v>1181.5</v>
      </c>
      <c r="H2131" s="16">
        <f>(G2131/F2131)</f>
        <v>1.8724247226624406</v>
      </c>
      <c r="I2131" s="9">
        <v>395</v>
      </c>
      <c r="J2131" s="9">
        <v>1313.5</v>
      </c>
      <c r="K2131" s="10">
        <f>(J2131/G2131)</f>
        <v>1.1117223867964452</v>
      </c>
      <c r="L2131" s="10">
        <f>(K2131/1.34)</f>
        <v>0.82964357223615304</v>
      </c>
    </row>
    <row r="2132" spans="1:12" x14ac:dyDescent="0.2">
      <c r="A2132" s="7" t="s">
        <v>8149</v>
      </c>
      <c r="B2132" s="8" t="s">
        <v>2859</v>
      </c>
      <c r="C2132" s="8">
        <v>6</v>
      </c>
      <c r="D2132" s="8">
        <v>10</v>
      </c>
      <c r="E2132" s="8">
        <v>13</v>
      </c>
      <c r="F2132" s="9">
        <v>573</v>
      </c>
      <c r="G2132" s="9">
        <v>1142.5</v>
      </c>
      <c r="H2132" s="16">
        <f>(G2132/F2132)</f>
        <v>1.993891797556719</v>
      </c>
      <c r="I2132" s="9">
        <v>203</v>
      </c>
      <c r="J2132" s="9">
        <v>1266</v>
      </c>
      <c r="K2132" s="10">
        <f>(J2132/G2132)</f>
        <v>1.1080962800875274</v>
      </c>
      <c r="L2132" s="10">
        <f>(K2132/1.34)</f>
        <v>0.82693752245337859</v>
      </c>
    </row>
    <row r="2133" spans="1:12" x14ac:dyDescent="0.2">
      <c r="A2133" s="7" t="s">
        <v>7849</v>
      </c>
      <c r="B2133" s="8" t="s">
        <v>2857</v>
      </c>
      <c r="C2133" s="8">
        <v>6</v>
      </c>
      <c r="D2133" s="8">
        <v>10</v>
      </c>
      <c r="E2133" s="8">
        <v>11</v>
      </c>
      <c r="F2133" s="9">
        <v>445.5</v>
      </c>
      <c r="G2133" s="9">
        <v>1033</v>
      </c>
      <c r="H2133" s="16">
        <f>(G2133/F2133)</f>
        <v>2.318742985409652</v>
      </c>
      <c r="I2133" s="9">
        <v>177.5</v>
      </c>
      <c r="J2133" s="9">
        <v>994</v>
      </c>
      <c r="K2133" s="10">
        <f>(J2133/G2133)</f>
        <v>0.96224588576960313</v>
      </c>
      <c r="L2133" s="10">
        <f>(K2133/1.34)</f>
        <v>0.71809394460418141</v>
      </c>
    </row>
    <row r="2134" spans="1:12" x14ac:dyDescent="0.2">
      <c r="A2134" s="7" t="s">
        <v>8150</v>
      </c>
      <c r="B2134" s="8" t="s">
        <v>2854</v>
      </c>
      <c r="C2134" s="8">
        <v>6</v>
      </c>
      <c r="D2134" s="8">
        <v>10</v>
      </c>
      <c r="E2134" s="8">
        <v>9</v>
      </c>
      <c r="F2134" s="9">
        <v>403</v>
      </c>
      <c r="G2134" s="9">
        <v>974.5</v>
      </c>
      <c r="H2134" s="16">
        <f>(G2134/F2134)</f>
        <v>2.4181141439205955</v>
      </c>
      <c r="I2134" s="9">
        <v>128</v>
      </c>
      <c r="J2134" s="9">
        <v>1059</v>
      </c>
      <c r="K2134" s="10">
        <f>(J2134/G2134)</f>
        <v>1.0867111339148281</v>
      </c>
      <c r="L2134" s="10">
        <f>(K2134/1.34)</f>
        <v>0.81097845814539404</v>
      </c>
    </row>
    <row r="2135" spans="1:12" x14ac:dyDescent="0.2">
      <c r="A2135" s="7" t="s">
        <v>2851</v>
      </c>
      <c r="B2135" s="8" t="s">
        <v>2852</v>
      </c>
      <c r="C2135" s="8">
        <v>6</v>
      </c>
      <c r="D2135" s="8">
        <v>10</v>
      </c>
      <c r="E2135" s="8">
        <v>7</v>
      </c>
      <c r="F2135" s="9">
        <v>647</v>
      </c>
      <c r="G2135" s="9">
        <v>1136.5</v>
      </c>
      <c r="H2135" s="16">
        <f>(G2135/F2135)</f>
        <v>1.7565687789799074</v>
      </c>
      <c r="I2135" s="9">
        <v>270.5</v>
      </c>
      <c r="J2135" s="9">
        <v>1118</v>
      </c>
      <c r="K2135" s="10">
        <f>(J2135/G2135)</f>
        <v>0.98372195336559609</v>
      </c>
      <c r="L2135" s="10">
        <f>(K2135/1.34)</f>
        <v>0.73412086072059402</v>
      </c>
    </row>
    <row r="2136" spans="1:12" x14ac:dyDescent="0.2">
      <c r="A2136" s="7" t="s">
        <v>7849</v>
      </c>
      <c r="B2136" s="8" t="s">
        <v>2849</v>
      </c>
      <c r="C2136" s="8">
        <v>6</v>
      </c>
      <c r="D2136" s="8">
        <v>10</v>
      </c>
      <c r="E2136" s="8">
        <v>5</v>
      </c>
      <c r="F2136" s="9">
        <v>375</v>
      </c>
      <c r="G2136" s="9">
        <v>973</v>
      </c>
      <c r="H2136" s="16">
        <f>(G2136/F2136)</f>
        <v>2.5946666666666665</v>
      </c>
      <c r="I2136" s="9">
        <v>126.5</v>
      </c>
      <c r="J2136" s="9">
        <v>926.5</v>
      </c>
      <c r="K2136" s="10">
        <f>(J2136/G2136)</f>
        <v>0.95220966084275438</v>
      </c>
      <c r="L2136" s="10">
        <f>(K2136/1.34)</f>
        <v>0.7106042245095181</v>
      </c>
    </row>
    <row r="2137" spans="1:12" x14ac:dyDescent="0.2">
      <c r="A2137" s="7" t="s">
        <v>2845</v>
      </c>
      <c r="B2137" s="8" t="s">
        <v>2846</v>
      </c>
      <c r="C2137" s="8">
        <v>6</v>
      </c>
      <c r="D2137" s="8">
        <v>10</v>
      </c>
      <c r="E2137" s="8">
        <v>3</v>
      </c>
      <c r="F2137" s="9">
        <v>485.5</v>
      </c>
      <c r="G2137" s="9">
        <v>1063</v>
      </c>
      <c r="H2137" s="16">
        <f>(G2137/F2137)</f>
        <v>2.1894953656024718</v>
      </c>
      <c r="I2137" s="9">
        <v>193.5</v>
      </c>
      <c r="J2137" s="9">
        <v>1266.5</v>
      </c>
      <c r="K2137" s="10">
        <f>(J2137/G2137)</f>
        <v>1.191439322671684</v>
      </c>
      <c r="L2137" s="10">
        <f>(K2137/1.34)</f>
        <v>0.88913382288931631</v>
      </c>
    </row>
    <row r="2138" spans="1:12" x14ac:dyDescent="0.2">
      <c r="A2138" s="7" t="s">
        <v>2948</v>
      </c>
      <c r="B2138" s="8" t="s">
        <v>2949</v>
      </c>
      <c r="C2138" s="8">
        <v>6</v>
      </c>
      <c r="D2138" s="8">
        <v>12</v>
      </c>
      <c r="E2138" s="8">
        <v>23</v>
      </c>
      <c r="F2138" s="9">
        <v>665</v>
      </c>
      <c r="G2138" s="9">
        <v>1139.5</v>
      </c>
      <c r="H2138" s="16">
        <f>(G2138/F2138)</f>
        <v>1.7135338345864661</v>
      </c>
      <c r="I2138" s="9">
        <v>445.5</v>
      </c>
      <c r="J2138" s="9">
        <v>1426</v>
      </c>
      <c r="K2138" s="10">
        <f>(J2138/G2138)</f>
        <v>1.2514260640631856</v>
      </c>
      <c r="L2138" s="10">
        <f>(K2138/1.34)</f>
        <v>0.93390004780834734</v>
      </c>
    </row>
    <row r="2139" spans="1:12" x14ac:dyDescent="0.2">
      <c r="A2139" s="7" t="s">
        <v>2944</v>
      </c>
      <c r="B2139" s="8" t="s">
        <v>2945</v>
      </c>
      <c r="C2139" s="8">
        <v>6</v>
      </c>
      <c r="D2139" s="8">
        <v>12</v>
      </c>
      <c r="E2139" s="8">
        <v>21</v>
      </c>
      <c r="F2139" s="9">
        <v>680</v>
      </c>
      <c r="G2139" s="9">
        <v>1177</v>
      </c>
      <c r="H2139" s="16">
        <f>(G2139/F2139)</f>
        <v>1.7308823529411765</v>
      </c>
      <c r="I2139" s="9">
        <v>538</v>
      </c>
      <c r="J2139" s="9">
        <v>1404.5</v>
      </c>
      <c r="K2139" s="10">
        <f>(J2139/G2139)</f>
        <v>1.193288020390824</v>
      </c>
      <c r="L2139" s="10">
        <f>(K2139/1.34)</f>
        <v>0.89051344805285371</v>
      </c>
    </row>
    <row r="2140" spans="1:12" x14ac:dyDescent="0.2">
      <c r="A2140" s="7" t="s">
        <v>2940</v>
      </c>
      <c r="B2140" s="8" t="s">
        <v>2941</v>
      </c>
      <c r="C2140" s="8">
        <v>6</v>
      </c>
      <c r="D2140" s="8">
        <v>12</v>
      </c>
      <c r="E2140" s="8">
        <v>19</v>
      </c>
      <c r="F2140" s="9">
        <v>522</v>
      </c>
      <c r="G2140" s="9">
        <v>1095.5</v>
      </c>
      <c r="H2140" s="16">
        <f>(G2140/F2140)</f>
        <v>2.0986590038314175</v>
      </c>
      <c r="I2140" s="9">
        <v>316.5</v>
      </c>
      <c r="J2140" s="9">
        <v>1294.5</v>
      </c>
      <c r="K2140" s="10">
        <f>(J2140/G2140)</f>
        <v>1.1816522136010954</v>
      </c>
      <c r="L2140" s="10">
        <f>(K2140/1.34)</f>
        <v>0.88183001015007112</v>
      </c>
    </row>
    <row r="2141" spans="1:12" x14ac:dyDescent="0.2">
      <c r="A2141" s="7" t="s">
        <v>2936</v>
      </c>
      <c r="B2141" s="8" t="s">
        <v>2937</v>
      </c>
      <c r="C2141" s="8">
        <v>6</v>
      </c>
      <c r="D2141" s="8">
        <v>12</v>
      </c>
      <c r="E2141" s="8">
        <v>17</v>
      </c>
      <c r="F2141" s="9">
        <v>510.5</v>
      </c>
      <c r="G2141" s="9">
        <v>1075.5</v>
      </c>
      <c r="H2141" s="16">
        <f>(G2141/F2141)</f>
        <v>2.1067580803134183</v>
      </c>
      <c r="I2141" s="9">
        <v>282</v>
      </c>
      <c r="J2141" s="9">
        <v>1051.5</v>
      </c>
      <c r="K2141" s="10">
        <f>(J2141/G2141)</f>
        <v>0.97768479776847983</v>
      </c>
      <c r="L2141" s="10">
        <f>(K2141/1.34)</f>
        <v>0.72961552072274605</v>
      </c>
    </row>
    <row r="2142" spans="1:12" x14ac:dyDescent="0.2">
      <c r="A2142" s="11" t="s">
        <v>8151</v>
      </c>
      <c r="B2142" s="12" t="s">
        <v>2933</v>
      </c>
      <c r="C2142" s="12">
        <v>6</v>
      </c>
      <c r="D2142" s="12">
        <v>12</v>
      </c>
      <c r="E2142" s="12">
        <v>15</v>
      </c>
      <c r="F2142" s="13">
        <v>221.5</v>
      </c>
      <c r="G2142" s="13">
        <v>852</v>
      </c>
      <c r="H2142" s="17">
        <f>(G2142/F2142)</f>
        <v>3.8465011286681716</v>
      </c>
      <c r="I2142" s="13">
        <v>100.5</v>
      </c>
      <c r="J2142" s="13">
        <v>1119</v>
      </c>
      <c r="K2142" s="14">
        <f>(J2142/G2142)</f>
        <v>1.3133802816901408</v>
      </c>
      <c r="L2142" s="14">
        <f>(K2142/1.75)</f>
        <v>0.75050301810865183</v>
      </c>
    </row>
    <row r="2143" spans="1:12" x14ac:dyDescent="0.2">
      <c r="A2143" s="1" t="s">
        <v>2929</v>
      </c>
      <c r="B2143" t="s">
        <v>2930</v>
      </c>
      <c r="C2143">
        <v>6</v>
      </c>
      <c r="D2143">
        <v>12</v>
      </c>
      <c r="E2143">
        <v>13</v>
      </c>
      <c r="F2143" s="2">
        <v>68.5</v>
      </c>
      <c r="G2143" s="2">
        <v>497</v>
      </c>
      <c r="H2143" s="18">
        <f>(G2143/F2143)</f>
        <v>7.2554744525547443</v>
      </c>
      <c r="I2143" s="2">
        <v>44</v>
      </c>
      <c r="J2143" s="2">
        <v>137.5</v>
      </c>
      <c r="K2143" s="6">
        <f>(J2143/G2143)</f>
        <v>0.27665995975855129</v>
      </c>
    </row>
    <row r="2144" spans="1:12" x14ac:dyDescent="0.2">
      <c r="A2144" s="7" t="s">
        <v>2926</v>
      </c>
      <c r="B2144" s="8" t="s">
        <v>2927</v>
      </c>
      <c r="C2144" s="8">
        <v>6</v>
      </c>
      <c r="D2144" s="8">
        <v>12</v>
      </c>
      <c r="E2144" s="8">
        <v>11</v>
      </c>
      <c r="F2144" s="9">
        <v>457.5</v>
      </c>
      <c r="G2144" s="9">
        <v>1025</v>
      </c>
      <c r="H2144" s="16">
        <f>(G2144/F2144)</f>
        <v>2.2404371584699452</v>
      </c>
      <c r="I2144" s="9">
        <v>154</v>
      </c>
      <c r="J2144" s="9">
        <v>991</v>
      </c>
      <c r="K2144" s="10">
        <f>(J2144/G2144)</f>
        <v>0.9668292682926829</v>
      </c>
      <c r="L2144" s="10">
        <f>(K2144/1.34)</f>
        <v>0.72151437932289764</v>
      </c>
    </row>
    <row r="2145" spans="1:12" x14ac:dyDescent="0.2">
      <c r="A2145" s="11" t="s">
        <v>8152</v>
      </c>
      <c r="B2145" s="12" t="s">
        <v>2923</v>
      </c>
      <c r="C2145" s="12">
        <v>6</v>
      </c>
      <c r="D2145" s="12">
        <v>12</v>
      </c>
      <c r="E2145" s="12">
        <v>9</v>
      </c>
      <c r="F2145" s="13">
        <v>314</v>
      </c>
      <c r="G2145" s="13">
        <v>909.5</v>
      </c>
      <c r="H2145" s="17">
        <f>(G2145/F2145)</f>
        <v>2.8964968152866244</v>
      </c>
      <c r="I2145" s="13">
        <v>99.5</v>
      </c>
      <c r="J2145" s="13">
        <v>879</v>
      </c>
      <c r="K2145" s="14">
        <f>(J2145/G2145)</f>
        <v>0.96646509070918085</v>
      </c>
      <c r="L2145" s="14">
        <f>(K2145/1.75)</f>
        <v>0.55226576611953193</v>
      </c>
    </row>
    <row r="2146" spans="1:12" x14ac:dyDescent="0.2">
      <c r="A2146" s="7" t="s">
        <v>2920</v>
      </c>
      <c r="B2146" s="8" t="s">
        <v>2921</v>
      </c>
      <c r="C2146" s="8">
        <v>6</v>
      </c>
      <c r="D2146" s="8">
        <v>12</v>
      </c>
      <c r="E2146" s="8">
        <v>7</v>
      </c>
      <c r="F2146" s="9">
        <v>496</v>
      </c>
      <c r="G2146" s="9">
        <v>1062</v>
      </c>
      <c r="H2146" s="16">
        <f>(G2146/F2146)</f>
        <v>2.1411290322580645</v>
      </c>
      <c r="I2146" s="9">
        <v>159</v>
      </c>
      <c r="J2146" s="9">
        <v>1219.5</v>
      </c>
      <c r="K2146" s="10">
        <f>(J2146/G2146)</f>
        <v>1.1483050847457628</v>
      </c>
      <c r="L2146" s="10">
        <f>(K2146/1.34)</f>
        <v>0.85694409309385278</v>
      </c>
    </row>
    <row r="2147" spans="1:12" x14ac:dyDescent="0.2">
      <c r="A2147" s="7" t="s">
        <v>2917</v>
      </c>
      <c r="B2147" s="8" t="s">
        <v>2918</v>
      </c>
      <c r="C2147" s="8">
        <v>6</v>
      </c>
      <c r="D2147" s="8">
        <v>12</v>
      </c>
      <c r="E2147" s="8">
        <v>5</v>
      </c>
      <c r="F2147" s="9">
        <v>297.5</v>
      </c>
      <c r="G2147" s="9">
        <v>896</v>
      </c>
      <c r="H2147" s="16">
        <f>(G2147/F2147)</f>
        <v>3.0117647058823529</v>
      </c>
      <c r="I2147" s="9">
        <v>121</v>
      </c>
      <c r="J2147" s="9">
        <v>1056.5</v>
      </c>
      <c r="K2147" s="10">
        <f>(J2147/G2147)</f>
        <v>1.1791294642857142</v>
      </c>
      <c r="L2147" s="10">
        <f>(K2147/1.34)</f>
        <v>0.87994736140724938</v>
      </c>
    </row>
    <row r="2148" spans="1:12" x14ac:dyDescent="0.2">
      <c r="A2148" s="1" t="s">
        <v>2913</v>
      </c>
      <c r="B2148" t="s">
        <v>2914</v>
      </c>
      <c r="C2148">
        <v>6</v>
      </c>
      <c r="D2148">
        <v>12</v>
      </c>
      <c r="E2148">
        <v>3</v>
      </c>
      <c r="F2148" s="2">
        <v>134.5</v>
      </c>
      <c r="G2148" s="2">
        <v>662.5</v>
      </c>
      <c r="H2148" s="18">
        <f>(G2148/F2148)</f>
        <v>4.925650557620818</v>
      </c>
      <c r="I2148" s="2">
        <v>56.5</v>
      </c>
      <c r="J2148" s="2">
        <v>1007</v>
      </c>
      <c r="K2148" s="6">
        <f>(J2148/G2148)</f>
        <v>1.52</v>
      </c>
    </row>
    <row r="2149" spans="1:12" x14ac:dyDescent="0.2">
      <c r="A2149" s="7" t="s">
        <v>3020</v>
      </c>
      <c r="B2149" s="8" t="s">
        <v>3021</v>
      </c>
      <c r="C2149" s="8">
        <v>6</v>
      </c>
      <c r="D2149" s="8">
        <v>14</v>
      </c>
      <c r="E2149" s="8">
        <v>23</v>
      </c>
      <c r="F2149" s="9">
        <v>606.5</v>
      </c>
      <c r="G2149" s="9">
        <v>1171.5</v>
      </c>
      <c r="H2149" s="16">
        <f>(G2149/F2149)</f>
        <v>1.9315746084089036</v>
      </c>
      <c r="I2149" s="9">
        <v>213.5</v>
      </c>
      <c r="J2149" s="9">
        <v>1448.5</v>
      </c>
      <c r="K2149" s="10">
        <f>(J2149/G2149)</f>
        <v>1.2364489970123773</v>
      </c>
      <c r="L2149" s="10">
        <f>(K2149/1.34)</f>
        <v>0.92272313209878898</v>
      </c>
    </row>
    <row r="2150" spans="1:12" x14ac:dyDescent="0.2">
      <c r="A2150" s="7" t="s">
        <v>3016</v>
      </c>
      <c r="B2150" s="8" t="s">
        <v>3017</v>
      </c>
      <c r="C2150" s="8">
        <v>6</v>
      </c>
      <c r="D2150" s="8">
        <v>14</v>
      </c>
      <c r="E2150" s="8">
        <v>21</v>
      </c>
      <c r="F2150" s="9">
        <v>556.5</v>
      </c>
      <c r="G2150" s="9">
        <v>1109.5</v>
      </c>
      <c r="H2150" s="16">
        <f>(G2150/F2150)</f>
        <v>1.9937106918238994</v>
      </c>
      <c r="I2150" s="9">
        <v>172.5</v>
      </c>
      <c r="J2150" s="9">
        <v>1292.5</v>
      </c>
      <c r="K2150" s="10">
        <f>(J2150/G2150)</f>
        <v>1.1649391617845877</v>
      </c>
      <c r="L2150" s="10">
        <f>(K2150/1.34)</f>
        <v>0.86935758342133407</v>
      </c>
    </row>
    <row r="2151" spans="1:12" x14ac:dyDescent="0.2">
      <c r="A2151" s="7" t="s">
        <v>3012</v>
      </c>
      <c r="B2151" s="8" t="s">
        <v>3013</v>
      </c>
      <c r="C2151" s="8">
        <v>6</v>
      </c>
      <c r="D2151" s="8">
        <v>14</v>
      </c>
      <c r="E2151" s="8">
        <v>19</v>
      </c>
      <c r="F2151" s="9">
        <v>538.5</v>
      </c>
      <c r="G2151" s="9">
        <v>1095</v>
      </c>
      <c r="H2151" s="16">
        <f>(G2151/F2151)</f>
        <v>2.0334261838440111</v>
      </c>
      <c r="I2151" s="9">
        <v>215</v>
      </c>
      <c r="J2151" s="9">
        <v>1253</v>
      </c>
      <c r="K2151" s="10">
        <f>(J2151/G2151)</f>
        <v>1.1442922374429223</v>
      </c>
      <c r="L2151" s="10">
        <f>(K2151/1.34)</f>
        <v>0.85394943092755393</v>
      </c>
    </row>
    <row r="2152" spans="1:12" x14ac:dyDescent="0.2">
      <c r="A2152" s="11" t="s">
        <v>3009</v>
      </c>
      <c r="B2152" s="12" t="s">
        <v>3010</v>
      </c>
      <c r="C2152" s="12">
        <v>6</v>
      </c>
      <c r="D2152" s="12">
        <v>14</v>
      </c>
      <c r="E2152" s="12">
        <v>17</v>
      </c>
      <c r="F2152" s="13">
        <v>373</v>
      </c>
      <c r="G2152" s="13">
        <v>994.5</v>
      </c>
      <c r="H2152" s="17">
        <f>(G2152/F2152)</f>
        <v>2.6662198391420913</v>
      </c>
      <c r="I2152" s="13">
        <v>109.5</v>
      </c>
      <c r="J2152" s="13">
        <v>1111.5</v>
      </c>
      <c r="K2152" s="14">
        <f>(J2152/G2152)</f>
        <v>1.1176470588235294</v>
      </c>
      <c r="L2152" s="14">
        <f>(K2152/1.75)</f>
        <v>0.63865546218487401</v>
      </c>
    </row>
    <row r="2153" spans="1:12" x14ac:dyDescent="0.2">
      <c r="A2153" s="7" t="s">
        <v>8153</v>
      </c>
      <c r="B2153" s="8" t="s">
        <v>3006</v>
      </c>
      <c r="C2153" s="8">
        <v>6</v>
      </c>
      <c r="D2153" s="8">
        <v>14</v>
      </c>
      <c r="E2153" s="8">
        <v>15</v>
      </c>
      <c r="F2153" s="9">
        <v>465.5</v>
      </c>
      <c r="G2153" s="9">
        <v>1016</v>
      </c>
      <c r="H2153" s="16">
        <f>(G2153/F2153)</f>
        <v>2.1825993555316865</v>
      </c>
      <c r="I2153" s="9">
        <v>169.5</v>
      </c>
      <c r="J2153" s="9">
        <v>1278</v>
      </c>
      <c r="K2153" s="10">
        <f>(J2153/G2153)</f>
        <v>1.2578740157480315</v>
      </c>
      <c r="L2153" s="10">
        <f>(K2153/1.34)</f>
        <v>0.93871195205076974</v>
      </c>
    </row>
    <row r="2154" spans="1:12" x14ac:dyDescent="0.2">
      <c r="A2154" s="7" t="s">
        <v>7849</v>
      </c>
      <c r="B2154" s="8" t="s">
        <v>3003</v>
      </c>
      <c r="C2154" s="8">
        <v>6</v>
      </c>
      <c r="D2154" s="8">
        <v>14</v>
      </c>
      <c r="E2154" s="8">
        <v>13</v>
      </c>
      <c r="F2154" s="9">
        <v>430.5</v>
      </c>
      <c r="G2154" s="9">
        <v>1040.5</v>
      </c>
      <c r="H2154" s="16">
        <f>(G2154/F2154)</f>
        <v>2.4169570267131242</v>
      </c>
      <c r="I2154" s="9">
        <v>122.5</v>
      </c>
      <c r="J2154" s="9">
        <v>1045.5</v>
      </c>
      <c r="K2154" s="10">
        <f>(J2154/G2154)</f>
        <v>1.0048053820278713</v>
      </c>
      <c r="L2154" s="10">
        <f>(K2154/1.34)</f>
        <v>0.74985476270736662</v>
      </c>
    </row>
    <row r="2155" spans="1:12" x14ac:dyDescent="0.2">
      <c r="A2155" s="7" t="s">
        <v>7849</v>
      </c>
      <c r="B2155" s="8" t="s">
        <v>3000</v>
      </c>
      <c r="C2155" s="8">
        <v>6</v>
      </c>
      <c r="D2155" s="8">
        <v>14</v>
      </c>
      <c r="E2155" s="8">
        <v>11</v>
      </c>
      <c r="F2155" s="9">
        <v>487.5</v>
      </c>
      <c r="G2155" s="9">
        <v>1064.5</v>
      </c>
      <c r="H2155" s="16">
        <f>(G2155/F2155)</f>
        <v>2.1835897435897436</v>
      </c>
      <c r="I2155" s="9">
        <v>183.5</v>
      </c>
      <c r="J2155" s="9">
        <v>1230.5</v>
      </c>
      <c r="K2155" s="10">
        <f>(J2155/G2155)</f>
        <v>1.1559417566932833</v>
      </c>
      <c r="L2155" s="10">
        <f>(K2155/1.34)</f>
        <v>0.86264310200991279</v>
      </c>
    </row>
    <row r="2156" spans="1:12" x14ac:dyDescent="0.2">
      <c r="A2156" s="7" t="s">
        <v>8154</v>
      </c>
      <c r="B2156" s="8" t="s">
        <v>2998</v>
      </c>
      <c r="C2156" s="8">
        <v>6</v>
      </c>
      <c r="D2156" s="8">
        <v>14</v>
      </c>
      <c r="E2156" s="8">
        <v>9</v>
      </c>
      <c r="F2156" s="9">
        <v>589</v>
      </c>
      <c r="G2156" s="9">
        <v>1138.5</v>
      </c>
      <c r="H2156" s="16">
        <f>(G2156/F2156)</f>
        <v>1.932937181663837</v>
      </c>
      <c r="I2156" s="9">
        <v>242</v>
      </c>
      <c r="J2156" s="9">
        <v>1376</v>
      </c>
      <c r="K2156" s="10">
        <f>(J2156/G2156)</f>
        <v>1.2086078173034696</v>
      </c>
      <c r="L2156" s="10">
        <f>(K2156/1.34)</f>
        <v>0.90194613231602205</v>
      </c>
    </row>
    <row r="2157" spans="1:12" x14ac:dyDescent="0.2">
      <c r="A2157" s="7" t="s">
        <v>8155</v>
      </c>
      <c r="B2157" s="8" t="s">
        <v>2995</v>
      </c>
      <c r="C2157" s="8">
        <v>6</v>
      </c>
      <c r="D2157" s="8">
        <v>14</v>
      </c>
      <c r="E2157" s="8">
        <v>7</v>
      </c>
      <c r="F2157" s="9">
        <v>479</v>
      </c>
      <c r="G2157" s="9">
        <v>1060.5</v>
      </c>
      <c r="H2157" s="16">
        <f>(G2157/F2157)</f>
        <v>2.2139874739039667</v>
      </c>
      <c r="I2157" s="9">
        <v>177</v>
      </c>
      <c r="J2157" s="9">
        <v>1274</v>
      </c>
      <c r="K2157" s="10">
        <f>(J2157/G2157)</f>
        <v>1.2013201320132014</v>
      </c>
      <c r="L2157" s="10">
        <f>(K2157/1.34)</f>
        <v>0.89650756120388164</v>
      </c>
    </row>
    <row r="2158" spans="1:12" x14ac:dyDescent="0.2">
      <c r="A2158" s="11" t="s">
        <v>7849</v>
      </c>
      <c r="B2158" s="12" t="s">
        <v>2992</v>
      </c>
      <c r="C2158" s="12">
        <v>6</v>
      </c>
      <c r="D2158" s="12">
        <v>14</v>
      </c>
      <c r="E2158" s="12">
        <v>5</v>
      </c>
      <c r="F2158" s="13">
        <v>220.5</v>
      </c>
      <c r="G2158" s="13">
        <v>864</v>
      </c>
      <c r="H2158" s="17">
        <f>(G2158/F2158)</f>
        <v>3.9183673469387754</v>
      </c>
      <c r="I2158" s="13">
        <v>99.5</v>
      </c>
      <c r="J2158" s="13">
        <v>1172.5</v>
      </c>
      <c r="K2158" s="14">
        <f>(J2158/G2158)</f>
        <v>1.3570601851851851</v>
      </c>
      <c r="L2158" s="14">
        <f>(K2158/1.75)</f>
        <v>0.77546296296296291</v>
      </c>
    </row>
    <row r="2159" spans="1:12" x14ac:dyDescent="0.2">
      <c r="A2159" s="11" t="s">
        <v>7849</v>
      </c>
      <c r="B2159" s="12" t="s">
        <v>2989</v>
      </c>
      <c r="C2159" s="12">
        <v>6</v>
      </c>
      <c r="D2159" s="12">
        <v>14</v>
      </c>
      <c r="E2159" s="12">
        <v>3</v>
      </c>
      <c r="F2159" s="13">
        <v>252.5</v>
      </c>
      <c r="G2159" s="13">
        <v>920</v>
      </c>
      <c r="H2159" s="17">
        <f>(G2159/F2159)</f>
        <v>3.6435643564356437</v>
      </c>
      <c r="I2159" s="13">
        <v>92.5</v>
      </c>
      <c r="J2159" s="13">
        <v>1358</v>
      </c>
      <c r="K2159" s="14">
        <f>(J2159/G2159)</f>
        <v>1.4760869565217392</v>
      </c>
      <c r="L2159" s="14">
        <f>(K2159/1.75)</f>
        <v>0.84347826086956523</v>
      </c>
    </row>
    <row r="2160" spans="1:12" x14ac:dyDescent="0.2">
      <c r="A2160" s="11" t="s">
        <v>7849</v>
      </c>
      <c r="B2160" s="12" t="s">
        <v>3131</v>
      </c>
      <c r="C2160" s="12">
        <v>7</v>
      </c>
      <c r="D2160" s="12">
        <v>3</v>
      </c>
      <c r="E2160" s="12">
        <v>22</v>
      </c>
      <c r="F2160" s="13">
        <v>217</v>
      </c>
      <c r="G2160" s="13">
        <v>875.5</v>
      </c>
      <c r="H2160" s="17">
        <f>(G2160/F2160)</f>
        <v>4.0345622119815667</v>
      </c>
      <c r="I2160" s="13">
        <v>113</v>
      </c>
      <c r="J2160" s="13">
        <v>770</v>
      </c>
      <c r="K2160" s="14">
        <f>(J2160/G2160)</f>
        <v>0.87949743003997716</v>
      </c>
      <c r="L2160" s="14">
        <f>(K2160/1.68)</f>
        <v>0.52351037502379594</v>
      </c>
    </row>
    <row r="2161" spans="1:12" x14ac:dyDescent="0.2">
      <c r="A2161" s="11" t="s">
        <v>8156</v>
      </c>
      <c r="B2161" s="12" t="s">
        <v>3128</v>
      </c>
      <c r="C2161" s="12">
        <v>7</v>
      </c>
      <c r="D2161" s="12">
        <v>3</v>
      </c>
      <c r="E2161" s="12">
        <v>20</v>
      </c>
      <c r="F2161" s="13">
        <v>171.5</v>
      </c>
      <c r="G2161" s="13">
        <v>722</v>
      </c>
      <c r="H2161" s="17">
        <f>(G2161/F2161)</f>
        <v>4.2099125364431487</v>
      </c>
      <c r="I2161" s="13">
        <v>75</v>
      </c>
      <c r="J2161" s="13">
        <v>845.5</v>
      </c>
      <c r="K2161" s="14">
        <f>(J2161/G2161)</f>
        <v>1.1710526315789473</v>
      </c>
      <c r="L2161" s="14">
        <f>(K2161/1.68)</f>
        <v>0.69705513784461159</v>
      </c>
    </row>
    <row r="2162" spans="1:12" x14ac:dyDescent="0.2">
      <c r="A2162" s="7" t="s">
        <v>3125</v>
      </c>
      <c r="B2162" s="8" t="s">
        <v>3126</v>
      </c>
      <c r="C2162" s="8">
        <v>7</v>
      </c>
      <c r="D2162" s="8">
        <v>3</v>
      </c>
      <c r="E2162" s="8">
        <v>18</v>
      </c>
      <c r="F2162" s="9">
        <v>479.5</v>
      </c>
      <c r="G2162" s="9">
        <v>986</v>
      </c>
      <c r="H2162" s="16">
        <f>(G2162/F2162)</f>
        <v>2.056308654848801</v>
      </c>
      <c r="I2162" s="9">
        <v>127.5</v>
      </c>
      <c r="J2162" s="9">
        <v>1209.5</v>
      </c>
      <c r="K2162" s="10">
        <f>(J2162/G2162)</f>
        <v>1.2266734279918865</v>
      </c>
      <c r="L2162" s="10">
        <f>(K2162/1.4)</f>
        <v>0.87619530570849047</v>
      </c>
    </row>
    <row r="2163" spans="1:12" x14ac:dyDescent="0.2">
      <c r="A2163" s="11" t="s">
        <v>3121</v>
      </c>
      <c r="B2163" s="12" t="s">
        <v>3122</v>
      </c>
      <c r="C2163" s="12">
        <v>7</v>
      </c>
      <c r="D2163" s="12">
        <v>3</v>
      </c>
      <c r="E2163" s="12">
        <v>16</v>
      </c>
      <c r="F2163" s="13">
        <v>122</v>
      </c>
      <c r="G2163" s="13">
        <v>676</v>
      </c>
      <c r="H2163" s="17">
        <f>(G2163/F2163)</f>
        <v>5.5409836065573774</v>
      </c>
      <c r="I2163" s="13">
        <v>89.5</v>
      </c>
      <c r="J2163" s="13">
        <v>988.5</v>
      </c>
      <c r="K2163" s="14">
        <f>(J2163/G2163)</f>
        <v>1.4622781065088757</v>
      </c>
      <c r="L2163" s="14">
        <f>(K2163/1.68)</f>
        <v>0.87040363482671179</v>
      </c>
    </row>
    <row r="2164" spans="1:12" x14ac:dyDescent="0.2">
      <c r="A2164" s="11" t="s">
        <v>7849</v>
      </c>
      <c r="B2164" s="12" t="s">
        <v>3118</v>
      </c>
      <c r="C2164" s="12">
        <v>7</v>
      </c>
      <c r="D2164" s="12">
        <v>3</v>
      </c>
      <c r="E2164" s="12">
        <v>14</v>
      </c>
      <c r="F2164" s="13">
        <v>97</v>
      </c>
      <c r="G2164" s="13">
        <v>616.5</v>
      </c>
      <c r="H2164" s="17">
        <f>(G2164/F2164)</f>
        <v>6.3556701030927831</v>
      </c>
      <c r="I2164" s="13">
        <v>82</v>
      </c>
      <c r="J2164" s="13">
        <v>1355</v>
      </c>
      <c r="K2164" s="14">
        <f>(J2164/G2164)</f>
        <v>2.1978913219789131</v>
      </c>
      <c r="L2164" s="14">
        <f>(K2164/1.68)</f>
        <v>1.3082686440350675</v>
      </c>
    </row>
    <row r="2165" spans="1:12" x14ac:dyDescent="0.2">
      <c r="A2165" s="11" t="s">
        <v>3115</v>
      </c>
      <c r="B2165" s="12" t="s">
        <v>3116</v>
      </c>
      <c r="C2165" s="12">
        <v>7</v>
      </c>
      <c r="D2165" s="12">
        <v>3</v>
      </c>
      <c r="E2165" s="12">
        <v>12</v>
      </c>
      <c r="F2165" s="13">
        <v>105.5</v>
      </c>
      <c r="G2165" s="13">
        <v>685.5</v>
      </c>
      <c r="H2165" s="17">
        <f>(G2165/F2165)</f>
        <v>6.4976303317535544</v>
      </c>
      <c r="I2165" s="13">
        <v>77.5</v>
      </c>
      <c r="J2165" s="13">
        <v>751</v>
      </c>
      <c r="K2165" s="14">
        <f>(J2165/G2165)</f>
        <v>1.0955506929248724</v>
      </c>
      <c r="L2165" s="14">
        <f>(K2165/1.68)</f>
        <v>0.6521135076933765</v>
      </c>
    </row>
    <row r="2166" spans="1:12" x14ac:dyDescent="0.2">
      <c r="A2166" s="11" t="s">
        <v>3112</v>
      </c>
      <c r="B2166" s="12" t="s">
        <v>3113</v>
      </c>
      <c r="C2166" s="12">
        <v>7</v>
      </c>
      <c r="D2166" s="12">
        <v>3</v>
      </c>
      <c r="E2166" s="12">
        <v>10</v>
      </c>
      <c r="F2166" s="13">
        <v>89</v>
      </c>
      <c r="G2166" s="13">
        <v>623</v>
      </c>
      <c r="H2166" s="17">
        <f>(G2166/F2166)</f>
        <v>7</v>
      </c>
      <c r="I2166" s="13">
        <v>90.5</v>
      </c>
      <c r="J2166" s="13">
        <v>857.5</v>
      </c>
      <c r="K2166" s="14">
        <f>(J2166/G2166)</f>
        <v>1.3764044943820224</v>
      </c>
      <c r="L2166" s="14">
        <f>(K2166/1.68)</f>
        <v>0.81928838951310856</v>
      </c>
    </row>
    <row r="2167" spans="1:12" x14ac:dyDescent="0.2">
      <c r="A2167" s="11" t="s">
        <v>3108</v>
      </c>
      <c r="B2167" s="12" t="s">
        <v>3109</v>
      </c>
      <c r="C2167" s="12">
        <v>7</v>
      </c>
      <c r="D2167" s="12">
        <v>3</v>
      </c>
      <c r="E2167" s="12">
        <v>8</v>
      </c>
      <c r="F2167" s="13">
        <v>78.5</v>
      </c>
      <c r="G2167" s="13">
        <v>580</v>
      </c>
      <c r="H2167" s="17">
        <f>(G2167/F2167)</f>
        <v>7.3885350318471339</v>
      </c>
      <c r="I2167" s="13">
        <v>80.5</v>
      </c>
      <c r="J2167" s="13">
        <v>1315</v>
      </c>
      <c r="K2167" s="14">
        <f>(J2167/G2167)</f>
        <v>2.2672413793103448</v>
      </c>
      <c r="L2167" s="14">
        <f>(K2167/1.68)</f>
        <v>1.3495484400656814</v>
      </c>
    </row>
    <row r="2168" spans="1:12" x14ac:dyDescent="0.2">
      <c r="A2168" s="11" t="s">
        <v>3104</v>
      </c>
      <c r="B2168" s="12" t="s">
        <v>3105</v>
      </c>
      <c r="C2168" s="12">
        <v>7</v>
      </c>
      <c r="D2168" s="12">
        <v>3</v>
      </c>
      <c r="E2168" s="12">
        <v>6</v>
      </c>
      <c r="F2168" s="13">
        <v>72</v>
      </c>
      <c r="G2168" s="13">
        <v>450.5</v>
      </c>
      <c r="H2168" s="17">
        <f>(G2168/F2168)</f>
        <v>6.2569444444444446</v>
      </c>
      <c r="I2168" s="13">
        <v>77</v>
      </c>
      <c r="J2168" s="13">
        <v>1041</v>
      </c>
      <c r="K2168" s="14">
        <f>(J2168/G2168)</f>
        <v>2.3107658157602664</v>
      </c>
      <c r="L2168" s="14">
        <f>(K2168/1.68)</f>
        <v>1.3754558427144443</v>
      </c>
    </row>
    <row r="2169" spans="1:12" x14ac:dyDescent="0.2">
      <c r="A2169" s="11" t="s">
        <v>3101</v>
      </c>
      <c r="B2169" s="12" t="s">
        <v>3102</v>
      </c>
      <c r="C2169" s="12">
        <v>7</v>
      </c>
      <c r="D2169" s="12">
        <v>3</v>
      </c>
      <c r="E2169" s="12">
        <v>4</v>
      </c>
      <c r="F2169" s="13">
        <v>84</v>
      </c>
      <c r="G2169" s="13">
        <v>493.5</v>
      </c>
      <c r="H2169" s="17">
        <f>(G2169/F2169)</f>
        <v>5.875</v>
      </c>
      <c r="I2169" s="13">
        <v>88</v>
      </c>
      <c r="J2169" s="13">
        <v>1107.5</v>
      </c>
      <c r="K2169" s="14">
        <f>(J2169/G2169)</f>
        <v>2.2441742654508614</v>
      </c>
      <c r="L2169" s="14">
        <f>(K2169/1.68)</f>
        <v>1.3358180151493224</v>
      </c>
    </row>
    <row r="2170" spans="1:12" x14ac:dyDescent="0.2">
      <c r="A2170" s="11" t="s">
        <v>3098</v>
      </c>
      <c r="B2170" s="12" t="s">
        <v>3099</v>
      </c>
      <c r="C2170" s="12">
        <v>7</v>
      </c>
      <c r="D2170" s="12">
        <v>3</v>
      </c>
      <c r="E2170" s="12">
        <v>2</v>
      </c>
      <c r="F2170" s="13">
        <v>108</v>
      </c>
      <c r="G2170" s="13">
        <v>480</v>
      </c>
      <c r="H2170" s="17">
        <f>(G2170/F2170)</f>
        <v>4.4444444444444446</v>
      </c>
      <c r="I2170" s="13">
        <v>96.5</v>
      </c>
      <c r="J2170" s="13">
        <v>1365</v>
      </c>
      <c r="K2170" s="14">
        <f>(J2170/G2170)</f>
        <v>2.84375</v>
      </c>
      <c r="L2170" s="14">
        <f>(K2170/1.68)</f>
        <v>1.6927083333333335</v>
      </c>
    </row>
    <row r="2171" spans="1:12" x14ac:dyDescent="0.2">
      <c r="A2171" s="1" t="s">
        <v>8157</v>
      </c>
      <c r="B2171" t="s">
        <v>3203</v>
      </c>
      <c r="C2171">
        <v>7</v>
      </c>
      <c r="D2171">
        <v>5</v>
      </c>
      <c r="E2171">
        <v>22</v>
      </c>
      <c r="F2171" s="2">
        <v>107.5</v>
      </c>
      <c r="G2171" s="2">
        <v>577.5</v>
      </c>
      <c r="H2171" s="18">
        <f>(G2171/F2171)</f>
        <v>5.3720930232558137</v>
      </c>
      <c r="I2171" s="2">
        <v>52.5</v>
      </c>
      <c r="J2171" s="2">
        <v>209</v>
      </c>
      <c r="K2171" s="6">
        <f>(J2171/G2171)</f>
        <v>0.3619047619047619</v>
      </c>
    </row>
    <row r="2172" spans="1:12" x14ac:dyDescent="0.2">
      <c r="A2172" s="1" t="s">
        <v>3199</v>
      </c>
      <c r="B2172" t="s">
        <v>3200</v>
      </c>
      <c r="C2172">
        <v>7</v>
      </c>
      <c r="D2172">
        <v>5</v>
      </c>
      <c r="E2172">
        <v>20</v>
      </c>
      <c r="F2172" s="2">
        <v>86.5</v>
      </c>
      <c r="G2172" s="2">
        <v>474.5</v>
      </c>
      <c r="H2172" s="18">
        <f>(G2172/F2172)</f>
        <v>5.4855491329479769</v>
      </c>
      <c r="I2172" s="2">
        <v>53.5</v>
      </c>
      <c r="J2172" s="2">
        <v>32.5</v>
      </c>
      <c r="K2172" s="6">
        <f>(J2172/G2172)</f>
        <v>6.8493150684931503E-2</v>
      </c>
    </row>
    <row r="2173" spans="1:12" x14ac:dyDescent="0.2">
      <c r="A2173" s="11" t="s">
        <v>3196</v>
      </c>
      <c r="B2173" s="12" t="s">
        <v>3197</v>
      </c>
      <c r="C2173" s="12">
        <v>7</v>
      </c>
      <c r="D2173" s="12">
        <v>5</v>
      </c>
      <c r="E2173" s="12">
        <v>18</v>
      </c>
      <c r="F2173" s="13">
        <v>86.5</v>
      </c>
      <c r="G2173" s="13">
        <v>456</v>
      </c>
      <c r="H2173" s="17">
        <f>(G2173/F2173)</f>
        <v>5.2716763005780347</v>
      </c>
      <c r="I2173" s="13">
        <v>73</v>
      </c>
      <c r="J2173" s="13">
        <v>775.5</v>
      </c>
      <c r="K2173" s="14">
        <f>(J2173/G2173)</f>
        <v>1.700657894736842</v>
      </c>
      <c r="L2173" s="14">
        <f>(K2173/1.68)</f>
        <v>1.012296365914787</v>
      </c>
    </row>
    <row r="2174" spans="1:12" x14ac:dyDescent="0.2">
      <c r="A2174" s="11" t="s">
        <v>6742</v>
      </c>
      <c r="B2174" s="12" t="s">
        <v>6743</v>
      </c>
      <c r="C2174" s="12">
        <v>14</v>
      </c>
      <c r="D2174" s="12">
        <v>6</v>
      </c>
      <c r="E2174" s="12">
        <v>21</v>
      </c>
      <c r="F2174" s="13">
        <v>97</v>
      </c>
      <c r="G2174" s="13">
        <v>552.5</v>
      </c>
      <c r="H2174" s="17">
        <f>(G2174/F2174)</f>
        <v>5.695876288659794</v>
      </c>
      <c r="I2174" s="13">
        <v>111</v>
      </c>
      <c r="J2174" s="13">
        <v>1021</v>
      </c>
      <c r="K2174" s="14">
        <f>(J2174/G2174)</f>
        <v>1.8479638009049775</v>
      </c>
      <c r="L2174" s="14">
        <f>(K2174/2.8)</f>
        <v>0.65998707175177773</v>
      </c>
    </row>
    <row r="2175" spans="1:12" x14ac:dyDescent="0.2">
      <c r="A2175" s="1" t="s">
        <v>7849</v>
      </c>
      <c r="B2175" t="s">
        <v>3193</v>
      </c>
      <c r="C2175">
        <v>7</v>
      </c>
      <c r="D2175">
        <v>5</v>
      </c>
      <c r="E2175">
        <v>16</v>
      </c>
      <c r="F2175" s="2">
        <v>61.5</v>
      </c>
      <c r="G2175" s="2">
        <v>447.5</v>
      </c>
      <c r="H2175" s="18">
        <f>(G2175/F2175)</f>
        <v>7.2764227642276422</v>
      </c>
      <c r="I2175" s="2">
        <v>51.5</v>
      </c>
      <c r="J2175" s="2">
        <v>512.5</v>
      </c>
      <c r="K2175" s="6">
        <f>(J2175/G2175)</f>
        <v>1.1452513966480447</v>
      </c>
    </row>
    <row r="2176" spans="1:12" x14ac:dyDescent="0.2">
      <c r="A2176" s="1" t="s">
        <v>8158</v>
      </c>
      <c r="B2176" t="s">
        <v>3190</v>
      </c>
      <c r="C2176">
        <v>7</v>
      </c>
      <c r="D2176">
        <v>5</v>
      </c>
      <c r="E2176">
        <v>14</v>
      </c>
      <c r="F2176" s="2">
        <v>62</v>
      </c>
      <c r="G2176" s="2">
        <v>448.5</v>
      </c>
      <c r="H2176" s="18">
        <f>(G2176/F2176)</f>
        <v>7.2338709677419351</v>
      </c>
      <c r="I2176" s="2">
        <v>53</v>
      </c>
      <c r="J2176" s="2">
        <v>212.5</v>
      </c>
      <c r="K2176" s="6">
        <f>(J2176/G2176)</f>
        <v>0.4738015607580825</v>
      </c>
    </row>
    <row r="2177" spans="1:13" x14ac:dyDescent="0.2">
      <c r="A2177" s="11" t="s">
        <v>3186</v>
      </c>
      <c r="B2177" s="12" t="s">
        <v>3187</v>
      </c>
      <c r="C2177" s="12">
        <v>7</v>
      </c>
      <c r="D2177" s="12">
        <v>5</v>
      </c>
      <c r="E2177" s="12">
        <v>12</v>
      </c>
      <c r="F2177" s="13">
        <v>68</v>
      </c>
      <c r="G2177" s="13">
        <v>433</v>
      </c>
      <c r="H2177" s="17">
        <f>(G2177/F2177)</f>
        <v>6.367647058823529</v>
      </c>
      <c r="I2177" s="13">
        <v>64</v>
      </c>
      <c r="J2177" s="13">
        <v>772.5</v>
      </c>
      <c r="K2177" s="14">
        <f>(J2177/G2177)</f>
        <v>1.7840646651270209</v>
      </c>
      <c r="L2177" s="14">
        <f>(K2177/1.68)</f>
        <v>1.0619432530517983</v>
      </c>
    </row>
    <row r="2178" spans="1:13" x14ac:dyDescent="0.2">
      <c r="A2178" s="11" t="s">
        <v>7849</v>
      </c>
      <c r="B2178" s="12" t="s">
        <v>3183</v>
      </c>
      <c r="C2178" s="12">
        <v>7</v>
      </c>
      <c r="D2178" s="12">
        <v>5</v>
      </c>
      <c r="E2178" s="12">
        <v>10</v>
      </c>
      <c r="F2178" s="13">
        <v>79.5</v>
      </c>
      <c r="G2178" s="13">
        <v>504</v>
      </c>
      <c r="H2178" s="17">
        <f>(G2178/F2178)</f>
        <v>6.3396226415094343</v>
      </c>
      <c r="I2178" s="13">
        <v>77.5</v>
      </c>
      <c r="J2178" s="13">
        <v>1058.5</v>
      </c>
      <c r="K2178" s="14">
        <f>(J2178/G2178)</f>
        <v>2.1001984126984126</v>
      </c>
      <c r="L2178" s="14">
        <f>(K2178/1.68)</f>
        <v>1.2501181027966741</v>
      </c>
    </row>
    <row r="2179" spans="1:13" x14ac:dyDescent="0.2">
      <c r="A2179" s="11" t="s">
        <v>3179</v>
      </c>
      <c r="B2179" s="12" t="s">
        <v>3180</v>
      </c>
      <c r="C2179" s="12">
        <v>7</v>
      </c>
      <c r="D2179" s="12">
        <v>5</v>
      </c>
      <c r="E2179" s="12">
        <v>8</v>
      </c>
      <c r="F2179" s="13">
        <v>51.5</v>
      </c>
      <c r="G2179" s="13">
        <v>364.5</v>
      </c>
      <c r="H2179" s="17">
        <f>(G2179/F2179)</f>
        <v>7.0776699029126213</v>
      </c>
      <c r="I2179" s="13">
        <v>65.5</v>
      </c>
      <c r="J2179" s="13">
        <v>663.5</v>
      </c>
      <c r="K2179" s="14">
        <f>(J2179/G2179)</f>
        <v>1.8203017832647461</v>
      </c>
      <c r="L2179" s="14">
        <f>(K2179/1.68)</f>
        <v>1.0835129662290155</v>
      </c>
    </row>
    <row r="2180" spans="1:13" x14ac:dyDescent="0.2">
      <c r="A2180" s="11" t="s">
        <v>7849</v>
      </c>
      <c r="B2180" s="12" t="s">
        <v>3176</v>
      </c>
      <c r="C2180" s="12">
        <v>7</v>
      </c>
      <c r="D2180" s="12">
        <v>5</v>
      </c>
      <c r="E2180" s="12">
        <v>6</v>
      </c>
      <c r="F2180" s="13">
        <v>82</v>
      </c>
      <c r="G2180" s="13">
        <v>496.5</v>
      </c>
      <c r="H2180" s="17">
        <f>(G2180/F2180)</f>
        <v>6.0548780487804876</v>
      </c>
      <c r="I2180" s="13">
        <v>87.5</v>
      </c>
      <c r="J2180" s="13">
        <v>928</v>
      </c>
      <c r="K2180" s="14">
        <f>(J2180/G2180)</f>
        <v>1.8690835850956697</v>
      </c>
      <c r="L2180" s="14">
        <f>(K2180/1.68)</f>
        <v>1.1125497530331367</v>
      </c>
    </row>
    <row r="2181" spans="1:13" x14ac:dyDescent="0.2">
      <c r="A2181" s="11" t="s">
        <v>3172</v>
      </c>
      <c r="B2181" s="12" t="s">
        <v>3173</v>
      </c>
      <c r="C2181" s="12">
        <v>7</v>
      </c>
      <c r="D2181" s="12">
        <v>5</v>
      </c>
      <c r="E2181" s="12">
        <v>4</v>
      </c>
      <c r="F2181" s="13">
        <v>84.5</v>
      </c>
      <c r="G2181" s="13">
        <v>418</v>
      </c>
      <c r="H2181" s="17">
        <f>(G2181/F2181)</f>
        <v>4.9467455621301779</v>
      </c>
      <c r="I2181" s="13">
        <v>85.5</v>
      </c>
      <c r="J2181" s="13">
        <v>1102</v>
      </c>
      <c r="K2181" s="14">
        <f>(J2181/G2181)</f>
        <v>2.6363636363636362</v>
      </c>
      <c r="L2181" s="14">
        <f>(K2181/1.68)</f>
        <v>1.5692640692640691</v>
      </c>
    </row>
    <row r="2182" spans="1:13" x14ac:dyDescent="0.2">
      <c r="A2182" s="11" t="s">
        <v>6739</v>
      </c>
      <c r="B2182" s="12" t="s">
        <v>6740</v>
      </c>
      <c r="C2182" s="12">
        <v>14</v>
      </c>
      <c r="D2182" s="12">
        <v>6</v>
      </c>
      <c r="E2182" s="12">
        <v>19</v>
      </c>
      <c r="F2182" s="13">
        <v>167.5</v>
      </c>
      <c r="G2182" s="13">
        <v>810.5</v>
      </c>
      <c r="H2182" s="17">
        <f>(G2182/F2182)</f>
        <v>4.8388059701492541</v>
      </c>
      <c r="I2182" s="13">
        <v>120</v>
      </c>
      <c r="J2182" s="13">
        <v>1156</v>
      </c>
      <c r="K2182" s="14">
        <f>(J2182/G2182)</f>
        <v>1.4262800740283776</v>
      </c>
      <c r="L2182" s="14">
        <f>(K2182/2.8)</f>
        <v>0.50938574072442067</v>
      </c>
    </row>
    <row r="2183" spans="1:13" x14ac:dyDescent="0.2">
      <c r="A2183" s="11" t="s">
        <v>3168</v>
      </c>
      <c r="B2183" s="12" t="s">
        <v>3169</v>
      </c>
      <c r="C2183" s="12">
        <v>7</v>
      </c>
      <c r="D2183" s="12">
        <v>5</v>
      </c>
      <c r="E2183" s="12">
        <v>2</v>
      </c>
      <c r="F2183" s="13">
        <v>108.5</v>
      </c>
      <c r="G2183" s="13">
        <v>462.5</v>
      </c>
      <c r="H2183" s="17">
        <f>(G2183/F2183)</f>
        <v>4.2626728110599075</v>
      </c>
      <c r="I2183" s="13">
        <v>90.5</v>
      </c>
      <c r="J2183" s="13">
        <v>1044</v>
      </c>
      <c r="K2183" s="14">
        <f>(J2183/G2183)</f>
        <v>2.2572972972972973</v>
      </c>
      <c r="L2183" s="14">
        <f>(K2183/1.68)</f>
        <v>1.3436293436293436</v>
      </c>
    </row>
    <row r="2184" spans="1:13" x14ac:dyDescent="0.2">
      <c r="A2184" s="11" t="s">
        <v>8159</v>
      </c>
      <c r="B2184" s="12" t="s">
        <v>3269</v>
      </c>
      <c r="C2184" s="12">
        <v>7</v>
      </c>
      <c r="D2184" s="12">
        <v>7</v>
      </c>
      <c r="E2184" s="12">
        <v>22</v>
      </c>
      <c r="F2184" s="13">
        <v>460.5</v>
      </c>
      <c r="G2184" s="13">
        <v>1076.5</v>
      </c>
      <c r="H2184" s="17">
        <f>(G2184/F2184)</f>
        <v>2.3376764386536375</v>
      </c>
      <c r="I2184" s="13">
        <v>120</v>
      </c>
      <c r="J2184" s="13">
        <v>1287</v>
      </c>
      <c r="K2184" s="14">
        <f>(J2184/G2184)</f>
        <v>1.1955411054342777</v>
      </c>
      <c r="L2184" s="14">
        <f>(K2184/1.68)</f>
        <v>0.7116316103775463</v>
      </c>
    </row>
    <row r="2185" spans="1:13" x14ac:dyDescent="0.2">
      <c r="A2185" s="11" t="s">
        <v>3266</v>
      </c>
      <c r="B2185" s="12" t="s">
        <v>3267</v>
      </c>
      <c r="C2185" s="12">
        <v>7</v>
      </c>
      <c r="D2185" s="12">
        <v>7</v>
      </c>
      <c r="E2185" s="12">
        <v>20</v>
      </c>
      <c r="F2185" s="13">
        <v>203.5</v>
      </c>
      <c r="G2185" s="13">
        <v>832.5</v>
      </c>
      <c r="H2185" s="17">
        <f>(G2185/F2185)</f>
        <v>4.0909090909090908</v>
      </c>
      <c r="I2185" s="13">
        <v>92</v>
      </c>
      <c r="J2185" s="13">
        <v>40</v>
      </c>
      <c r="K2185" s="14">
        <f>(J2185/G2185)</f>
        <v>4.8048048048048048E-2</v>
      </c>
      <c r="L2185" s="14">
        <f>(K2185/1.68)</f>
        <v>2.8600028600028599E-2</v>
      </c>
      <c r="M2185" t="s">
        <v>7834</v>
      </c>
    </row>
    <row r="2186" spans="1:13" x14ac:dyDescent="0.2">
      <c r="A2186" s="1" t="s">
        <v>3263</v>
      </c>
      <c r="B2186" t="s">
        <v>3264</v>
      </c>
      <c r="C2186">
        <v>7</v>
      </c>
      <c r="D2186">
        <v>7</v>
      </c>
      <c r="E2186">
        <v>18</v>
      </c>
      <c r="F2186" s="2">
        <v>76.5</v>
      </c>
      <c r="G2186" s="2">
        <v>401.5</v>
      </c>
      <c r="H2186" s="18">
        <f>(G2186/F2186)</f>
        <v>5.2483660130718954</v>
      </c>
      <c r="I2186" s="2">
        <v>47.5</v>
      </c>
      <c r="J2186" s="2">
        <v>926</v>
      </c>
      <c r="K2186" s="6">
        <f>(J2186/G2186)</f>
        <v>2.3063511830635117</v>
      </c>
    </row>
    <row r="2187" spans="1:13" x14ac:dyDescent="0.2">
      <c r="A2187" s="11" t="s">
        <v>3259</v>
      </c>
      <c r="B2187" s="12" t="s">
        <v>3260</v>
      </c>
      <c r="C2187" s="12">
        <v>7</v>
      </c>
      <c r="D2187" s="12">
        <v>7</v>
      </c>
      <c r="E2187" s="12">
        <v>16</v>
      </c>
      <c r="F2187" s="13">
        <v>97</v>
      </c>
      <c r="G2187" s="13">
        <v>561</v>
      </c>
      <c r="H2187" s="17">
        <f>(G2187/F2187)</f>
        <v>5.7835051546391751</v>
      </c>
      <c r="I2187" s="13">
        <v>69.5</v>
      </c>
      <c r="J2187" s="13">
        <v>1146.5</v>
      </c>
      <c r="K2187" s="14">
        <f>(J2187/G2187)</f>
        <v>2.0436720142602494</v>
      </c>
      <c r="L2187" s="14">
        <f>(K2187/1.68)</f>
        <v>1.2164714370596723</v>
      </c>
    </row>
    <row r="2188" spans="1:13" x14ac:dyDescent="0.2">
      <c r="A2188" s="11" t="s">
        <v>7849</v>
      </c>
      <c r="B2188" s="12" t="s">
        <v>3256</v>
      </c>
      <c r="C2188" s="12">
        <v>7</v>
      </c>
      <c r="D2188" s="12">
        <v>7</v>
      </c>
      <c r="E2188" s="12">
        <v>14</v>
      </c>
      <c r="F2188" s="13">
        <v>102</v>
      </c>
      <c r="G2188" s="13">
        <v>683.5</v>
      </c>
      <c r="H2188" s="17">
        <f>(G2188/F2188)</f>
        <v>6.7009803921568629</v>
      </c>
      <c r="I2188" s="13">
        <v>71.5</v>
      </c>
      <c r="J2188" s="13">
        <v>908.5</v>
      </c>
      <c r="K2188" s="14">
        <f>(J2188/G2188)</f>
        <v>1.3291880029261156</v>
      </c>
      <c r="L2188" s="14">
        <f>(K2188/1.68)</f>
        <v>0.79118333507506888</v>
      </c>
    </row>
    <row r="2189" spans="1:13" x14ac:dyDescent="0.2">
      <c r="A2189" s="11" t="s">
        <v>3252</v>
      </c>
      <c r="B2189" s="12" t="s">
        <v>3253</v>
      </c>
      <c r="C2189" s="12">
        <v>7</v>
      </c>
      <c r="D2189" s="12">
        <v>7</v>
      </c>
      <c r="E2189" s="12">
        <v>12</v>
      </c>
      <c r="F2189" s="13">
        <v>77</v>
      </c>
      <c r="G2189" s="13">
        <v>514.5</v>
      </c>
      <c r="H2189" s="17">
        <f>(G2189/F2189)</f>
        <v>6.6818181818181817</v>
      </c>
      <c r="I2189" s="13">
        <v>64</v>
      </c>
      <c r="J2189" s="13">
        <v>95.5</v>
      </c>
      <c r="K2189" s="14">
        <f>(J2189/G2189)</f>
        <v>0.18561710398445092</v>
      </c>
      <c r="L2189" s="14">
        <f>(K2189/1.68)</f>
        <v>0.11048637141931603</v>
      </c>
      <c r="M2189" t="s">
        <v>7834</v>
      </c>
    </row>
    <row r="2190" spans="1:13" x14ac:dyDescent="0.2">
      <c r="A2190" s="11" t="s">
        <v>7849</v>
      </c>
      <c r="B2190" s="12" t="s">
        <v>6736</v>
      </c>
      <c r="C2190" s="12">
        <v>14</v>
      </c>
      <c r="D2190" s="12">
        <v>6</v>
      </c>
      <c r="E2190" s="12">
        <v>17</v>
      </c>
      <c r="F2190" s="13">
        <v>83.5</v>
      </c>
      <c r="G2190" s="13">
        <v>483.5</v>
      </c>
      <c r="H2190" s="17">
        <f>(G2190/F2190)</f>
        <v>5.7904191616766463</v>
      </c>
      <c r="I2190" s="13">
        <v>87</v>
      </c>
      <c r="J2190" s="13">
        <v>960.5</v>
      </c>
      <c r="K2190" s="14">
        <f>(J2190/G2190)</f>
        <v>1.9865563598759048</v>
      </c>
      <c r="L2190" s="14">
        <f>(K2190/2.8)</f>
        <v>0.70948441424139463</v>
      </c>
    </row>
    <row r="2191" spans="1:13" x14ac:dyDescent="0.2">
      <c r="A2191" s="1" t="s">
        <v>3249</v>
      </c>
      <c r="B2191" t="s">
        <v>3250</v>
      </c>
      <c r="C2191">
        <v>7</v>
      </c>
      <c r="D2191">
        <v>7</v>
      </c>
      <c r="E2191">
        <v>10</v>
      </c>
      <c r="F2191" s="2">
        <v>76.5</v>
      </c>
      <c r="G2191" s="2">
        <v>513</v>
      </c>
      <c r="H2191" s="18">
        <f>(G2191/F2191)</f>
        <v>6.7058823529411766</v>
      </c>
      <c r="I2191" s="2">
        <v>54</v>
      </c>
      <c r="J2191" s="2">
        <v>25</v>
      </c>
      <c r="K2191" s="6">
        <f>(J2191/G2191)</f>
        <v>4.8732943469785572E-2</v>
      </c>
    </row>
    <row r="2192" spans="1:13" x14ac:dyDescent="0.2">
      <c r="A2192" s="11" t="s">
        <v>8160</v>
      </c>
      <c r="B2192" s="12" t="s">
        <v>3247</v>
      </c>
      <c r="C2192" s="12">
        <v>7</v>
      </c>
      <c r="D2192" s="12">
        <v>7</v>
      </c>
      <c r="E2192" s="12">
        <v>8</v>
      </c>
      <c r="F2192" s="13">
        <v>89</v>
      </c>
      <c r="G2192" s="13">
        <v>602</v>
      </c>
      <c r="H2192" s="17">
        <f>(G2192/F2192)</f>
        <v>6.7640449438202248</v>
      </c>
      <c r="I2192" s="13">
        <v>80</v>
      </c>
      <c r="J2192" s="13">
        <v>823</v>
      </c>
      <c r="K2192" s="14">
        <f>(J2192/G2192)</f>
        <v>1.367109634551495</v>
      </c>
      <c r="L2192" s="14">
        <f>(K2192/1.68)</f>
        <v>0.81375573485208041</v>
      </c>
    </row>
    <row r="2193" spans="1:13" x14ac:dyDescent="0.2">
      <c r="A2193" s="11" t="s">
        <v>3244</v>
      </c>
      <c r="B2193" s="12" t="s">
        <v>3245</v>
      </c>
      <c r="C2193" s="12">
        <v>7</v>
      </c>
      <c r="D2193" s="12">
        <v>7</v>
      </c>
      <c r="E2193" s="12">
        <v>6</v>
      </c>
      <c r="F2193" s="13">
        <v>55.5</v>
      </c>
      <c r="G2193" s="13">
        <v>353</v>
      </c>
      <c r="H2193" s="17">
        <f>(G2193/F2193)</f>
        <v>6.3603603603603602</v>
      </c>
      <c r="I2193" s="13">
        <v>61</v>
      </c>
      <c r="J2193" s="13">
        <v>588</v>
      </c>
      <c r="K2193" s="14">
        <f>(J2193/G2193)</f>
        <v>1.6657223796033995</v>
      </c>
      <c r="L2193" s="14">
        <f>(K2193/1.68)</f>
        <v>0.99150141643059497</v>
      </c>
    </row>
    <row r="2194" spans="1:13" x14ac:dyDescent="0.2">
      <c r="A2194" s="11" t="s">
        <v>7849</v>
      </c>
      <c r="B2194" s="12" t="s">
        <v>3241</v>
      </c>
      <c r="C2194" s="12">
        <v>7</v>
      </c>
      <c r="D2194" s="12">
        <v>7</v>
      </c>
      <c r="E2194" s="12">
        <v>4</v>
      </c>
      <c r="F2194" s="13">
        <v>126.5</v>
      </c>
      <c r="G2194" s="13">
        <v>549.5</v>
      </c>
      <c r="H2194" s="17">
        <f>(G2194/F2194)</f>
        <v>4.3438735177865615</v>
      </c>
      <c r="I2194" s="13">
        <v>82</v>
      </c>
      <c r="J2194" s="13">
        <v>706</v>
      </c>
      <c r="K2194" s="14">
        <f>(J2194/G2194)</f>
        <v>1.2848043676069154</v>
      </c>
      <c r="L2194" s="14">
        <f>(K2194/1.68)</f>
        <v>0.76476450452792588</v>
      </c>
    </row>
    <row r="2195" spans="1:13" x14ac:dyDescent="0.2">
      <c r="A2195" s="11" t="s">
        <v>8161</v>
      </c>
      <c r="B2195" s="12" t="s">
        <v>3239</v>
      </c>
      <c r="C2195" s="12">
        <v>7</v>
      </c>
      <c r="D2195" s="12">
        <v>7</v>
      </c>
      <c r="E2195" s="12">
        <v>2</v>
      </c>
      <c r="F2195" s="13">
        <v>81.5</v>
      </c>
      <c r="G2195" s="13">
        <v>335.5</v>
      </c>
      <c r="H2195" s="17">
        <f>(G2195/F2195)</f>
        <v>4.1165644171779139</v>
      </c>
      <c r="I2195" s="13">
        <v>80</v>
      </c>
      <c r="J2195" s="13">
        <v>639.5</v>
      </c>
      <c r="K2195" s="14">
        <f>(J2195/G2195)</f>
        <v>1.9061102831594634</v>
      </c>
      <c r="L2195" s="14">
        <f>(K2195/1.68)</f>
        <v>1.1345894542615853</v>
      </c>
    </row>
    <row r="2196" spans="1:13" x14ac:dyDescent="0.2">
      <c r="A2196" s="1" t="s">
        <v>6733</v>
      </c>
      <c r="B2196" t="s">
        <v>6734</v>
      </c>
      <c r="C2196">
        <v>14</v>
      </c>
      <c r="D2196">
        <v>6</v>
      </c>
      <c r="E2196">
        <v>15</v>
      </c>
      <c r="F2196" s="2">
        <v>73</v>
      </c>
      <c r="G2196" s="2">
        <v>543</v>
      </c>
      <c r="H2196" s="18">
        <f>(G2196/F2196)</f>
        <v>7.4383561643835616</v>
      </c>
      <c r="I2196" s="2">
        <v>53.5</v>
      </c>
      <c r="J2196" s="2">
        <v>523.5</v>
      </c>
      <c r="K2196" s="6">
        <f>(J2196/G2196)</f>
        <v>0.96408839779005528</v>
      </c>
    </row>
    <row r="2197" spans="1:13" x14ac:dyDescent="0.2">
      <c r="A2197" s="1" t="s">
        <v>3343</v>
      </c>
      <c r="B2197" t="s">
        <v>3344</v>
      </c>
      <c r="C2197">
        <v>7</v>
      </c>
      <c r="D2197">
        <v>9</v>
      </c>
      <c r="E2197">
        <v>22</v>
      </c>
      <c r="F2197" s="2">
        <v>91.5</v>
      </c>
      <c r="G2197" s="2">
        <v>446.5</v>
      </c>
      <c r="H2197" s="18">
        <f>(G2197/F2197)</f>
        <v>4.8797814207650276</v>
      </c>
      <c r="I2197" s="2">
        <v>45.5</v>
      </c>
      <c r="J2197" s="2">
        <v>518</v>
      </c>
      <c r="K2197" s="6">
        <f>(J2197/G2197)</f>
        <v>1.16013437849944</v>
      </c>
    </row>
    <row r="2198" spans="1:13" x14ac:dyDescent="0.2">
      <c r="A2198" s="11" t="s">
        <v>3339</v>
      </c>
      <c r="B2198" s="12" t="s">
        <v>3340</v>
      </c>
      <c r="C2198" s="12">
        <v>7</v>
      </c>
      <c r="D2198" s="12">
        <v>9</v>
      </c>
      <c r="E2198" s="12">
        <v>20</v>
      </c>
      <c r="F2198" s="13">
        <v>109</v>
      </c>
      <c r="G2198" s="13">
        <v>569</v>
      </c>
      <c r="H2198" s="17">
        <f>(G2198/F2198)</f>
        <v>5.2201834862385317</v>
      </c>
      <c r="I2198" s="13">
        <v>66.5</v>
      </c>
      <c r="J2198" s="13">
        <v>127</v>
      </c>
      <c r="K2198" s="14">
        <f>(J2198/G2198)</f>
        <v>0.22319859402460457</v>
      </c>
      <c r="L2198" s="14">
        <f>(K2198/1.68)</f>
        <v>0.13285630596702652</v>
      </c>
      <c r="M2198" t="s">
        <v>7834</v>
      </c>
    </row>
    <row r="2199" spans="1:13" x14ac:dyDescent="0.2">
      <c r="A2199" s="1" t="s">
        <v>3336</v>
      </c>
      <c r="B2199" t="s">
        <v>3337</v>
      </c>
      <c r="C2199">
        <v>7</v>
      </c>
      <c r="D2199">
        <v>9</v>
      </c>
      <c r="E2199">
        <v>18</v>
      </c>
      <c r="F2199" s="2">
        <v>64.5</v>
      </c>
      <c r="G2199" s="2">
        <v>416.5</v>
      </c>
      <c r="H2199" s="18">
        <f>(G2199/F2199)</f>
        <v>6.4573643410852712</v>
      </c>
      <c r="I2199" s="2">
        <v>58.5</v>
      </c>
      <c r="J2199" s="2">
        <v>51</v>
      </c>
      <c r="K2199" s="6">
        <f>(J2199/G2199)</f>
        <v>0.12244897959183673</v>
      </c>
    </row>
    <row r="2200" spans="1:13" x14ac:dyDescent="0.2">
      <c r="A2200" s="1" t="s">
        <v>3333</v>
      </c>
      <c r="B2200" t="s">
        <v>3334</v>
      </c>
      <c r="C2200">
        <v>7</v>
      </c>
      <c r="D2200">
        <v>9</v>
      </c>
      <c r="E2200">
        <v>16</v>
      </c>
      <c r="F2200" s="2">
        <v>82</v>
      </c>
      <c r="G2200" s="2">
        <v>486.5</v>
      </c>
      <c r="H2200" s="18">
        <f>(G2200/F2200)</f>
        <v>5.9329268292682924</v>
      </c>
      <c r="I2200" s="2">
        <v>57</v>
      </c>
      <c r="J2200" s="2">
        <v>887</v>
      </c>
      <c r="K2200" s="6">
        <f>(J2200/G2200)</f>
        <v>1.8232271325796505</v>
      </c>
    </row>
    <row r="2201" spans="1:13" x14ac:dyDescent="0.2">
      <c r="A2201" s="11" t="s">
        <v>3329</v>
      </c>
      <c r="B2201" s="12" t="s">
        <v>3330</v>
      </c>
      <c r="C2201" s="12">
        <v>7</v>
      </c>
      <c r="D2201" s="12">
        <v>9</v>
      </c>
      <c r="E2201" s="12">
        <v>14</v>
      </c>
      <c r="F2201" s="13">
        <v>89.5</v>
      </c>
      <c r="G2201" s="13">
        <v>625.5</v>
      </c>
      <c r="H2201" s="17">
        <f>(G2201/F2201)</f>
        <v>6.988826815642458</v>
      </c>
      <c r="I2201" s="13">
        <v>76</v>
      </c>
      <c r="J2201" s="13">
        <v>906</v>
      </c>
      <c r="K2201" s="14">
        <f>(J2201/G2201)</f>
        <v>1.4484412470023982</v>
      </c>
      <c r="L2201" s="14">
        <f>(K2201/1.68)</f>
        <v>0.86216740892999899</v>
      </c>
    </row>
    <row r="2202" spans="1:13" x14ac:dyDescent="0.2">
      <c r="A2202" s="11" t="s">
        <v>3326</v>
      </c>
      <c r="B2202" s="12" t="s">
        <v>3327</v>
      </c>
      <c r="C2202" s="12">
        <v>7</v>
      </c>
      <c r="D2202" s="12">
        <v>9</v>
      </c>
      <c r="E2202" s="12">
        <v>12</v>
      </c>
      <c r="F2202" s="13">
        <v>60.5</v>
      </c>
      <c r="G2202" s="13">
        <v>457</v>
      </c>
      <c r="H2202" s="17">
        <f>(G2202/F2202)</f>
        <v>7.553719008264463</v>
      </c>
      <c r="I2202" s="13">
        <v>64.5</v>
      </c>
      <c r="J2202" s="13">
        <v>506.5</v>
      </c>
      <c r="K2202" s="14">
        <f>(J2202/G2202)</f>
        <v>1.1083150984682713</v>
      </c>
      <c r="L2202" s="14">
        <f>(K2202/1.68)</f>
        <v>0.65971136813587572</v>
      </c>
    </row>
    <row r="2203" spans="1:13" x14ac:dyDescent="0.2">
      <c r="A2203" s="1" t="s">
        <v>3323</v>
      </c>
      <c r="B2203" t="s">
        <v>3324</v>
      </c>
      <c r="C2203">
        <v>7</v>
      </c>
      <c r="D2203">
        <v>9</v>
      </c>
      <c r="E2203">
        <v>10</v>
      </c>
      <c r="F2203" s="2">
        <v>56.5</v>
      </c>
      <c r="G2203" s="2">
        <v>432.5</v>
      </c>
      <c r="H2203" s="18">
        <f>(G2203/F2203)</f>
        <v>7.6548672566371678</v>
      </c>
      <c r="I2203" s="2">
        <v>51</v>
      </c>
      <c r="J2203" s="2">
        <v>198.5</v>
      </c>
      <c r="K2203" s="6">
        <f>(J2203/G2203)</f>
        <v>0.45895953757225433</v>
      </c>
    </row>
    <row r="2204" spans="1:13" x14ac:dyDescent="0.2">
      <c r="A2204" s="11" t="s">
        <v>7284</v>
      </c>
      <c r="B2204" s="12" t="s">
        <v>7285</v>
      </c>
      <c r="C2204" s="12">
        <v>16</v>
      </c>
      <c r="D2204" s="12">
        <v>4</v>
      </c>
      <c r="E2204" s="12">
        <v>13</v>
      </c>
      <c r="F2204" s="13">
        <v>335.5</v>
      </c>
      <c r="G2204" s="13">
        <v>1038.5</v>
      </c>
      <c r="H2204" s="17">
        <f>(G2204/F2204)</f>
        <v>3.0953800298062593</v>
      </c>
      <c r="I2204" s="13">
        <v>104.5</v>
      </c>
      <c r="J2204" s="13">
        <v>1018.5</v>
      </c>
      <c r="K2204" s="14">
        <f>(J2204/G2204)</f>
        <v>0.9807414540202215</v>
      </c>
      <c r="L2204" s="14">
        <f>(K2204/2.8)</f>
        <v>0.35026480500722201</v>
      </c>
    </row>
    <row r="2205" spans="1:13" x14ac:dyDescent="0.2">
      <c r="A2205" s="11" t="s">
        <v>6730</v>
      </c>
      <c r="B2205" s="12" t="s">
        <v>6731</v>
      </c>
      <c r="C2205" s="12">
        <v>14</v>
      </c>
      <c r="D2205" s="12">
        <v>6</v>
      </c>
      <c r="E2205" s="12">
        <v>13</v>
      </c>
      <c r="F2205" s="13">
        <v>106</v>
      </c>
      <c r="G2205" s="13">
        <v>735</v>
      </c>
      <c r="H2205" s="17">
        <f>(G2205/F2205)</f>
        <v>6.9339622641509431</v>
      </c>
      <c r="I2205" s="13">
        <v>81</v>
      </c>
      <c r="J2205" s="13">
        <v>1096</v>
      </c>
      <c r="K2205" s="14">
        <f>(J2205/G2205)</f>
        <v>1.491156462585034</v>
      </c>
      <c r="L2205" s="14">
        <f>(K2205/2.8)</f>
        <v>0.53255587949465499</v>
      </c>
    </row>
    <row r="2206" spans="1:13" x14ac:dyDescent="0.2">
      <c r="A2206" s="11" t="s">
        <v>3319</v>
      </c>
      <c r="B2206" s="12" t="s">
        <v>3320</v>
      </c>
      <c r="C2206" s="12">
        <v>7</v>
      </c>
      <c r="D2206" s="12">
        <v>9</v>
      </c>
      <c r="E2206" s="12">
        <v>8</v>
      </c>
      <c r="F2206" s="13">
        <v>75.5</v>
      </c>
      <c r="G2206" s="13">
        <v>503</v>
      </c>
      <c r="H2206" s="17">
        <f>(G2206/F2206)</f>
        <v>6.6622516556291389</v>
      </c>
      <c r="I2206" s="13">
        <v>73</v>
      </c>
      <c r="J2206" s="13">
        <v>161</v>
      </c>
      <c r="K2206" s="14">
        <f>(J2206/G2206)</f>
        <v>0.32007952286282304</v>
      </c>
      <c r="L2206" s="14">
        <f>(K2206/1.68)</f>
        <v>0.19052352551358515</v>
      </c>
      <c r="M2206" t="s">
        <v>7834</v>
      </c>
    </row>
    <row r="2207" spans="1:13" x14ac:dyDescent="0.2">
      <c r="A2207" s="11" t="s">
        <v>3315</v>
      </c>
      <c r="B2207" s="12" t="s">
        <v>3316</v>
      </c>
      <c r="C2207" s="12">
        <v>7</v>
      </c>
      <c r="D2207" s="12">
        <v>9</v>
      </c>
      <c r="E2207" s="12">
        <v>6</v>
      </c>
      <c r="F2207" s="13">
        <v>73</v>
      </c>
      <c r="G2207" s="13">
        <v>499.5</v>
      </c>
      <c r="H2207" s="17">
        <f>(G2207/F2207)</f>
        <v>6.8424657534246576</v>
      </c>
      <c r="I2207" s="13">
        <v>87.5</v>
      </c>
      <c r="J2207" s="13">
        <v>1021.5</v>
      </c>
      <c r="K2207" s="14">
        <f>(J2207/G2207)</f>
        <v>2.045045045045045</v>
      </c>
      <c r="L2207" s="14">
        <f>(K2207/1.68)</f>
        <v>1.2172887172887172</v>
      </c>
    </row>
    <row r="2208" spans="1:13" x14ac:dyDescent="0.2">
      <c r="A2208" s="11" t="s">
        <v>6658</v>
      </c>
      <c r="B2208" s="12" t="s">
        <v>6659</v>
      </c>
      <c r="C2208" s="12">
        <v>14</v>
      </c>
      <c r="D2208" s="12">
        <v>4</v>
      </c>
      <c r="E2208" s="12">
        <v>12</v>
      </c>
      <c r="F2208" s="13">
        <v>52.5</v>
      </c>
      <c r="G2208" s="13">
        <v>390</v>
      </c>
      <c r="H2208" s="17">
        <f>(G2208/F2208)</f>
        <v>7.4285714285714288</v>
      </c>
      <c r="I2208" s="13">
        <v>101.5</v>
      </c>
      <c r="J2208" s="13">
        <v>960.5</v>
      </c>
      <c r="K2208" s="14">
        <f>(J2208/G2208)</f>
        <v>2.462820512820513</v>
      </c>
      <c r="L2208" s="14">
        <f>(K2208/2.8)</f>
        <v>0.87957875457875467</v>
      </c>
    </row>
    <row r="2209" spans="1:13" x14ac:dyDescent="0.2">
      <c r="A2209" s="11" t="s">
        <v>3312</v>
      </c>
      <c r="B2209" s="12" t="s">
        <v>3313</v>
      </c>
      <c r="C2209" s="12">
        <v>7</v>
      </c>
      <c r="D2209" s="12">
        <v>9</v>
      </c>
      <c r="E2209" s="12">
        <v>4</v>
      </c>
      <c r="F2209" s="13">
        <v>69.5</v>
      </c>
      <c r="G2209" s="13">
        <v>171.5</v>
      </c>
      <c r="H2209" s="17">
        <f>(G2209/F2209)</f>
        <v>2.4676258992805757</v>
      </c>
      <c r="I2209" s="13">
        <v>80</v>
      </c>
      <c r="J2209" s="13">
        <v>1177</v>
      </c>
      <c r="K2209" s="14">
        <f>(J2209/G2209)</f>
        <v>6.8629737609329444</v>
      </c>
      <c r="L2209" s="14">
        <f>(K2209/1.68)</f>
        <v>4.0851034291267529</v>
      </c>
    </row>
    <row r="2210" spans="1:13" x14ac:dyDescent="0.2">
      <c r="A2210" s="11" t="s">
        <v>8162</v>
      </c>
      <c r="B2210" s="12" t="s">
        <v>3310</v>
      </c>
      <c r="C2210" s="12">
        <v>7</v>
      </c>
      <c r="D2210" s="12">
        <v>9</v>
      </c>
      <c r="E2210" s="12">
        <v>2</v>
      </c>
      <c r="F2210" s="13">
        <v>101</v>
      </c>
      <c r="G2210" s="13">
        <v>442.5</v>
      </c>
      <c r="H2210" s="17">
        <f>(G2210/F2210)</f>
        <v>4.3811881188118811</v>
      </c>
      <c r="I2210" s="13">
        <v>109</v>
      </c>
      <c r="J2210" s="13">
        <v>1042.5</v>
      </c>
      <c r="K2210" s="14">
        <f>(J2210/G2210)</f>
        <v>2.3559322033898304</v>
      </c>
      <c r="L2210" s="14">
        <f>(K2210/1.68)</f>
        <v>1.4023405972558516</v>
      </c>
    </row>
    <row r="2211" spans="1:13" x14ac:dyDescent="0.2">
      <c r="A2211" s="7" t="s">
        <v>6727</v>
      </c>
      <c r="B2211" s="8" t="s">
        <v>6728</v>
      </c>
      <c r="C2211" s="8">
        <v>14</v>
      </c>
      <c r="D2211" s="8">
        <v>6</v>
      </c>
      <c r="E2211" s="8">
        <v>11</v>
      </c>
      <c r="F2211" s="9">
        <v>272</v>
      </c>
      <c r="G2211" s="9">
        <v>968.5</v>
      </c>
      <c r="H2211" s="16">
        <f>(G2211/F2211)</f>
        <v>3.5606617647058822</v>
      </c>
      <c r="I2211" s="9">
        <v>144.5</v>
      </c>
      <c r="J2211" s="9">
        <v>1148</v>
      </c>
      <c r="K2211" s="10">
        <f>(J2211/G2211)</f>
        <v>1.1853381517811048</v>
      </c>
      <c r="L2211" s="10">
        <f>(K2211/1.27)</f>
        <v>0.93333712738669672</v>
      </c>
    </row>
    <row r="2212" spans="1:13" x14ac:dyDescent="0.2">
      <c r="A2212" s="1" t="s">
        <v>3418</v>
      </c>
      <c r="B2212" t="s">
        <v>3419</v>
      </c>
      <c r="C2212">
        <v>7</v>
      </c>
      <c r="D2212">
        <v>11</v>
      </c>
      <c r="E2212">
        <v>22</v>
      </c>
      <c r="F2212" s="2">
        <v>62.5</v>
      </c>
      <c r="G2212" s="2">
        <v>412</v>
      </c>
      <c r="H2212" s="18">
        <f>(G2212/F2212)</f>
        <v>6.5919999999999996</v>
      </c>
      <c r="I2212" s="2">
        <v>55</v>
      </c>
      <c r="J2212" s="2">
        <v>1149.5</v>
      </c>
      <c r="K2212" s="6">
        <f>(J2212/G2212)</f>
        <v>2.7900485436893203</v>
      </c>
    </row>
    <row r="2213" spans="1:13" x14ac:dyDescent="0.2">
      <c r="A2213" s="1" t="s">
        <v>3414</v>
      </c>
      <c r="B2213" t="s">
        <v>3415</v>
      </c>
      <c r="C2213">
        <v>7</v>
      </c>
      <c r="D2213">
        <v>11</v>
      </c>
      <c r="E2213">
        <v>20</v>
      </c>
      <c r="F2213" s="2">
        <v>48.5</v>
      </c>
      <c r="G2213" s="2">
        <v>265</v>
      </c>
      <c r="H2213" s="18">
        <f>(G2213/F2213)</f>
        <v>5.463917525773196</v>
      </c>
      <c r="I2213" s="2">
        <v>41</v>
      </c>
      <c r="J2213" s="2">
        <v>18.5</v>
      </c>
      <c r="K2213" s="6">
        <f>(J2213/G2213)</f>
        <v>6.981132075471698E-2</v>
      </c>
    </row>
    <row r="2214" spans="1:13" x14ac:dyDescent="0.2">
      <c r="A2214" s="11" t="s">
        <v>3411</v>
      </c>
      <c r="B2214" s="12" t="s">
        <v>3412</v>
      </c>
      <c r="C2214" s="12">
        <v>7</v>
      </c>
      <c r="D2214" s="12">
        <v>11</v>
      </c>
      <c r="E2214" s="12">
        <v>18</v>
      </c>
      <c r="F2214" s="13">
        <v>81</v>
      </c>
      <c r="G2214" s="13">
        <v>429.5</v>
      </c>
      <c r="H2214" s="17">
        <f>(G2214/F2214)</f>
        <v>5.3024691358024691</v>
      </c>
      <c r="I2214" s="13">
        <v>65</v>
      </c>
      <c r="J2214" s="13">
        <v>1484.5</v>
      </c>
      <c r="K2214" s="14">
        <f>(J2214/G2214)</f>
        <v>3.4563445867287546</v>
      </c>
      <c r="L2214" s="14">
        <f>(K2214/1.68)</f>
        <v>2.0573479682909253</v>
      </c>
    </row>
    <row r="2215" spans="1:13" x14ac:dyDescent="0.2">
      <c r="A2215" s="1" t="s">
        <v>3408</v>
      </c>
      <c r="B2215" t="s">
        <v>3409</v>
      </c>
      <c r="C2215">
        <v>7</v>
      </c>
      <c r="D2215">
        <v>11</v>
      </c>
      <c r="E2215">
        <v>16</v>
      </c>
      <c r="F2215" s="2">
        <v>66</v>
      </c>
      <c r="G2215" s="2">
        <v>426</v>
      </c>
      <c r="H2215" s="18">
        <f>(G2215/F2215)</f>
        <v>6.4545454545454541</v>
      </c>
      <c r="I2215" s="2">
        <v>59.5</v>
      </c>
      <c r="J2215" s="2">
        <v>479.5</v>
      </c>
      <c r="K2215" s="6">
        <f>(J2215/G2215)</f>
        <v>1.125586854460094</v>
      </c>
    </row>
    <row r="2216" spans="1:13" x14ac:dyDescent="0.2">
      <c r="A2216" s="7" t="s">
        <v>6723</v>
      </c>
      <c r="B2216" s="8" t="s">
        <v>6724</v>
      </c>
      <c r="C2216" s="8">
        <v>14</v>
      </c>
      <c r="D2216" s="8">
        <v>6</v>
      </c>
      <c r="E2216" s="8">
        <v>9</v>
      </c>
      <c r="F2216" s="9">
        <v>309</v>
      </c>
      <c r="G2216" s="9">
        <v>1005.5</v>
      </c>
      <c r="H2216" s="16">
        <f>(G2216/F2216)</f>
        <v>3.2540453074433655</v>
      </c>
      <c r="I2216" s="9">
        <v>212.5</v>
      </c>
      <c r="J2216" s="9">
        <v>1411</v>
      </c>
      <c r="K2216" s="10">
        <f>(J2216/G2216)</f>
        <v>1.4032819492789657</v>
      </c>
      <c r="L2216" s="10">
        <f>(K2216/1.27)</f>
        <v>1.1049464167550911</v>
      </c>
    </row>
    <row r="2217" spans="1:13" x14ac:dyDescent="0.2">
      <c r="A2217" s="1" t="s">
        <v>8163</v>
      </c>
      <c r="B2217" t="s">
        <v>3405</v>
      </c>
      <c r="C2217">
        <v>7</v>
      </c>
      <c r="D2217">
        <v>11</v>
      </c>
      <c r="E2217">
        <v>14</v>
      </c>
      <c r="F2217" s="2">
        <v>55</v>
      </c>
      <c r="G2217" s="2">
        <v>389</v>
      </c>
      <c r="H2217" s="18">
        <f>(G2217/F2217)</f>
        <v>7.0727272727272723</v>
      </c>
      <c r="I2217" s="2">
        <v>52.5</v>
      </c>
      <c r="J2217" s="2">
        <v>427</v>
      </c>
      <c r="K2217" s="6">
        <f>(J2217/G2217)</f>
        <v>1.0976863753213368</v>
      </c>
    </row>
    <row r="2218" spans="1:13" x14ac:dyDescent="0.2">
      <c r="A2218" s="11" t="s">
        <v>3402</v>
      </c>
      <c r="B2218" s="12" t="s">
        <v>3403</v>
      </c>
      <c r="C2218" s="12">
        <v>7</v>
      </c>
      <c r="D2218" s="12">
        <v>11</v>
      </c>
      <c r="E2218" s="12">
        <v>12</v>
      </c>
      <c r="F2218" s="13">
        <v>65.5</v>
      </c>
      <c r="G2218" s="13">
        <v>541</v>
      </c>
      <c r="H2218" s="17">
        <f>(G2218/F2218)</f>
        <v>8.2595419847328237</v>
      </c>
      <c r="I2218" s="13">
        <v>61</v>
      </c>
      <c r="J2218" s="13">
        <v>1202.5</v>
      </c>
      <c r="K2218" s="14">
        <f>(J2218/G2218)</f>
        <v>2.222735674676525</v>
      </c>
      <c r="L2218" s="14">
        <f>(K2218/1.68)</f>
        <v>1.3230569492122173</v>
      </c>
    </row>
    <row r="2219" spans="1:13" x14ac:dyDescent="0.2">
      <c r="A2219" s="11" t="s">
        <v>3398</v>
      </c>
      <c r="B2219" s="12" t="s">
        <v>3399</v>
      </c>
      <c r="C2219" s="12">
        <v>7</v>
      </c>
      <c r="D2219" s="12">
        <v>11</v>
      </c>
      <c r="E2219" s="12">
        <v>10</v>
      </c>
      <c r="F2219" s="13">
        <v>74</v>
      </c>
      <c r="G2219" s="13">
        <v>531.5</v>
      </c>
      <c r="H2219" s="17">
        <f>(G2219/F2219)</f>
        <v>7.1824324324324325</v>
      </c>
      <c r="I2219" s="13">
        <v>60.5</v>
      </c>
      <c r="J2219" s="13">
        <v>290</v>
      </c>
      <c r="K2219" s="14">
        <f>(J2219/G2219)</f>
        <v>0.54562558795860772</v>
      </c>
      <c r="L2219" s="14">
        <f>(K2219/1.68)</f>
        <v>0.32477713568964744</v>
      </c>
      <c r="M2219" t="s">
        <v>7834</v>
      </c>
    </row>
    <row r="2220" spans="1:13" x14ac:dyDescent="0.2">
      <c r="A2220" s="11" t="s">
        <v>3395</v>
      </c>
      <c r="B2220" s="12" t="s">
        <v>3396</v>
      </c>
      <c r="C2220" s="12">
        <v>7</v>
      </c>
      <c r="D2220" s="12">
        <v>11</v>
      </c>
      <c r="E2220" s="12">
        <v>8</v>
      </c>
      <c r="F2220" s="13">
        <v>86.5</v>
      </c>
      <c r="G2220" s="13">
        <v>580.5</v>
      </c>
      <c r="H2220" s="17">
        <f>(G2220/F2220)</f>
        <v>6.7109826589595372</v>
      </c>
      <c r="I2220" s="13">
        <v>83.5</v>
      </c>
      <c r="J2220" s="13">
        <v>881</v>
      </c>
      <c r="K2220" s="14">
        <f>(J2220/G2220)</f>
        <v>1.5176571920757966</v>
      </c>
      <c r="L2220" s="14">
        <f>(K2220/1.68)</f>
        <v>0.90336737623559327</v>
      </c>
    </row>
    <row r="2221" spans="1:13" x14ac:dyDescent="0.2">
      <c r="A2221" s="11" t="s">
        <v>7849</v>
      </c>
      <c r="B2221" s="12" t="s">
        <v>3393</v>
      </c>
      <c r="C2221" s="12">
        <v>7</v>
      </c>
      <c r="D2221" s="12">
        <v>11</v>
      </c>
      <c r="E2221" s="12">
        <v>6</v>
      </c>
      <c r="F2221" s="13">
        <v>93</v>
      </c>
      <c r="G2221" s="13">
        <v>518.5</v>
      </c>
      <c r="H2221" s="17">
        <f>(G2221/F2221)</f>
        <v>5.575268817204301</v>
      </c>
      <c r="I2221" s="13">
        <v>80</v>
      </c>
      <c r="J2221" s="13">
        <v>1061.5</v>
      </c>
      <c r="K2221" s="14">
        <f>(J2221/G2221)</f>
        <v>2.0472516875602702</v>
      </c>
      <c r="L2221" s="14">
        <f>(K2221/1.68)</f>
        <v>1.2186021949763512</v>
      </c>
    </row>
    <row r="2222" spans="1:13" x14ac:dyDescent="0.2">
      <c r="A2222" s="11" t="s">
        <v>3389</v>
      </c>
      <c r="B2222" s="12" t="s">
        <v>3390</v>
      </c>
      <c r="C2222" s="12">
        <v>7</v>
      </c>
      <c r="D2222" s="12">
        <v>11</v>
      </c>
      <c r="E2222" s="12">
        <v>4</v>
      </c>
      <c r="F2222" s="13">
        <v>56.5</v>
      </c>
      <c r="G2222" s="13">
        <v>347.5</v>
      </c>
      <c r="H2222" s="17">
        <f>(G2222/F2222)</f>
        <v>6.1504424778761058</v>
      </c>
      <c r="I2222" s="13">
        <v>68</v>
      </c>
      <c r="J2222" s="13">
        <v>760.5</v>
      </c>
      <c r="K2222" s="14">
        <f>(J2222/G2222)</f>
        <v>2.1884892086330936</v>
      </c>
      <c r="L2222" s="14">
        <f>(K2222/1.68)</f>
        <v>1.3026721479958892</v>
      </c>
    </row>
    <row r="2223" spans="1:13" x14ac:dyDescent="0.2">
      <c r="A2223" s="11" t="s">
        <v>8164</v>
      </c>
      <c r="B2223" s="12" t="s">
        <v>3386</v>
      </c>
      <c r="C2223" s="12">
        <v>7</v>
      </c>
      <c r="D2223" s="12">
        <v>11</v>
      </c>
      <c r="E2223" s="12">
        <v>2</v>
      </c>
      <c r="F2223" s="13">
        <v>114</v>
      </c>
      <c r="G2223" s="13">
        <v>448</v>
      </c>
      <c r="H2223" s="17">
        <f>(G2223/F2223)</f>
        <v>3.9298245614035086</v>
      </c>
      <c r="I2223" s="13">
        <v>100</v>
      </c>
      <c r="J2223" s="13">
        <v>1087</v>
      </c>
      <c r="K2223" s="14">
        <f>(J2223/G2223)</f>
        <v>2.4263392857142856</v>
      </c>
      <c r="L2223" s="14">
        <f>(K2223/1.68)</f>
        <v>1.444249574829932</v>
      </c>
    </row>
    <row r="2224" spans="1:13" x14ac:dyDescent="0.2">
      <c r="A2224" s="1" t="s">
        <v>3491</v>
      </c>
      <c r="B2224" t="s">
        <v>3492</v>
      </c>
      <c r="C2224">
        <v>7</v>
      </c>
      <c r="D2224">
        <v>13</v>
      </c>
      <c r="E2224">
        <v>22</v>
      </c>
      <c r="F2224" s="2">
        <v>41.5</v>
      </c>
      <c r="G2224" s="2">
        <v>254</v>
      </c>
      <c r="H2224" s="18">
        <f>(G2224/F2224)</f>
        <v>6.1204819277108431</v>
      </c>
      <c r="I2224" s="2">
        <v>36.5</v>
      </c>
      <c r="J2224" s="2">
        <v>22</v>
      </c>
      <c r="K2224" s="6">
        <f>(J2224/G2224)</f>
        <v>8.6614173228346455E-2</v>
      </c>
    </row>
    <row r="2225" spans="1:12" x14ac:dyDescent="0.2">
      <c r="A2225" s="1" t="s">
        <v>3488</v>
      </c>
      <c r="B2225" t="s">
        <v>3489</v>
      </c>
      <c r="C2225">
        <v>7</v>
      </c>
      <c r="D2225">
        <v>13</v>
      </c>
      <c r="E2225">
        <v>20</v>
      </c>
      <c r="F2225" s="2">
        <v>103</v>
      </c>
      <c r="G2225" s="2">
        <v>573</v>
      </c>
      <c r="H2225" s="18">
        <f>(G2225/F2225)</f>
        <v>5.5631067961165046</v>
      </c>
      <c r="I2225" s="2">
        <v>48.5</v>
      </c>
      <c r="J2225" s="2">
        <v>279</v>
      </c>
      <c r="K2225" s="6">
        <f>(J2225/G2225)</f>
        <v>0.48691099476439792</v>
      </c>
    </row>
    <row r="2226" spans="1:12" x14ac:dyDescent="0.2">
      <c r="A2226" s="7" t="s">
        <v>8165</v>
      </c>
      <c r="B2226" s="8" t="s">
        <v>6721</v>
      </c>
      <c r="C2226" s="8">
        <v>14</v>
      </c>
      <c r="D2226" s="8">
        <v>6</v>
      </c>
      <c r="E2226" s="8">
        <v>7</v>
      </c>
      <c r="F2226" s="9">
        <v>290.5</v>
      </c>
      <c r="G2226" s="9">
        <v>982.5</v>
      </c>
      <c r="H2226" s="16">
        <f>(G2226/F2226)</f>
        <v>3.3820998278829606</v>
      </c>
      <c r="I2226" s="9">
        <v>160</v>
      </c>
      <c r="J2226" s="9">
        <v>1045.5</v>
      </c>
      <c r="K2226" s="10">
        <f>(J2226/G2226)</f>
        <v>1.0641221374045802</v>
      </c>
      <c r="L2226" s="10">
        <f>(K2226/1.27)</f>
        <v>0.83789144677525995</v>
      </c>
    </row>
    <row r="2227" spans="1:12" x14ac:dyDescent="0.2">
      <c r="A2227" s="1" t="s">
        <v>7849</v>
      </c>
      <c r="B2227" t="s">
        <v>3485</v>
      </c>
      <c r="C2227">
        <v>7</v>
      </c>
      <c r="D2227">
        <v>13</v>
      </c>
      <c r="E2227">
        <v>18</v>
      </c>
      <c r="F2227" s="2">
        <v>68</v>
      </c>
      <c r="G2227" s="2">
        <v>406.5</v>
      </c>
      <c r="H2227" s="18">
        <f>(G2227/F2227)</f>
        <v>5.9779411764705879</v>
      </c>
      <c r="I2227" s="2">
        <v>49.5</v>
      </c>
      <c r="J2227" s="2">
        <v>210</v>
      </c>
      <c r="K2227" s="6">
        <f>(J2227/G2227)</f>
        <v>0.51660516605166051</v>
      </c>
    </row>
    <row r="2228" spans="1:12" x14ac:dyDescent="0.2">
      <c r="A2228" s="1" t="s">
        <v>3482</v>
      </c>
      <c r="B2228" t="s">
        <v>3483</v>
      </c>
      <c r="C2228">
        <v>7</v>
      </c>
      <c r="D2228">
        <v>13</v>
      </c>
      <c r="E2228">
        <v>16</v>
      </c>
      <c r="F2228" s="2">
        <v>58.5</v>
      </c>
      <c r="G2228" s="2">
        <v>354</v>
      </c>
      <c r="H2228" s="18">
        <f>(G2228/F2228)</f>
        <v>6.0512820512820511</v>
      </c>
      <c r="I2228" s="2">
        <v>23.5</v>
      </c>
      <c r="J2228" s="2">
        <v>17</v>
      </c>
      <c r="K2228" s="6">
        <f>(J2228/G2228)</f>
        <v>4.8022598870056499E-2</v>
      </c>
    </row>
    <row r="2229" spans="1:12" x14ac:dyDescent="0.2">
      <c r="A2229" s="1" t="s">
        <v>8166</v>
      </c>
      <c r="B2229" t="s">
        <v>3479</v>
      </c>
      <c r="C2229">
        <v>7</v>
      </c>
      <c r="D2229">
        <v>13</v>
      </c>
      <c r="E2229">
        <v>14</v>
      </c>
      <c r="F2229" s="2">
        <v>58.5</v>
      </c>
      <c r="G2229" s="2">
        <v>337</v>
      </c>
      <c r="H2229" s="18">
        <f>(G2229/F2229)</f>
        <v>5.7606837606837606</v>
      </c>
      <c r="I2229" s="2">
        <v>34.5</v>
      </c>
      <c r="J2229" s="2">
        <v>21</v>
      </c>
      <c r="K2229" s="6">
        <f>(J2229/G2229)</f>
        <v>6.2314540059347182E-2</v>
      </c>
    </row>
    <row r="2230" spans="1:12" x14ac:dyDescent="0.2">
      <c r="A2230" s="1" t="s">
        <v>3474</v>
      </c>
      <c r="B2230" t="s">
        <v>3475</v>
      </c>
      <c r="C2230">
        <v>7</v>
      </c>
      <c r="D2230">
        <v>13</v>
      </c>
      <c r="E2230">
        <v>12</v>
      </c>
      <c r="F2230" s="2">
        <v>50</v>
      </c>
      <c r="G2230" s="2">
        <v>351</v>
      </c>
      <c r="H2230" s="18">
        <f>(G2230/F2230)</f>
        <v>7.02</v>
      </c>
      <c r="I2230" s="2">
        <v>30.5</v>
      </c>
      <c r="J2230" s="2">
        <v>54</v>
      </c>
      <c r="K2230" s="6">
        <f>(J2230/G2230)</f>
        <v>0.15384615384615385</v>
      </c>
    </row>
    <row r="2231" spans="1:12" x14ac:dyDescent="0.2">
      <c r="A2231" s="1" t="s">
        <v>3470</v>
      </c>
      <c r="B2231" t="s">
        <v>3471</v>
      </c>
      <c r="C2231">
        <v>7</v>
      </c>
      <c r="D2231">
        <v>13</v>
      </c>
      <c r="E2231">
        <v>10</v>
      </c>
      <c r="F2231" s="2">
        <v>55</v>
      </c>
      <c r="G2231" s="2">
        <v>411</v>
      </c>
      <c r="H2231" s="18">
        <f>(G2231/F2231)</f>
        <v>7.4727272727272727</v>
      </c>
      <c r="I2231" s="2">
        <v>49.5</v>
      </c>
      <c r="J2231" s="2">
        <v>1031.5</v>
      </c>
      <c r="K2231" s="6">
        <f>(J2231/G2231)</f>
        <v>2.5097323600973236</v>
      </c>
    </row>
    <row r="2232" spans="1:12" x14ac:dyDescent="0.2">
      <c r="A2232" s="11" t="s">
        <v>8167</v>
      </c>
      <c r="B2232" s="12" t="s">
        <v>3467</v>
      </c>
      <c r="C2232" s="12">
        <v>7</v>
      </c>
      <c r="D2232" s="12">
        <v>13</v>
      </c>
      <c r="E2232" s="12">
        <v>8</v>
      </c>
      <c r="F2232" s="13">
        <v>66</v>
      </c>
      <c r="G2232" s="13">
        <v>427</v>
      </c>
      <c r="H2232" s="17">
        <f>(G2232/F2232)</f>
        <v>6.4696969696969697</v>
      </c>
      <c r="I2232" s="13">
        <v>61</v>
      </c>
      <c r="J2232" s="13">
        <v>727</v>
      </c>
      <c r="K2232" s="14">
        <f>(J2232/G2232)</f>
        <v>1.7025761124121779</v>
      </c>
      <c r="L2232" s="14">
        <f>(K2232/1.68)</f>
        <v>1.0134381621501058</v>
      </c>
    </row>
    <row r="2233" spans="1:12" x14ac:dyDescent="0.2">
      <c r="A2233" s="11" t="s">
        <v>8168</v>
      </c>
      <c r="B2233" s="12" t="s">
        <v>6718</v>
      </c>
      <c r="C2233" s="12">
        <v>14</v>
      </c>
      <c r="D2233" s="12">
        <v>6</v>
      </c>
      <c r="E2233" s="12">
        <v>5</v>
      </c>
      <c r="F2233" s="13">
        <v>148</v>
      </c>
      <c r="G2233" s="13">
        <v>816</v>
      </c>
      <c r="H2233" s="17">
        <f>(G2233/F2233)</f>
        <v>5.5135135135135132</v>
      </c>
      <c r="I2233" s="13">
        <v>94.5</v>
      </c>
      <c r="J2233" s="13">
        <v>890</v>
      </c>
      <c r="K2233" s="14">
        <f>(J2233/G2233)</f>
        <v>1.0906862745098038</v>
      </c>
      <c r="L2233" s="14">
        <f>(K2233/2.8)</f>
        <v>0.38953081232492998</v>
      </c>
    </row>
    <row r="2234" spans="1:12" x14ac:dyDescent="0.2">
      <c r="A2234" s="11" t="s">
        <v>3463</v>
      </c>
      <c r="B2234" s="12" t="s">
        <v>3464</v>
      </c>
      <c r="C2234" s="12">
        <v>7</v>
      </c>
      <c r="D2234" s="12">
        <v>13</v>
      </c>
      <c r="E2234" s="12">
        <v>6</v>
      </c>
      <c r="F2234" s="13">
        <v>76.5</v>
      </c>
      <c r="G2234" s="13">
        <v>418</v>
      </c>
      <c r="H2234" s="17">
        <f>(G2234/F2234)</f>
        <v>5.4640522875816995</v>
      </c>
      <c r="I2234" s="13">
        <v>65</v>
      </c>
      <c r="J2234" s="13">
        <v>1189</v>
      </c>
      <c r="K2234" s="14">
        <f>(J2234/G2234)</f>
        <v>2.8444976076555024</v>
      </c>
      <c r="L2234" s="14">
        <f>(K2234/1.68)</f>
        <v>1.69315333789018</v>
      </c>
    </row>
    <row r="2235" spans="1:12" x14ac:dyDescent="0.2">
      <c r="A2235" s="11" t="s">
        <v>3460</v>
      </c>
      <c r="B2235" s="12" t="s">
        <v>3461</v>
      </c>
      <c r="C2235" s="12">
        <v>7</v>
      </c>
      <c r="D2235" s="12">
        <v>13</v>
      </c>
      <c r="E2235" s="12">
        <v>4</v>
      </c>
      <c r="F2235" s="13">
        <v>86.5</v>
      </c>
      <c r="G2235" s="13">
        <v>428</v>
      </c>
      <c r="H2235" s="17">
        <f>(G2235/F2235)</f>
        <v>4.9479768786127165</v>
      </c>
      <c r="I2235" s="13">
        <v>75.5</v>
      </c>
      <c r="J2235" s="13">
        <v>505</v>
      </c>
      <c r="K2235" s="14">
        <f>(J2235/G2235)</f>
        <v>1.1799065420560748</v>
      </c>
      <c r="L2235" s="14">
        <f>(K2235/1.68)</f>
        <v>0.70232532265242553</v>
      </c>
    </row>
    <row r="2236" spans="1:12" x14ac:dyDescent="0.2">
      <c r="A2236" s="11" t="s">
        <v>7849</v>
      </c>
      <c r="B2236" s="12" t="s">
        <v>3457</v>
      </c>
      <c r="C2236" s="12">
        <v>7</v>
      </c>
      <c r="D2236" s="12">
        <v>13</v>
      </c>
      <c r="E2236" s="12">
        <v>2</v>
      </c>
      <c r="F2236" s="13">
        <v>103.5</v>
      </c>
      <c r="G2236" s="13">
        <v>483.5</v>
      </c>
      <c r="H2236" s="17">
        <f>(G2236/F2236)</f>
        <v>4.6714975845410631</v>
      </c>
      <c r="I2236" s="13">
        <v>90</v>
      </c>
      <c r="J2236" s="13">
        <v>947</v>
      </c>
      <c r="K2236" s="14">
        <f>(J2236/G2236)</f>
        <v>1.9586349534643226</v>
      </c>
      <c r="L2236" s="14">
        <f>(K2236/1.68)</f>
        <v>1.1658541389668586</v>
      </c>
    </row>
    <row r="2237" spans="1:12" x14ac:dyDescent="0.2">
      <c r="A2237" s="11" t="s">
        <v>3564</v>
      </c>
      <c r="B2237" s="12" t="s">
        <v>3565</v>
      </c>
      <c r="C2237" s="12">
        <v>7</v>
      </c>
      <c r="D2237" s="12">
        <v>15</v>
      </c>
      <c r="E2237" s="12">
        <v>22</v>
      </c>
      <c r="F2237" s="13">
        <v>86</v>
      </c>
      <c r="G2237" s="13">
        <v>505</v>
      </c>
      <c r="H2237" s="17">
        <f>(G2237/F2237)</f>
        <v>5.8720930232558137</v>
      </c>
      <c r="I2237" s="13">
        <v>62.5</v>
      </c>
      <c r="J2237" s="13">
        <v>422.5</v>
      </c>
      <c r="K2237" s="14">
        <f>(J2237/G2237)</f>
        <v>0.8366336633663366</v>
      </c>
      <c r="L2237" s="14">
        <f>(K2237/1.68)</f>
        <v>0.49799622819424799</v>
      </c>
    </row>
    <row r="2238" spans="1:12" x14ac:dyDescent="0.2">
      <c r="A2238" s="1" t="s">
        <v>7849</v>
      </c>
      <c r="B2238" t="s">
        <v>3562</v>
      </c>
      <c r="C2238">
        <v>7</v>
      </c>
      <c r="D2238">
        <v>15</v>
      </c>
      <c r="E2238">
        <v>20</v>
      </c>
      <c r="F2238" s="2">
        <v>78</v>
      </c>
      <c r="G2238" s="2">
        <v>533.5</v>
      </c>
      <c r="H2238" s="18">
        <f>(G2238/F2238)</f>
        <v>6.8397435897435894</v>
      </c>
      <c r="I2238" s="2">
        <v>56.5</v>
      </c>
      <c r="J2238" s="2">
        <v>1083.5</v>
      </c>
      <c r="K2238" s="6">
        <f>(J2238/G2238)</f>
        <v>2.0309278350515463</v>
      </c>
    </row>
    <row r="2239" spans="1:12" x14ac:dyDescent="0.2">
      <c r="A2239" s="1" t="s">
        <v>3559</v>
      </c>
      <c r="B2239" t="s">
        <v>3560</v>
      </c>
      <c r="C2239">
        <v>7</v>
      </c>
      <c r="D2239">
        <v>15</v>
      </c>
      <c r="E2239">
        <v>18</v>
      </c>
      <c r="F2239" s="2">
        <v>82</v>
      </c>
      <c r="G2239" s="2">
        <v>543.5</v>
      </c>
      <c r="H2239" s="18">
        <f>(G2239/F2239)</f>
        <v>6.6280487804878048</v>
      </c>
      <c r="I2239" s="2">
        <v>45</v>
      </c>
      <c r="J2239" s="2">
        <v>429.5</v>
      </c>
      <c r="K2239" s="6">
        <f>(J2239/G2239)</f>
        <v>0.7902483900643974</v>
      </c>
    </row>
    <row r="2240" spans="1:12" x14ac:dyDescent="0.2">
      <c r="A2240" s="1" t="s">
        <v>7849</v>
      </c>
      <c r="B2240" t="s">
        <v>3557</v>
      </c>
      <c r="C2240">
        <v>7</v>
      </c>
      <c r="D2240">
        <v>15</v>
      </c>
      <c r="E2240">
        <v>16</v>
      </c>
      <c r="F2240" s="2">
        <v>61.5</v>
      </c>
      <c r="G2240" s="2">
        <v>443.5</v>
      </c>
      <c r="H2240" s="18">
        <f>(G2240/F2240)</f>
        <v>7.2113821138211378</v>
      </c>
      <c r="I2240" s="2">
        <v>39.5</v>
      </c>
      <c r="J2240" s="2">
        <v>28.5</v>
      </c>
      <c r="K2240" s="6">
        <f>(J2240/G2240)</f>
        <v>6.426155580608793E-2</v>
      </c>
    </row>
    <row r="2241" spans="1:12" x14ac:dyDescent="0.2">
      <c r="A2241" s="1" t="s">
        <v>8169</v>
      </c>
      <c r="B2241" t="s">
        <v>3554</v>
      </c>
      <c r="C2241">
        <v>7</v>
      </c>
      <c r="D2241">
        <v>15</v>
      </c>
      <c r="E2241">
        <v>14</v>
      </c>
      <c r="F2241" s="2">
        <v>66</v>
      </c>
      <c r="G2241" s="2">
        <v>428</v>
      </c>
      <c r="H2241" s="18">
        <f>(G2241/F2241)</f>
        <v>6.4848484848484844</v>
      </c>
      <c r="I2241" s="2">
        <v>29.5</v>
      </c>
      <c r="J2241" s="2">
        <v>515</v>
      </c>
      <c r="K2241" s="6">
        <f>(J2241/G2241)</f>
        <v>1.2032710280373833</v>
      </c>
    </row>
    <row r="2242" spans="1:12" x14ac:dyDescent="0.2">
      <c r="A2242" s="1" t="s">
        <v>7849</v>
      </c>
      <c r="B2242" t="s">
        <v>3551</v>
      </c>
      <c r="C2242">
        <v>7</v>
      </c>
      <c r="D2242">
        <v>15</v>
      </c>
      <c r="E2242">
        <v>12</v>
      </c>
      <c r="F2242" s="2">
        <v>73</v>
      </c>
      <c r="G2242" s="2">
        <v>511.5</v>
      </c>
      <c r="H2242" s="18">
        <f>(G2242/F2242)</f>
        <v>7.006849315068493</v>
      </c>
      <c r="I2242" s="2">
        <v>43.5</v>
      </c>
      <c r="J2242" s="2">
        <v>663.5</v>
      </c>
      <c r="K2242" s="6">
        <f>(J2242/G2242)</f>
        <v>1.2971652003910068</v>
      </c>
    </row>
    <row r="2243" spans="1:12" x14ac:dyDescent="0.2">
      <c r="A2243" s="1" t="s">
        <v>7849</v>
      </c>
      <c r="B2243" t="s">
        <v>3548</v>
      </c>
      <c r="C2243">
        <v>7</v>
      </c>
      <c r="D2243">
        <v>15</v>
      </c>
      <c r="E2243">
        <v>10</v>
      </c>
      <c r="F2243" s="2">
        <v>50</v>
      </c>
      <c r="G2243" s="2">
        <v>383.5</v>
      </c>
      <c r="H2243" s="18">
        <f>(G2243/F2243)</f>
        <v>7.67</v>
      </c>
      <c r="I2243" s="2">
        <v>38</v>
      </c>
      <c r="J2243" s="2">
        <v>266</v>
      </c>
      <c r="K2243" s="6">
        <f>(J2243/G2243)</f>
        <v>0.69361147327249018</v>
      </c>
    </row>
    <row r="2244" spans="1:12" x14ac:dyDescent="0.2">
      <c r="A2244" s="11" t="s">
        <v>7849</v>
      </c>
      <c r="B2244" s="12" t="s">
        <v>3545</v>
      </c>
      <c r="C2244" s="12">
        <v>7</v>
      </c>
      <c r="D2244" s="12">
        <v>15</v>
      </c>
      <c r="E2244" s="12">
        <v>8</v>
      </c>
      <c r="F2244" s="13">
        <v>80.5</v>
      </c>
      <c r="G2244" s="13">
        <v>519.5</v>
      </c>
      <c r="H2244" s="17">
        <f>(G2244/F2244)</f>
        <v>6.4534161490683228</v>
      </c>
      <c r="I2244" s="13">
        <v>71</v>
      </c>
      <c r="J2244" s="13">
        <v>676</v>
      </c>
      <c r="K2244" s="14">
        <f>(J2244/G2244)</f>
        <v>1.3012512030798844</v>
      </c>
      <c r="L2244" s="14">
        <f>(K2244/1.68)</f>
        <v>0.77455428754755029</v>
      </c>
    </row>
    <row r="2245" spans="1:12" x14ac:dyDescent="0.2">
      <c r="A2245" s="11" t="s">
        <v>3541</v>
      </c>
      <c r="B2245" s="12" t="s">
        <v>3542</v>
      </c>
      <c r="C2245" s="12">
        <v>7</v>
      </c>
      <c r="D2245" s="12">
        <v>15</v>
      </c>
      <c r="E2245" s="12">
        <v>6</v>
      </c>
      <c r="F2245" s="13">
        <v>71.5</v>
      </c>
      <c r="G2245" s="13">
        <v>450.5</v>
      </c>
      <c r="H2245" s="17">
        <f>(G2245/F2245)</f>
        <v>6.3006993006993008</v>
      </c>
      <c r="I2245" s="13">
        <v>68.5</v>
      </c>
      <c r="J2245" s="13">
        <v>1314</v>
      </c>
      <c r="K2245" s="14">
        <f>(J2245/G2245)</f>
        <v>2.9167591564927857</v>
      </c>
      <c r="L2245" s="14">
        <f>(K2245/1.68)</f>
        <v>1.7361661645790392</v>
      </c>
    </row>
    <row r="2246" spans="1:12" x14ac:dyDescent="0.2">
      <c r="A2246" s="11" t="s">
        <v>3538</v>
      </c>
      <c r="B2246" s="12" t="s">
        <v>3539</v>
      </c>
      <c r="C2246" s="12">
        <v>7</v>
      </c>
      <c r="D2246" s="12">
        <v>15</v>
      </c>
      <c r="E2246" s="12">
        <v>4</v>
      </c>
      <c r="F2246" s="13">
        <v>75.5</v>
      </c>
      <c r="G2246" s="13">
        <v>377</v>
      </c>
      <c r="H2246" s="17">
        <f>(G2246/F2246)</f>
        <v>4.9933774834437088</v>
      </c>
      <c r="I2246" s="13">
        <v>61.5</v>
      </c>
      <c r="J2246" s="13">
        <v>1214.5</v>
      </c>
      <c r="K2246" s="14">
        <f>(J2246/G2246)</f>
        <v>3.2214854111405837</v>
      </c>
      <c r="L2246" s="14">
        <f>(K2246/1.68)</f>
        <v>1.9175508399646333</v>
      </c>
    </row>
    <row r="2247" spans="1:12" x14ac:dyDescent="0.2">
      <c r="A2247" s="11" t="s">
        <v>3534</v>
      </c>
      <c r="B2247" s="12" t="s">
        <v>3535</v>
      </c>
      <c r="C2247" s="12">
        <v>7</v>
      </c>
      <c r="D2247" s="12">
        <v>15</v>
      </c>
      <c r="E2247" s="12">
        <v>2</v>
      </c>
      <c r="F2247" s="13">
        <v>72.5</v>
      </c>
      <c r="G2247" s="13">
        <v>304</v>
      </c>
      <c r="H2247" s="17">
        <f>(G2247/F2247)</f>
        <v>4.1931034482758625</v>
      </c>
      <c r="I2247" s="13">
        <v>67</v>
      </c>
      <c r="J2247" s="13">
        <v>950</v>
      </c>
      <c r="K2247" s="14">
        <f>(J2247/G2247)</f>
        <v>3.125</v>
      </c>
      <c r="L2247" s="14">
        <f>(K2247/1.68)</f>
        <v>1.8601190476190477</v>
      </c>
    </row>
    <row r="2248" spans="1:12" x14ac:dyDescent="0.2">
      <c r="A2248" s="7" t="s">
        <v>8170</v>
      </c>
      <c r="B2248" s="8" t="s">
        <v>3132</v>
      </c>
      <c r="C2248" s="8">
        <v>7</v>
      </c>
      <c r="D2248" s="8">
        <v>3</v>
      </c>
      <c r="E2248" s="8">
        <v>23</v>
      </c>
      <c r="F2248" s="9">
        <v>123.5</v>
      </c>
      <c r="G2248" s="9">
        <v>672</v>
      </c>
      <c r="H2248" s="16">
        <f>(G2248/F2248)</f>
        <v>5.4412955465587043</v>
      </c>
      <c r="I2248" s="9">
        <v>137.5</v>
      </c>
      <c r="J2248" s="9">
        <v>1157</v>
      </c>
      <c r="K2248" s="10">
        <f>(J2248/G2248)</f>
        <v>1.7217261904761905</v>
      </c>
      <c r="L2248" s="10">
        <f>(K2248/1.4)</f>
        <v>1.2298044217687076</v>
      </c>
    </row>
    <row r="2249" spans="1:12" x14ac:dyDescent="0.2">
      <c r="A2249" s="11" t="s">
        <v>6714</v>
      </c>
      <c r="B2249" s="12" t="s">
        <v>6715</v>
      </c>
      <c r="C2249" s="12">
        <v>14</v>
      </c>
      <c r="D2249" s="12">
        <v>6</v>
      </c>
      <c r="E2249" s="12">
        <v>3</v>
      </c>
      <c r="F2249" s="13">
        <v>253.5</v>
      </c>
      <c r="G2249" s="13">
        <v>903.5</v>
      </c>
      <c r="H2249" s="17">
        <f>(G2249/F2249)</f>
        <v>3.5641025641025643</v>
      </c>
      <c r="I2249" s="13">
        <v>108</v>
      </c>
      <c r="J2249" s="13">
        <v>1149</v>
      </c>
      <c r="K2249" s="14">
        <f>(J2249/G2249)</f>
        <v>1.271721084670725</v>
      </c>
      <c r="L2249" s="14">
        <f>(K2249/2.8)</f>
        <v>0.45418610166811607</v>
      </c>
    </row>
    <row r="2250" spans="1:12" x14ac:dyDescent="0.2">
      <c r="A2250" s="11" t="s">
        <v>3129</v>
      </c>
      <c r="B2250" s="12" t="s">
        <v>3130</v>
      </c>
      <c r="C2250" s="12">
        <v>7</v>
      </c>
      <c r="D2250" s="12">
        <v>3</v>
      </c>
      <c r="E2250" s="12">
        <v>21</v>
      </c>
      <c r="F2250" s="13">
        <v>63.5</v>
      </c>
      <c r="G2250" s="13">
        <v>204.5</v>
      </c>
      <c r="H2250" s="17">
        <f>(G2250/F2250)</f>
        <v>3.2204724409448819</v>
      </c>
      <c r="I2250" s="13">
        <v>79.5</v>
      </c>
      <c r="J2250" s="13">
        <v>843</v>
      </c>
      <c r="K2250" s="14">
        <f>(J2250/G2250)</f>
        <v>4.1222493887530565</v>
      </c>
      <c r="L2250" s="14">
        <f>(K2250/1.68)</f>
        <v>2.4537198742577719</v>
      </c>
    </row>
    <row r="2251" spans="1:12" x14ac:dyDescent="0.2">
      <c r="A2251" s="11" t="s">
        <v>8171</v>
      </c>
      <c r="B2251" s="12" t="s">
        <v>3127</v>
      </c>
      <c r="C2251" s="12">
        <v>7</v>
      </c>
      <c r="D2251" s="12">
        <v>3</v>
      </c>
      <c r="E2251" s="12">
        <v>19</v>
      </c>
      <c r="F2251" s="13">
        <v>98</v>
      </c>
      <c r="G2251" s="13">
        <v>460</v>
      </c>
      <c r="H2251" s="17">
        <f>(G2251/F2251)</f>
        <v>4.6938775510204085</v>
      </c>
      <c r="I2251" s="13">
        <v>69</v>
      </c>
      <c r="J2251" s="13">
        <v>579</v>
      </c>
      <c r="K2251" s="14">
        <f>(J2251/G2251)</f>
        <v>1.258695652173913</v>
      </c>
      <c r="L2251" s="14">
        <f>(K2251/1.68)</f>
        <v>0.74922360248447206</v>
      </c>
    </row>
    <row r="2252" spans="1:12" x14ac:dyDescent="0.2">
      <c r="A2252" s="11" t="s">
        <v>3123</v>
      </c>
      <c r="B2252" s="12" t="s">
        <v>3124</v>
      </c>
      <c r="C2252" s="12">
        <v>7</v>
      </c>
      <c r="D2252" s="12">
        <v>3</v>
      </c>
      <c r="E2252" s="12">
        <v>17</v>
      </c>
      <c r="F2252" s="13">
        <v>127.5</v>
      </c>
      <c r="G2252" s="13">
        <v>688</v>
      </c>
      <c r="H2252" s="17">
        <f>(G2252/F2252)</f>
        <v>5.3960784313725494</v>
      </c>
      <c r="I2252" s="13">
        <v>112</v>
      </c>
      <c r="J2252" s="13">
        <v>1122.5</v>
      </c>
      <c r="K2252" s="14">
        <f>(J2252/G2252)</f>
        <v>1.6315406976744187</v>
      </c>
      <c r="L2252" s="14">
        <f>(K2252/1.68)</f>
        <v>0.97115517718715405</v>
      </c>
    </row>
    <row r="2253" spans="1:12" x14ac:dyDescent="0.2">
      <c r="A2253" s="11" t="s">
        <v>3119</v>
      </c>
      <c r="B2253" s="12" t="s">
        <v>3120</v>
      </c>
      <c r="C2253" s="12">
        <v>7</v>
      </c>
      <c r="D2253" s="12">
        <v>3</v>
      </c>
      <c r="E2253" s="12">
        <v>15</v>
      </c>
      <c r="F2253" s="13">
        <v>84</v>
      </c>
      <c r="G2253" s="13">
        <v>525.5</v>
      </c>
      <c r="H2253" s="17">
        <f>(G2253/F2253)</f>
        <v>6.2559523809523814</v>
      </c>
      <c r="I2253" s="13">
        <v>77.5</v>
      </c>
      <c r="J2253" s="13">
        <v>791.5</v>
      </c>
      <c r="K2253" s="14">
        <f>(J2253/G2253)</f>
        <v>1.5061845861084682</v>
      </c>
      <c r="L2253" s="14">
        <f>(K2253/1.68)</f>
        <v>0.89653844411218342</v>
      </c>
    </row>
    <row r="2254" spans="1:12" x14ac:dyDescent="0.2">
      <c r="A2254" s="11" t="s">
        <v>8172</v>
      </c>
      <c r="B2254" s="12" t="s">
        <v>3117</v>
      </c>
      <c r="C2254" s="12">
        <v>7</v>
      </c>
      <c r="D2254" s="12">
        <v>3</v>
      </c>
      <c r="E2254" s="12">
        <v>13</v>
      </c>
      <c r="F2254" s="13">
        <v>114</v>
      </c>
      <c r="G2254" s="13">
        <v>743.5</v>
      </c>
      <c r="H2254" s="17">
        <f>(G2254/F2254)</f>
        <v>6.5219298245614032</v>
      </c>
      <c r="I2254" s="13">
        <v>99</v>
      </c>
      <c r="J2254" s="13">
        <v>1264</v>
      </c>
      <c r="K2254" s="14">
        <f>(J2254/G2254)</f>
        <v>1.7000672494956288</v>
      </c>
      <c r="L2254" s="14">
        <f>(K2254/1.68)</f>
        <v>1.0119447913664457</v>
      </c>
    </row>
    <row r="2255" spans="1:12" x14ac:dyDescent="0.2">
      <c r="A2255" s="1" t="s">
        <v>7849</v>
      </c>
      <c r="B2255" t="s">
        <v>3114</v>
      </c>
      <c r="C2255">
        <v>7</v>
      </c>
      <c r="D2255">
        <v>3</v>
      </c>
      <c r="E2255">
        <v>11</v>
      </c>
      <c r="F2255" s="2">
        <v>65.5</v>
      </c>
      <c r="G2255" s="2">
        <v>495</v>
      </c>
      <c r="H2255" s="18">
        <f>(G2255/F2255)</f>
        <v>7.5572519083969469</v>
      </c>
      <c r="I2255" s="2">
        <v>59.5</v>
      </c>
      <c r="J2255" s="2">
        <v>691</v>
      </c>
      <c r="K2255" s="6">
        <f>(J2255/G2255)</f>
        <v>1.3959595959595961</v>
      </c>
    </row>
    <row r="2256" spans="1:12" x14ac:dyDescent="0.2">
      <c r="A2256" s="11" t="s">
        <v>3110</v>
      </c>
      <c r="B2256" s="12" t="s">
        <v>3111</v>
      </c>
      <c r="C2256" s="12">
        <v>7</v>
      </c>
      <c r="D2256" s="12">
        <v>3</v>
      </c>
      <c r="E2256" s="12">
        <v>9</v>
      </c>
      <c r="F2256" s="13">
        <v>86.5</v>
      </c>
      <c r="G2256" s="13">
        <v>619</v>
      </c>
      <c r="H2256" s="17">
        <f>(G2256/F2256)</f>
        <v>7.1560693641618496</v>
      </c>
      <c r="I2256" s="13">
        <v>93</v>
      </c>
      <c r="J2256" s="13">
        <v>1000.5</v>
      </c>
      <c r="K2256" s="14">
        <f>(J2256/G2256)</f>
        <v>1.6163166397415185</v>
      </c>
      <c r="L2256" s="14">
        <f>(K2256/1.68)</f>
        <v>0.96209323794138013</v>
      </c>
    </row>
    <row r="2257" spans="1:13" x14ac:dyDescent="0.2">
      <c r="A2257" s="11" t="s">
        <v>3106</v>
      </c>
      <c r="B2257" s="12" t="s">
        <v>3107</v>
      </c>
      <c r="C2257" s="12">
        <v>7</v>
      </c>
      <c r="D2257" s="12">
        <v>3</v>
      </c>
      <c r="E2257" s="12">
        <v>7</v>
      </c>
      <c r="F2257" s="13">
        <v>87.5</v>
      </c>
      <c r="G2257" s="13">
        <v>591.5</v>
      </c>
      <c r="H2257" s="17">
        <f>(G2257/F2257)</f>
        <v>6.76</v>
      </c>
      <c r="I2257" s="13">
        <v>78</v>
      </c>
      <c r="J2257" s="13">
        <v>1335.5</v>
      </c>
      <c r="K2257" s="14">
        <f>(J2257/G2257)</f>
        <v>2.2578191039729503</v>
      </c>
      <c r="L2257" s="14">
        <f>(K2257/1.68)</f>
        <v>1.3439399428410419</v>
      </c>
    </row>
    <row r="2258" spans="1:13" x14ac:dyDescent="0.2">
      <c r="A2258" s="11" t="s">
        <v>8173</v>
      </c>
      <c r="B2258" s="12" t="s">
        <v>3103</v>
      </c>
      <c r="C2258" s="12">
        <v>7</v>
      </c>
      <c r="D2258" s="12">
        <v>3</v>
      </c>
      <c r="E2258" s="12">
        <v>5</v>
      </c>
      <c r="F2258" s="13">
        <v>101</v>
      </c>
      <c r="G2258" s="13">
        <v>538</v>
      </c>
      <c r="H2258" s="17">
        <f>(G2258/F2258)</f>
        <v>5.326732673267327</v>
      </c>
      <c r="I2258" s="13">
        <v>81</v>
      </c>
      <c r="J2258" s="13">
        <v>1179.5</v>
      </c>
      <c r="K2258" s="14">
        <f>(J2258/G2258)</f>
        <v>2.192379182156134</v>
      </c>
      <c r="L2258" s="14">
        <f>(K2258/1.68)</f>
        <v>1.3049876084262704</v>
      </c>
    </row>
    <row r="2259" spans="1:13" x14ac:dyDescent="0.2">
      <c r="A2259" s="11" t="s">
        <v>7849</v>
      </c>
      <c r="B2259" s="12" t="s">
        <v>3100</v>
      </c>
      <c r="C2259" s="12">
        <v>7</v>
      </c>
      <c r="D2259" s="12">
        <v>3</v>
      </c>
      <c r="E2259" s="12">
        <v>3</v>
      </c>
      <c r="F2259" s="13">
        <v>68</v>
      </c>
      <c r="G2259" s="13">
        <v>453</v>
      </c>
      <c r="H2259" s="17">
        <f>(G2259/F2259)</f>
        <v>6.6617647058823533</v>
      </c>
      <c r="I2259" s="13">
        <v>71.5</v>
      </c>
      <c r="J2259" s="13">
        <v>361</v>
      </c>
      <c r="K2259" s="14">
        <f>(J2259/G2259)</f>
        <v>0.79690949227373065</v>
      </c>
      <c r="L2259" s="14">
        <f>(K2259/1.68)</f>
        <v>0.47435088825817301</v>
      </c>
      <c r="M2259" t="s">
        <v>7834</v>
      </c>
    </row>
    <row r="2260" spans="1:13" x14ac:dyDescent="0.2">
      <c r="A2260" s="7" t="s">
        <v>7849</v>
      </c>
      <c r="B2260" s="8" t="s">
        <v>3204</v>
      </c>
      <c r="C2260" s="8">
        <v>7</v>
      </c>
      <c r="D2260" s="8">
        <v>5</v>
      </c>
      <c r="E2260" s="8">
        <v>23</v>
      </c>
      <c r="F2260" s="9">
        <v>224</v>
      </c>
      <c r="G2260" s="9">
        <v>921</v>
      </c>
      <c r="H2260" s="16">
        <f>(G2260/F2260)</f>
        <v>4.1116071428571432</v>
      </c>
      <c r="I2260" s="9">
        <v>159</v>
      </c>
      <c r="J2260" s="9">
        <v>1546.5</v>
      </c>
      <c r="K2260" s="10">
        <f>(J2260/G2260)</f>
        <v>1.6791530944625408</v>
      </c>
      <c r="L2260" s="10">
        <f>(K2260/1.4)</f>
        <v>1.1993950674732434</v>
      </c>
    </row>
    <row r="2261" spans="1:13" x14ac:dyDescent="0.2">
      <c r="A2261" s="7" t="s">
        <v>7281</v>
      </c>
      <c r="B2261" s="8" t="s">
        <v>7282</v>
      </c>
      <c r="C2261" s="8">
        <v>16</v>
      </c>
      <c r="D2261" s="8">
        <v>4</v>
      </c>
      <c r="E2261" s="8">
        <v>11</v>
      </c>
      <c r="F2261" s="9">
        <v>463.5</v>
      </c>
      <c r="G2261" s="9">
        <v>1098</v>
      </c>
      <c r="H2261" s="16">
        <f>(G2261/F2261)</f>
        <v>2.3689320388349513</v>
      </c>
      <c r="I2261" s="9">
        <v>163.5</v>
      </c>
      <c r="J2261" s="9">
        <v>1497</v>
      </c>
      <c r="K2261" s="10">
        <f>(J2261/G2261)</f>
        <v>1.3633879781420766</v>
      </c>
      <c r="L2261" s="10">
        <f>(K2261/1.27)</f>
        <v>1.0735338410567532</v>
      </c>
    </row>
    <row r="2262" spans="1:13" x14ac:dyDescent="0.2">
      <c r="A2262" s="11" t="s">
        <v>3201</v>
      </c>
      <c r="B2262" s="12" t="s">
        <v>3202</v>
      </c>
      <c r="C2262" s="12">
        <v>7</v>
      </c>
      <c r="D2262" s="12">
        <v>5</v>
      </c>
      <c r="E2262" s="12">
        <v>21</v>
      </c>
      <c r="F2262" s="13">
        <v>86.5</v>
      </c>
      <c r="G2262" s="13">
        <v>269</v>
      </c>
      <c r="H2262" s="17">
        <f>(G2262/F2262)</f>
        <v>3.1098265895953756</v>
      </c>
      <c r="I2262" s="13">
        <v>94.5</v>
      </c>
      <c r="J2262" s="13">
        <v>1295.5</v>
      </c>
      <c r="K2262" s="14">
        <f>(J2262/G2262)</f>
        <v>4.8159851301115237</v>
      </c>
      <c r="L2262" s="14">
        <f>(K2262/1.68)</f>
        <v>2.8666578155425739</v>
      </c>
    </row>
    <row r="2263" spans="1:13" x14ac:dyDescent="0.2">
      <c r="A2263" s="7" t="s">
        <v>8174</v>
      </c>
      <c r="B2263" s="8" t="s">
        <v>3198</v>
      </c>
      <c r="C2263" s="8">
        <v>7</v>
      </c>
      <c r="D2263" s="8">
        <v>5</v>
      </c>
      <c r="E2263" s="8">
        <v>19</v>
      </c>
      <c r="F2263" s="9">
        <v>316</v>
      </c>
      <c r="G2263" s="9">
        <v>1016.5</v>
      </c>
      <c r="H2263" s="16">
        <f>(G2263/F2263)</f>
        <v>3.2167721518987342</v>
      </c>
      <c r="I2263" s="9">
        <v>138</v>
      </c>
      <c r="J2263" s="9">
        <v>1362.5</v>
      </c>
      <c r="K2263" s="10">
        <f>(J2263/G2263)</f>
        <v>1.3403836694540088</v>
      </c>
      <c r="L2263" s="10">
        <f>(K2263/1.4)</f>
        <v>0.95741690675286351</v>
      </c>
    </row>
    <row r="2264" spans="1:13" x14ac:dyDescent="0.2">
      <c r="A2264" s="7" t="s">
        <v>3194</v>
      </c>
      <c r="B2264" s="8" t="s">
        <v>3195</v>
      </c>
      <c r="C2264" s="8">
        <v>7</v>
      </c>
      <c r="D2264" s="8">
        <v>5</v>
      </c>
      <c r="E2264" s="8">
        <v>17</v>
      </c>
      <c r="F2264" s="9">
        <v>646.5</v>
      </c>
      <c r="G2264" s="9">
        <v>1236.5</v>
      </c>
      <c r="H2264" s="16">
        <f>(G2264/F2264)</f>
        <v>1.9126063418406807</v>
      </c>
      <c r="I2264" s="9">
        <v>282.5</v>
      </c>
      <c r="J2264" s="9">
        <v>1234</v>
      </c>
      <c r="K2264" s="10">
        <f>(J2264/G2264)</f>
        <v>0.99797816417306917</v>
      </c>
      <c r="L2264" s="10">
        <f>(K2264/1.4)</f>
        <v>0.7128415458379066</v>
      </c>
    </row>
    <row r="2265" spans="1:13" x14ac:dyDescent="0.2">
      <c r="A2265" s="11" t="s">
        <v>7277</v>
      </c>
      <c r="B2265" s="12" t="s">
        <v>7278</v>
      </c>
      <c r="C2265" s="12">
        <v>16</v>
      </c>
      <c r="D2265" s="12">
        <v>4</v>
      </c>
      <c r="E2265" s="12">
        <v>9</v>
      </c>
      <c r="F2265" s="13">
        <v>222.5</v>
      </c>
      <c r="G2265" s="13">
        <v>618.5</v>
      </c>
      <c r="H2265" s="17">
        <f>(G2265/F2265)</f>
        <v>2.7797752808988765</v>
      </c>
      <c r="I2265" s="13">
        <v>81.5</v>
      </c>
      <c r="J2265" s="13">
        <v>67.5</v>
      </c>
      <c r="K2265" s="14">
        <f>(J2265/G2265)</f>
        <v>0.10913500404203719</v>
      </c>
      <c r="L2265" s="14">
        <f>(K2265/2.8)</f>
        <v>3.8976787157870424E-2</v>
      </c>
      <c r="M2265" t="s">
        <v>7834</v>
      </c>
    </row>
    <row r="2266" spans="1:13" x14ac:dyDescent="0.2">
      <c r="A2266" s="11" t="s">
        <v>3191</v>
      </c>
      <c r="B2266" s="12" t="s">
        <v>3192</v>
      </c>
      <c r="C2266" s="12">
        <v>7</v>
      </c>
      <c r="D2266" s="12">
        <v>5</v>
      </c>
      <c r="E2266" s="12">
        <v>15</v>
      </c>
      <c r="F2266" s="13">
        <v>214</v>
      </c>
      <c r="G2266" s="13">
        <v>893.5</v>
      </c>
      <c r="H2266" s="17">
        <f>(G2266/F2266)</f>
        <v>4.1752336448598131</v>
      </c>
      <c r="I2266" s="13">
        <v>85.5</v>
      </c>
      <c r="J2266" s="13">
        <v>819</v>
      </c>
      <c r="K2266" s="14">
        <f>(J2266/G2266)</f>
        <v>0.91662003357582544</v>
      </c>
      <c r="L2266" s="14">
        <f>(K2266/1.68)</f>
        <v>0.54560716284275323</v>
      </c>
    </row>
    <row r="2267" spans="1:13" x14ac:dyDescent="0.2">
      <c r="A2267" s="7" t="s">
        <v>3188</v>
      </c>
      <c r="B2267" s="8" t="s">
        <v>3189</v>
      </c>
      <c r="C2267" s="8">
        <v>7</v>
      </c>
      <c r="D2267" s="8">
        <v>5</v>
      </c>
      <c r="E2267" s="8">
        <v>13</v>
      </c>
      <c r="F2267" s="9">
        <v>508</v>
      </c>
      <c r="G2267" s="9">
        <v>1161.5</v>
      </c>
      <c r="H2267" s="16">
        <f>(G2267/F2267)</f>
        <v>2.2864173228346458</v>
      </c>
      <c r="I2267" s="9">
        <v>163.5</v>
      </c>
      <c r="J2267" s="9">
        <v>1122</v>
      </c>
      <c r="K2267" s="10">
        <f>(J2267/G2267)</f>
        <v>0.96599225139905298</v>
      </c>
      <c r="L2267" s="10">
        <f>(K2267/1.4)</f>
        <v>0.68999446528503794</v>
      </c>
    </row>
    <row r="2268" spans="1:13" x14ac:dyDescent="0.2">
      <c r="A2268" s="7" t="s">
        <v>3184</v>
      </c>
      <c r="B2268" s="8" t="s">
        <v>3185</v>
      </c>
      <c r="C2268" s="8">
        <v>7</v>
      </c>
      <c r="D2268" s="8">
        <v>5</v>
      </c>
      <c r="E2268" s="8">
        <v>11</v>
      </c>
      <c r="F2268" s="9">
        <v>510</v>
      </c>
      <c r="G2268" s="9">
        <v>1134</v>
      </c>
      <c r="H2268" s="16">
        <f>(G2268/F2268)</f>
        <v>2.223529411764706</v>
      </c>
      <c r="I2268" s="9">
        <v>171</v>
      </c>
      <c r="J2268" s="9">
        <v>1138</v>
      </c>
      <c r="K2268" s="10">
        <f>(J2268/G2268)</f>
        <v>1.0035273368606703</v>
      </c>
      <c r="L2268" s="10">
        <f>(K2268/1.4)</f>
        <v>0.71680524061476458</v>
      </c>
    </row>
    <row r="2269" spans="1:13" x14ac:dyDescent="0.2">
      <c r="A2269" s="11" t="s">
        <v>3181</v>
      </c>
      <c r="B2269" s="12" t="s">
        <v>3182</v>
      </c>
      <c r="C2269" s="12">
        <v>7</v>
      </c>
      <c r="D2269" s="12">
        <v>5</v>
      </c>
      <c r="E2269" s="12">
        <v>9</v>
      </c>
      <c r="F2269" s="13">
        <v>118.5</v>
      </c>
      <c r="G2269" s="13">
        <v>713</v>
      </c>
      <c r="H2269" s="17">
        <f>(G2269/F2269)</f>
        <v>6.0168776371308015</v>
      </c>
      <c r="I2269" s="13">
        <v>97.5</v>
      </c>
      <c r="J2269" s="13">
        <v>936.5</v>
      </c>
      <c r="K2269" s="14">
        <f>(J2269/G2269)</f>
        <v>1.3134642356241235</v>
      </c>
      <c r="L2269" s="14">
        <f>(K2269/1.68)</f>
        <v>0.78182394977626402</v>
      </c>
    </row>
    <row r="2270" spans="1:13" x14ac:dyDescent="0.2">
      <c r="A2270" s="11" t="s">
        <v>3177</v>
      </c>
      <c r="B2270" s="12" t="s">
        <v>3178</v>
      </c>
      <c r="C2270" s="12">
        <v>7</v>
      </c>
      <c r="D2270" s="12">
        <v>5</v>
      </c>
      <c r="E2270" s="12">
        <v>7</v>
      </c>
      <c r="F2270" s="13">
        <v>97</v>
      </c>
      <c r="G2270" s="13">
        <v>627.5</v>
      </c>
      <c r="H2270" s="17">
        <f>(G2270/F2270)</f>
        <v>6.4690721649484537</v>
      </c>
      <c r="I2270" s="13">
        <v>73</v>
      </c>
      <c r="J2270" s="13">
        <v>777</v>
      </c>
      <c r="K2270" s="14">
        <f>(J2270/G2270)</f>
        <v>1.2382470119521913</v>
      </c>
      <c r="L2270" s="14">
        <f>(K2270/1.68)</f>
        <v>0.73705179282868538</v>
      </c>
    </row>
    <row r="2271" spans="1:13" x14ac:dyDescent="0.2">
      <c r="A2271" s="11" t="s">
        <v>3174</v>
      </c>
      <c r="B2271" s="12" t="s">
        <v>3175</v>
      </c>
      <c r="C2271" s="12">
        <v>7</v>
      </c>
      <c r="D2271" s="12">
        <v>5</v>
      </c>
      <c r="E2271" s="12">
        <v>5</v>
      </c>
      <c r="F2271" s="13">
        <v>259</v>
      </c>
      <c r="G2271" s="13">
        <v>891</v>
      </c>
      <c r="H2271" s="17">
        <f>(G2271/F2271)</f>
        <v>3.4401544401544402</v>
      </c>
      <c r="I2271" s="13">
        <v>114</v>
      </c>
      <c r="J2271" s="13">
        <v>1048.5</v>
      </c>
      <c r="K2271" s="14">
        <f>(J2271/G2271)</f>
        <v>1.1767676767676767</v>
      </c>
      <c r="L2271" s="14">
        <f>(K2271/1.68)</f>
        <v>0.70045695045695044</v>
      </c>
    </row>
    <row r="2272" spans="1:13" x14ac:dyDescent="0.2">
      <c r="A2272" s="11" t="s">
        <v>3170</v>
      </c>
      <c r="B2272" s="12" t="s">
        <v>3171</v>
      </c>
      <c r="C2272" s="12">
        <v>7</v>
      </c>
      <c r="D2272" s="12">
        <v>5</v>
      </c>
      <c r="E2272" s="12">
        <v>3</v>
      </c>
      <c r="F2272" s="13">
        <v>70</v>
      </c>
      <c r="G2272" s="13">
        <v>243</v>
      </c>
      <c r="H2272" s="17">
        <f>(G2272/F2272)</f>
        <v>3.4714285714285715</v>
      </c>
      <c r="I2272" s="13">
        <v>71.5</v>
      </c>
      <c r="J2272" s="13">
        <v>31</v>
      </c>
      <c r="K2272" s="14">
        <f>(J2272/G2272)</f>
        <v>0.12757201646090535</v>
      </c>
      <c r="L2272" s="14">
        <f>(K2272/1.68)</f>
        <v>7.5935724083872239E-2</v>
      </c>
      <c r="M2272" t="s">
        <v>7834</v>
      </c>
    </row>
    <row r="2273" spans="1:13" x14ac:dyDescent="0.2">
      <c r="A2273" s="11" t="s">
        <v>3270</v>
      </c>
      <c r="B2273" s="12" t="s">
        <v>3271</v>
      </c>
      <c r="C2273" s="12">
        <v>7</v>
      </c>
      <c r="D2273" s="12">
        <v>7</v>
      </c>
      <c r="E2273" s="12">
        <v>23</v>
      </c>
      <c r="F2273" s="13">
        <v>244.5</v>
      </c>
      <c r="G2273" s="13">
        <v>815.5</v>
      </c>
      <c r="H2273" s="17">
        <f>(G2273/F2273)</f>
        <v>3.3353783231083844</v>
      </c>
      <c r="I2273" s="13">
        <v>109.5</v>
      </c>
      <c r="J2273" s="13">
        <v>1301.5</v>
      </c>
      <c r="K2273" s="14">
        <f>(J2273/G2273)</f>
        <v>1.5959534028203557</v>
      </c>
      <c r="L2273" s="14">
        <f>(K2273/1.68)</f>
        <v>0.94997226358354514</v>
      </c>
    </row>
    <row r="2274" spans="1:13" x14ac:dyDescent="0.2">
      <c r="A2274" s="11" t="s">
        <v>8175</v>
      </c>
      <c r="B2274" s="12" t="s">
        <v>3268</v>
      </c>
      <c r="C2274" s="12">
        <v>7</v>
      </c>
      <c r="D2274" s="12">
        <v>7</v>
      </c>
      <c r="E2274" s="12">
        <v>21</v>
      </c>
      <c r="F2274" s="13">
        <v>117</v>
      </c>
      <c r="G2274" s="13">
        <v>654.5</v>
      </c>
      <c r="H2274" s="17">
        <f>(G2274/F2274)</f>
        <v>5.5940170940170937</v>
      </c>
      <c r="I2274" s="13">
        <v>108</v>
      </c>
      <c r="J2274" s="13">
        <v>1289</v>
      </c>
      <c r="K2274" s="14">
        <f>(J2274/G2274)</f>
        <v>1.9694423223834989</v>
      </c>
      <c r="L2274" s="14">
        <f>(K2274/1.68)</f>
        <v>1.1722870966568446</v>
      </c>
    </row>
    <row r="2275" spans="1:13" x14ac:dyDescent="0.2">
      <c r="A2275" s="7" t="s">
        <v>8176</v>
      </c>
      <c r="B2275" s="8" t="s">
        <v>3265</v>
      </c>
      <c r="C2275" s="8">
        <v>7</v>
      </c>
      <c r="D2275" s="8">
        <v>7</v>
      </c>
      <c r="E2275" s="8">
        <v>19</v>
      </c>
      <c r="F2275" s="9">
        <v>129</v>
      </c>
      <c r="G2275" s="9">
        <v>729.5</v>
      </c>
      <c r="H2275" s="16">
        <f>(G2275/F2275)</f>
        <v>5.6550387596899228</v>
      </c>
      <c r="I2275" s="9">
        <v>121.5</v>
      </c>
      <c r="J2275" s="9">
        <v>878</v>
      </c>
      <c r="K2275" s="10">
        <f>(J2275/G2275)</f>
        <v>1.2035640849897189</v>
      </c>
      <c r="L2275" s="10">
        <f>(K2275/1.4)</f>
        <v>0.8596886321355135</v>
      </c>
    </row>
    <row r="2276" spans="1:13" x14ac:dyDescent="0.2">
      <c r="A2276" s="11" t="s">
        <v>3261</v>
      </c>
      <c r="B2276" s="12" t="s">
        <v>3262</v>
      </c>
      <c r="C2276" s="12">
        <v>7</v>
      </c>
      <c r="D2276" s="12">
        <v>7</v>
      </c>
      <c r="E2276" s="12">
        <v>17</v>
      </c>
      <c r="F2276" s="13">
        <v>106.5</v>
      </c>
      <c r="G2276" s="13">
        <v>627.5</v>
      </c>
      <c r="H2276" s="17">
        <f>(G2276/F2276)</f>
        <v>5.892018779342723</v>
      </c>
      <c r="I2276" s="13">
        <v>80.5</v>
      </c>
      <c r="J2276" s="13">
        <v>42</v>
      </c>
      <c r="K2276" s="14">
        <f>(J2276/G2276)</f>
        <v>6.6932270916334663E-2</v>
      </c>
      <c r="L2276" s="14">
        <f>(K2276/1.68)</f>
        <v>3.9840637450199202E-2</v>
      </c>
      <c r="M2276" t="s">
        <v>7834</v>
      </c>
    </row>
    <row r="2277" spans="1:13" x14ac:dyDescent="0.2">
      <c r="A2277" s="11" t="s">
        <v>3257</v>
      </c>
      <c r="B2277" s="12" t="s">
        <v>3258</v>
      </c>
      <c r="C2277" s="12">
        <v>7</v>
      </c>
      <c r="D2277" s="12">
        <v>7</v>
      </c>
      <c r="E2277" s="12">
        <v>15</v>
      </c>
      <c r="F2277" s="13">
        <v>112.5</v>
      </c>
      <c r="G2277" s="13">
        <v>694.5</v>
      </c>
      <c r="H2277" s="17">
        <f>(G2277/F2277)</f>
        <v>6.1733333333333329</v>
      </c>
      <c r="I2277" s="13">
        <v>86.5</v>
      </c>
      <c r="J2277" s="13">
        <v>1503</v>
      </c>
      <c r="K2277" s="14">
        <f>(J2277/G2277)</f>
        <v>2.16414686825054</v>
      </c>
      <c r="L2277" s="14">
        <f>(K2277/1.68)</f>
        <v>1.2881826596729407</v>
      </c>
    </row>
    <row r="2278" spans="1:13" x14ac:dyDescent="0.2">
      <c r="A2278" s="11" t="s">
        <v>3254</v>
      </c>
      <c r="B2278" s="12" t="s">
        <v>3255</v>
      </c>
      <c r="C2278" s="12">
        <v>7</v>
      </c>
      <c r="D2278" s="12">
        <v>7</v>
      </c>
      <c r="E2278" s="12">
        <v>13</v>
      </c>
      <c r="F2278" s="13">
        <v>81</v>
      </c>
      <c r="G2278" s="13">
        <v>574.5</v>
      </c>
      <c r="H2278" s="17">
        <f>(G2278/F2278)</f>
        <v>7.0925925925925926</v>
      </c>
      <c r="I2278" s="13">
        <v>70</v>
      </c>
      <c r="J2278" s="13">
        <v>906</v>
      </c>
      <c r="K2278" s="14">
        <f>(J2278/G2278)</f>
        <v>1.5770234986945171</v>
      </c>
      <c r="L2278" s="14">
        <f>(K2278/1.68)</f>
        <v>0.93870446350864112</v>
      </c>
    </row>
    <row r="2279" spans="1:13" x14ac:dyDescent="0.2">
      <c r="A2279" s="11" t="s">
        <v>7849</v>
      </c>
      <c r="B2279" s="12" t="s">
        <v>3251</v>
      </c>
      <c r="C2279" s="12">
        <v>7</v>
      </c>
      <c r="D2279" s="12">
        <v>7</v>
      </c>
      <c r="E2279" s="12">
        <v>11</v>
      </c>
      <c r="F2279" s="13">
        <v>95.5</v>
      </c>
      <c r="G2279" s="13">
        <v>642.5</v>
      </c>
      <c r="H2279" s="17">
        <f>(G2279/F2279)</f>
        <v>6.7277486910994764</v>
      </c>
      <c r="I2279" s="13">
        <v>67</v>
      </c>
      <c r="J2279" s="13">
        <v>641.5</v>
      </c>
      <c r="K2279" s="14">
        <f>(J2279/G2279)</f>
        <v>0.99844357976653697</v>
      </c>
      <c r="L2279" s="14">
        <f>(K2279/1.68)</f>
        <v>0.59431165462293867</v>
      </c>
    </row>
    <row r="2280" spans="1:13" x14ac:dyDescent="0.2">
      <c r="A2280" s="11" t="s">
        <v>7849</v>
      </c>
      <c r="B2280" s="12" t="s">
        <v>3248</v>
      </c>
      <c r="C2280" s="12">
        <v>7</v>
      </c>
      <c r="D2280" s="12">
        <v>7</v>
      </c>
      <c r="E2280" s="12">
        <v>9</v>
      </c>
      <c r="F2280" s="13">
        <v>75</v>
      </c>
      <c r="G2280" s="13">
        <v>578.5</v>
      </c>
      <c r="H2280" s="17">
        <f>(G2280/F2280)</f>
        <v>7.7133333333333329</v>
      </c>
      <c r="I2280" s="13">
        <v>94</v>
      </c>
      <c r="J2280" s="13">
        <v>1234</v>
      </c>
      <c r="K2280" s="14">
        <f>(J2280/G2280)</f>
        <v>2.1331028522039759</v>
      </c>
      <c r="L2280" s="14">
        <f>(K2280/1.68)</f>
        <v>1.2697040786928429</v>
      </c>
    </row>
    <row r="2281" spans="1:13" x14ac:dyDescent="0.2">
      <c r="A2281" s="11" t="s">
        <v>7849</v>
      </c>
      <c r="B2281" s="12" t="s">
        <v>3246</v>
      </c>
      <c r="C2281" s="12">
        <v>7</v>
      </c>
      <c r="D2281" s="12">
        <v>7</v>
      </c>
      <c r="E2281" s="12">
        <v>7</v>
      </c>
      <c r="F2281" s="13">
        <v>48.5</v>
      </c>
      <c r="G2281" s="13">
        <v>424</v>
      </c>
      <c r="H2281" s="17">
        <f>(G2281/F2281)</f>
        <v>8.7422680412371125</v>
      </c>
      <c r="I2281" s="13">
        <v>61.5</v>
      </c>
      <c r="J2281" s="13">
        <v>1083</v>
      </c>
      <c r="K2281" s="14">
        <f>(J2281/G2281)</f>
        <v>2.5542452830188678</v>
      </c>
      <c r="L2281" s="14">
        <f>(K2281/1.68)</f>
        <v>1.5203840970350404</v>
      </c>
    </row>
    <row r="2282" spans="1:13" x14ac:dyDescent="0.2">
      <c r="A2282" s="7" t="s">
        <v>7274</v>
      </c>
      <c r="B2282" s="8" t="s">
        <v>7275</v>
      </c>
      <c r="C2282" s="8">
        <v>16</v>
      </c>
      <c r="D2282" s="8">
        <v>4</v>
      </c>
      <c r="E2282" s="8">
        <v>7</v>
      </c>
      <c r="F2282" s="9">
        <v>200</v>
      </c>
      <c r="G2282" s="9">
        <v>883</v>
      </c>
      <c r="H2282" s="16">
        <f>(G2282/F2282)</f>
        <v>4.415</v>
      </c>
      <c r="I2282" s="9">
        <v>128.5</v>
      </c>
      <c r="J2282" s="9">
        <v>1163.5</v>
      </c>
      <c r="K2282" s="10">
        <f>(J2282/G2282)</f>
        <v>1.3176670441676104</v>
      </c>
      <c r="L2282" s="10">
        <f>(K2282/1.27)</f>
        <v>1.0375331056437878</v>
      </c>
    </row>
    <row r="2283" spans="1:13" x14ac:dyDescent="0.2">
      <c r="A2283" s="1" t="s">
        <v>3242</v>
      </c>
      <c r="B2283" t="s">
        <v>3243</v>
      </c>
      <c r="C2283">
        <v>7</v>
      </c>
      <c r="D2283">
        <v>7</v>
      </c>
      <c r="E2283">
        <v>5</v>
      </c>
      <c r="F2283" s="2">
        <v>37</v>
      </c>
      <c r="G2283" s="2">
        <v>306.5</v>
      </c>
      <c r="H2283" s="18">
        <f>(G2283/F2283)</f>
        <v>8.2837837837837842</v>
      </c>
      <c r="I2283" s="2">
        <v>44.5</v>
      </c>
      <c r="J2283" s="2">
        <v>19.5</v>
      </c>
      <c r="K2283" s="6">
        <f>(J2283/G2283)</f>
        <v>6.3621533442088096E-2</v>
      </c>
    </row>
    <row r="2284" spans="1:13" x14ac:dyDescent="0.2">
      <c r="A2284" s="11" t="s">
        <v>7270</v>
      </c>
      <c r="B2284" s="12" t="s">
        <v>7271</v>
      </c>
      <c r="C2284" s="12">
        <v>16</v>
      </c>
      <c r="D2284" s="12">
        <v>4</v>
      </c>
      <c r="E2284" s="12">
        <v>5</v>
      </c>
      <c r="F2284" s="13">
        <v>423.5</v>
      </c>
      <c r="G2284" s="13">
        <v>1001</v>
      </c>
      <c r="H2284" s="17">
        <f>(G2284/F2284)</f>
        <v>2.3636363636363638</v>
      </c>
      <c r="I2284" s="13">
        <v>102.5</v>
      </c>
      <c r="J2284" s="13">
        <v>783</v>
      </c>
      <c r="K2284" s="14">
        <f>(J2284/G2284)</f>
        <v>0.78221778221778226</v>
      </c>
      <c r="L2284" s="14">
        <f>(K2284/2.8)</f>
        <v>0.27936349364920798</v>
      </c>
    </row>
    <row r="2285" spans="1:13" x14ac:dyDescent="0.2">
      <c r="A2285" s="1" t="s">
        <v>7849</v>
      </c>
      <c r="B2285" t="s">
        <v>3240</v>
      </c>
      <c r="C2285">
        <v>7</v>
      </c>
      <c r="D2285">
        <v>7</v>
      </c>
      <c r="E2285">
        <v>3</v>
      </c>
      <c r="F2285" s="2">
        <v>71.5</v>
      </c>
      <c r="G2285" s="2">
        <v>367</v>
      </c>
      <c r="H2285" s="18">
        <f>(G2285/F2285)</f>
        <v>5.1328671328671325</v>
      </c>
      <c r="I2285" s="2">
        <v>52.5</v>
      </c>
      <c r="J2285" s="2">
        <v>833.5</v>
      </c>
      <c r="K2285" s="6">
        <f>(J2285/G2285)</f>
        <v>2.2711171662125342</v>
      </c>
    </row>
    <row r="2286" spans="1:13" x14ac:dyDescent="0.2">
      <c r="A2286" s="7" t="s">
        <v>3345</v>
      </c>
      <c r="B2286" s="8" t="s">
        <v>3346</v>
      </c>
      <c r="C2286" s="8">
        <v>7</v>
      </c>
      <c r="D2286" s="8">
        <v>9</v>
      </c>
      <c r="E2286" s="8">
        <v>23</v>
      </c>
      <c r="F2286" s="9">
        <v>132.5</v>
      </c>
      <c r="G2286" s="9">
        <v>730.5</v>
      </c>
      <c r="H2286" s="16">
        <f>(G2286/F2286)</f>
        <v>5.5132075471698112</v>
      </c>
      <c r="I2286" s="9">
        <v>165</v>
      </c>
      <c r="J2286" s="9">
        <v>1529.5</v>
      </c>
      <c r="K2286" s="10">
        <f>(J2286/G2286)</f>
        <v>2.0937713894592744</v>
      </c>
      <c r="L2286" s="10">
        <f>(K2286/1.4)</f>
        <v>1.4955509924709105</v>
      </c>
    </row>
    <row r="2287" spans="1:13" x14ac:dyDescent="0.2">
      <c r="A2287" s="11" t="s">
        <v>3341</v>
      </c>
      <c r="B2287" s="12" t="s">
        <v>3342</v>
      </c>
      <c r="C2287" s="12">
        <v>7</v>
      </c>
      <c r="D2287" s="12">
        <v>9</v>
      </c>
      <c r="E2287" s="12">
        <v>21</v>
      </c>
      <c r="F2287" s="13">
        <v>106.5</v>
      </c>
      <c r="G2287" s="13">
        <v>583.5</v>
      </c>
      <c r="H2287" s="17">
        <f>(G2287/F2287)</f>
        <v>5.47887323943662</v>
      </c>
      <c r="I2287" s="13">
        <v>100.5</v>
      </c>
      <c r="J2287" s="13">
        <v>626.5</v>
      </c>
      <c r="K2287" s="14">
        <f>(J2287/G2287)</f>
        <v>1.0736932305055698</v>
      </c>
      <c r="L2287" s="14">
        <f>(K2287/1.68)</f>
        <v>0.63910311339617254</v>
      </c>
    </row>
    <row r="2288" spans="1:13" x14ac:dyDescent="0.2">
      <c r="A2288" s="11" t="s">
        <v>8177</v>
      </c>
      <c r="B2288" s="12" t="s">
        <v>3338</v>
      </c>
      <c r="C2288" s="12">
        <v>7</v>
      </c>
      <c r="D2288" s="12">
        <v>9</v>
      </c>
      <c r="E2288" s="12">
        <v>19</v>
      </c>
      <c r="F2288" s="13">
        <v>107.5</v>
      </c>
      <c r="G2288" s="13">
        <v>703.5</v>
      </c>
      <c r="H2288" s="17">
        <f>(G2288/F2288)</f>
        <v>6.5441860465116282</v>
      </c>
      <c r="I2288" s="13">
        <v>96</v>
      </c>
      <c r="J2288" s="13">
        <v>559</v>
      </c>
      <c r="K2288" s="14">
        <f>(J2288/G2288)</f>
        <v>0.79459843638948113</v>
      </c>
      <c r="L2288" s="14">
        <f>(K2288/1.68)</f>
        <v>0.47297525975564353</v>
      </c>
    </row>
    <row r="2289" spans="1:13" x14ac:dyDescent="0.2">
      <c r="A2289" s="11" t="s">
        <v>7849</v>
      </c>
      <c r="B2289" s="12" t="s">
        <v>3335</v>
      </c>
      <c r="C2289" s="12">
        <v>7</v>
      </c>
      <c r="D2289" s="12">
        <v>9</v>
      </c>
      <c r="E2289" s="12">
        <v>17</v>
      </c>
      <c r="F2289" s="13">
        <v>83</v>
      </c>
      <c r="G2289" s="13">
        <v>597</v>
      </c>
      <c r="H2289" s="17">
        <f>(G2289/F2289)</f>
        <v>7.1927710843373491</v>
      </c>
      <c r="I2289" s="13">
        <v>68.5</v>
      </c>
      <c r="J2289" s="13">
        <v>267.5</v>
      </c>
      <c r="K2289" s="14">
        <f>(J2289/G2289)</f>
        <v>0.44807370184254608</v>
      </c>
      <c r="L2289" s="14">
        <f>(K2289/1.68)</f>
        <v>0.26671053681103934</v>
      </c>
      <c r="M2289" t="s">
        <v>7834</v>
      </c>
    </row>
    <row r="2290" spans="1:13" x14ac:dyDescent="0.2">
      <c r="A2290" s="11" t="s">
        <v>3331</v>
      </c>
      <c r="B2290" s="12" t="s">
        <v>3332</v>
      </c>
      <c r="C2290" s="12">
        <v>7</v>
      </c>
      <c r="D2290" s="12">
        <v>9</v>
      </c>
      <c r="E2290" s="12">
        <v>15</v>
      </c>
      <c r="F2290" s="13">
        <v>94.5</v>
      </c>
      <c r="G2290" s="13">
        <v>664</v>
      </c>
      <c r="H2290" s="17">
        <f>(G2290/F2290)</f>
        <v>7.0264550264550261</v>
      </c>
      <c r="I2290" s="13">
        <v>89</v>
      </c>
      <c r="J2290" s="13">
        <v>1132.5</v>
      </c>
      <c r="K2290" s="14">
        <f>(J2290/G2290)</f>
        <v>1.7055722891566265</v>
      </c>
      <c r="L2290" s="14">
        <f>(K2290/1.68)</f>
        <v>1.0152216006884682</v>
      </c>
    </row>
    <row r="2291" spans="1:13" x14ac:dyDescent="0.2">
      <c r="A2291" s="1" t="s">
        <v>7849</v>
      </c>
      <c r="B2291" t="s">
        <v>3328</v>
      </c>
      <c r="C2291">
        <v>7</v>
      </c>
      <c r="D2291">
        <v>9</v>
      </c>
      <c r="E2291">
        <v>13</v>
      </c>
      <c r="F2291" s="2">
        <v>62</v>
      </c>
      <c r="G2291" s="2">
        <v>533.5</v>
      </c>
      <c r="H2291" s="18">
        <f>(G2291/F2291)</f>
        <v>8.6048387096774199</v>
      </c>
      <c r="I2291" s="2">
        <v>56</v>
      </c>
      <c r="J2291" s="2">
        <v>606</v>
      </c>
      <c r="K2291" s="6">
        <f>(J2291/G2291)</f>
        <v>1.1358950328022492</v>
      </c>
    </row>
    <row r="2292" spans="1:13" x14ac:dyDescent="0.2">
      <c r="A2292" s="1" t="s">
        <v>7849</v>
      </c>
      <c r="B2292" t="s">
        <v>3325</v>
      </c>
      <c r="C2292">
        <v>7</v>
      </c>
      <c r="D2292">
        <v>9</v>
      </c>
      <c r="E2292">
        <v>11</v>
      </c>
      <c r="F2292" s="2">
        <v>50</v>
      </c>
      <c r="G2292" s="2">
        <v>399.5</v>
      </c>
      <c r="H2292" s="18">
        <f>(G2292/F2292)</f>
        <v>7.99</v>
      </c>
      <c r="I2292" s="2">
        <v>48</v>
      </c>
      <c r="J2292" s="2">
        <v>29.5</v>
      </c>
      <c r="K2292" s="6">
        <f>(J2292/G2292)</f>
        <v>7.3842302878598248E-2</v>
      </c>
    </row>
    <row r="2293" spans="1:13" x14ac:dyDescent="0.2">
      <c r="A2293" s="11" t="s">
        <v>3321</v>
      </c>
      <c r="B2293" s="12" t="s">
        <v>3322</v>
      </c>
      <c r="C2293" s="12">
        <v>7</v>
      </c>
      <c r="D2293" s="12">
        <v>9</v>
      </c>
      <c r="E2293" s="12">
        <v>9</v>
      </c>
      <c r="F2293" s="13">
        <v>73.5</v>
      </c>
      <c r="G2293" s="13">
        <v>550</v>
      </c>
      <c r="H2293" s="17">
        <f>(G2293/F2293)</f>
        <v>7.4829931972789119</v>
      </c>
      <c r="I2293" s="13">
        <v>66.5</v>
      </c>
      <c r="J2293" s="13">
        <v>453</v>
      </c>
      <c r="K2293" s="14">
        <f>(J2293/G2293)</f>
        <v>0.82363636363636361</v>
      </c>
      <c r="L2293" s="14">
        <f>(K2293/1.68)</f>
        <v>0.49025974025974028</v>
      </c>
    </row>
    <row r="2294" spans="1:13" x14ac:dyDescent="0.2">
      <c r="A2294" s="1" t="s">
        <v>3317</v>
      </c>
      <c r="B2294" t="s">
        <v>3318</v>
      </c>
      <c r="C2294">
        <v>7</v>
      </c>
      <c r="D2294">
        <v>9</v>
      </c>
      <c r="E2294">
        <v>7</v>
      </c>
      <c r="F2294" s="2">
        <v>66</v>
      </c>
      <c r="G2294" s="2">
        <v>400.5</v>
      </c>
      <c r="H2294" s="18">
        <f>(G2294/F2294)</f>
        <v>6.0681818181818183</v>
      </c>
      <c r="I2294" s="2">
        <v>58</v>
      </c>
      <c r="J2294" s="2">
        <v>609.5</v>
      </c>
      <c r="K2294" s="6">
        <f>(J2294/G2294)</f>
        <v>1.5218476903870162</v>
      </c>
    </row>
    <row r="2295" spans="1:13" x14ac:dyDescent="0.2">
      <c r="A2295" s="1" t="s">
        <v>7849</v>
      </c>
      <c r="B2295" t="s">
        <v>3314</v>
      </c>
      <c r="C2295">
        <v>7</v>
      </c>
      <c r="D2295">
        <v>9</v>
      </c>
      <c r="E2295">
        <v>5</v>
      </c>
      <c r="F2295" s="2">
        <v>132.5</v>
      </c>
      <c r="G2295" s="2">
        <v>409.5</v>
      </c>
      <c r="H2295" s="18">
        <f>(G2295/F2295)</f>
        <v>3.090566037735849</v>
      </c>
      <c r="I2295" s="2">
        <v>51.5</v>
      </c>
      <c r="J2295" s="2">
        <v>686.5</v>
      </c>
      <c r="K2295" s="6">
        <f>(J2295/G2295)</f>
        <v>1.6764346764346765</v>
      </c>
    </row>
    <row r="2296" spans="1:13" x14ac:dyDescent="0.2">
      <c r="A2296" s="11" t="s">
        <v>7849</v>
      </c>
      <c r="B2296" s="12" t="s">
        <v>3311</v>
      </c>
      <c r="C2296" s="12">
        <v>7</v>
      </c>
      <c r="D2296" s="12">
        <v>9</v>
      </c>
      <c r="E2296" s="12">
        <v>3</v>
      </c>
      <c r="F2296" s="13">
        <v>109</v>
      </c>
      <c r="G2296" s="13">
        <v>521.5</v>
      </c>
      <c r="H2296" s="17">
        <f>(G2296/F2296)</f>
        <v>4.7844036697247709</v>
      </c>
      <c r="I2296" s="13">
        <v>90</v>
      </c>
      <c r="J2296" s="13">
        <v>959</v>
      </c>
      <c r="K2296" s="14">
        <f>(J2296/G2296)</f>
        <v>1.8389261744966443</v>
      </c>
      <c r="L2296" s="14">
        <f>(K2296/1.68)</f>
        <v>1.0945989133908598</v>
      </c>
    </row>
    <row r="2297" spans="1:13" x14ac:dyDescent="0.2">
      <c r="A2297" s="11" t="s">
        <v>6798</v>
      </c>
      <c r="B2297" s="12" t="s">
        <v>6799</v>
      </c>
      <c r="C2297" s="12">
        <v>14</v>
      </c>
      <c r="D2297" s="12">
        <v>8</v>
      </c>
      <c r="E2297" s="12">
        <v>13</v>
      </c>
      <c r="F2297" s="13">
        <v>222</v>
      </c>
      <c r="G2297" s="13">
        <v>896</v>
      </c>
      <c r="H2297" s="17">
        <f>(G2297/F2297)</f>
        <v>4.0360360360360357</v>
      </c>
      <c r="I2297" s="13">
        <v>120</v>
      </c>
      <c r="J2297" s="13">
        <v>1187</v>
      </c>
      <c r="K2297" s="14">
        <f>(J2297/G2297)</f>
        <v>1.3247767857142858</v>
      </c>
      <c r="L2297" s="14">
        <f>(K2297/2.8)</f>
        <v>0.47313456632653067</v>
      </c>
    </row>
    <row r="2298" spans="1:13" x14ac:dyDescent="0.2">
      <c r="A2298" s="11" t="s">
        <v>3420</v>
      </c>
      <c r="B2298" s="12" t="s">
        <v>3421</v>
      </c>
      <c r="C2298" s="12">
        <v>7</v>
      </c>
      <c r="D2298" s="12">
        <v>11</v>
      </c>
      <c r="E2298" s="12">
        <v>23</v>
      </c>
      <c r="F2298" s="13">
        <v>110.5</v>
      </c>
      <c r="G2298" s="13">
        <v>609</v>
      </c>
      <c r="H2298" s="17">
        <f>(G2298/F2298)</f>
        <v>5.5113122171945701</v>
      </c>
      <c r="I2298" s="13">
        <v>107.5</v>
      </c>
      <c r="J2298" s="13">
        <v>773</v>
      </c>
      <c r="K2298" s="14">
        <f>(J2298/G2298)</f>
        <v>1.2692939244663382</v>
      </c>
      <c r="L2298" s="14">
        <f>(K2298/1.68)</f>
        <v>0.7555320978966299</v>
      </c>
    </row>
    <row r="2299" spans="1:13" x14ac:dyDescent="0.2">
      <c r="A2299" s="11" t="s">
        <v>3416</v>
      </c>
      <c r="B2299" s="12" t="s">
        <v>3417</v>
      </c>
      <c r="C2299" s="12">
        <v>7</v>
      </c>
      <c r="D2299" s="12">
        <v>11</v>
      </c>
      <c r="E2299" s="12">
        <v>21</v>
      </c>
      <c r="F2299" s="13">
        <v>95.5</v>
      </c>
      <c r="G2299" s="13">
        <v>528</v>
      </c>
      <c r="H2299" s="17">
        <f>(G2299/F2299)</f>
        <v>5.5287958115183242</v>
      </c>
      <c r="I2299" s="13">
        <v>109.5</v>
      </c>
      <c r="J2299" s="13">
        <v>1119</v>
      </c>
      <c r="K2299" s="14">
        <f>(J2299/G2299)</f>
        <v>2.1193181818181817</v>
      </c>
      <c r="L2299" s="14">
        <f>(K2299/1.68)</f>
        <v>1.2614989177489178</v>
      </c>
    </row>
    <row r="2300" spans="1:13" x14ac:dyDescent="0.2">
      <c r="A2300" s="11" t="s">
        <v>8178</v>
      </c>
      <c r="B2300" s="12" t="s">
        <v>3413</v>
      </c>
      <c r="C2300" s="12">
        <v>7</v>
      </c>
      <c r="D2300" s="12">
        <v>11</v>
      </c>
      <c r="E2300" s="12">
        <v>19</v>
      </c>
      <c r="F2300" s="13">
        <v>97</v>
      </c>
      <c r="G2300" s="13">
        <v>594</v>
      </c>
      <c r="H2300" s="17">
        <f>(G2300/F2300)</f>
        <v>6.1237113402061851</v>
      </c>
      <c r="I2300" s="13">
        <v>82</v>
      </c>
      <c r="J2300" s="13">
        <v>331.5</v>
      </c>
      <c r="K2300" s="14">
        <f>(J2300/G2300)</f>
        <v>0.55808080808080807</v>
      </c>
      <c r="L2300" s="14">
        <f>(K2300/1.68)</f>
        <v>0.3321909571909572</v>
      </c>
      <c r="M2300" t="s">
        <v>7834</v>
      </c>
    </row>
    <row r="2301" spans="1:13" x14ac:dyDescent="0.2">
      <c r="A2301" s="1" t="s">
        <v>8179</v>
      </c>
      <c r="B2301" t="s">
        <v>3410</v>
      </c>
      <c r="C2301">
        <v>7</v>
      </c>
      <c r="D2301">
        <v>11</v>
      </c>
      <c r="E2301">
        <v>17</v>
      </c>
      <c r="F2301" s="2">
        <v>61.5</v>
      </c>
      <c r="G2301" s="2">
        <v>395</v>
      </c>
      <c r="H2301" s="18">
        <f>(G2301/F2301)</f>
        <v>6.4227642276422765</v>
      </c>
      <c r="I2301" s="2">
        <v>53</v>
      </c>
      <c r="J2301" s="2">
        <v>523</v>
      </c>
      <c r="K2301" s="6">
        <f>(J2301/G2301)</f>
        <v>1.3240506329113924</v>
      </c>
    </row>
    <row r="2302" spans="1:13" x14ac:dyDescent="0.2">
      <c r="A2302" s="1" t="s">
        <v>3406</v>
      </c>
      <c r="B2302" t="s">
        <v>3407</v>
      </c>
      <c r="C2302">
        <v>7</v>
      </c>
      <c r="D2302">
        <v>11</v>
      </c>
      <c r="E2302">
        <v>15</v>
      </c>
      <c r="F2302" s="2">
        <v>57.5</v>
      </c>
      <c r="G2302" s="2">
        <v>397.5</v>
      </c>
      <c r="H2302" s="18">
        <f>(G2302/F2302)</f>
        <v>6.9130434782608692</v>
      </c>
      <c r="I2302" s="2">
        <v>51.5</v>
      </c>
      <c r="J2302" s="2">
        <v>272.5</v>
      </c>
      <c r="K2302" s="6">
        <f>(J2302/G2302)</f>
        <v>0.68553459119496851</v>
      </c>
    </row>
    <row r="2303" spans="1:13" x14ac:dyDescent="0.2">
      <c r="A2303" s="11" t="s">
        <v>7849</v>
      </c>
      <c r="B2303" s="12" t="s">
        <v>3404</v>
      </c>
      <c r="C2303" s="12">
        <v>7</v>
      </c>
      <c r="D2303" s="12">
        <v>11</v>
      </c>
      <c r="E2303" s="12">
        <v>13</v>
      </c>
      <c r="F2303" s="13">
        <v>70.5</v>
      </c>
      <c r="G2303" s="13">
        <v>572</v>
      </c>
      <c r="H2303" s="17">
        <f>(G2303/F2303)</f>
        <v>8.1134751773049647</v>
      </c>
      <c r="I2303" s="13">
        <v>76</v>
      </c>
      <c r="J2303" s="13">
        <v>728.5</v>
      </c>
      <c r="K2303" s="14">
        <f>(J2303/G2303)</f>
        <v>1.2736013986013985</v>
      </c>
      <c r="L2303" s="14">
        <f>(K2303/1.68)</f>
        <v>0.75809607059607054</v>
      </c>
    </row>
    <row r="2304" spans="1:13" x14ac:dyDescent="0.2">
      <c r="A2304" s="11" t="s">
        <v>3400</v>
      </c>
      <c r="B2304" s="12" t="s">
        <v>3401</v>
      </c>
      <c r="C2304" s="12">
        <v>7</v>
      </c>
      <c r="D2304" s="12">
        <v>11</v>
      </c>
      <c r="E2304" s="12">
        <v>11</v>
      </c>
      <c r="F2304" s="13">
        <v>64.5</v>
      </c>
      <c r="G2304" s="13">
        <v>498.5</v>
      </c>
      <c r="H2304" s="17">
        <f>(G2304/F2304)</f>
        <v>7.7286821705426361</v>
      </c>
      <c r="I2304" s="13">
        <v>75</v>
      </c>
      <c r="J2304" s="13">
        <v>354.5</v>
      </c>
      <c r="K2304" s="14">
        <f>(J2304/G2304)</f>
        <v>0.71113340020060178</v>
      </c>
      <c r="L2304" s="14">
        <f>(K2304/1.68)</f>
        <v>0.42329369059559629</v>
      </c>
      <c r="M2304" t="s">
        <v>7834</v>
      </c>
    </row>
    <row r="2305" spans="1:12" x14ac:dyDescent="0.2">
      <c r="A2305" s="11" t="s">
        <v>7849</v>
      </c>
      <c r="B2305" s="12" t="s">
        <v>3397</v>
      </c>
      <c r="C2305" s="12">
        <v>7</v>
      </c>
      <c r="D2305" s="12">
        <v>11</v>
      </c>
      <c r="E2305" s="12">
        <v>9</v>
      </c>
      <c r="F2305" s="13">
        <v>70.5</v>
      </c>
      <c r="G2305" s="13">
        <v>551</v>
      </c>
      <c r="H2305" s="17">
        <f>(G2305/F2305)</f>
        <v>7.8156028368794326</v>
      </c>
      <c r="I2305" s="13">
        <v>67</v>
      </c>
      <c r="J2305" s="13">
        <v>494</v>
      </c>
      <c r="K2305" s="14">
        <f>(J2305/G2305)</f>
        <v>0.89655172413793105</v>
      </c>
      <c r="L2305" s="14">
        <f>(K2305/1.68)</f>
        <v>0.5336617405582923</v>
      </c>
    </row>
    <row r="2306" spans="1:12" x14ac:dyDescent="0.2">
      <c r="A2306" s="11" t="s">
        <v>8180</v>
      </c>
      <c r="B2306" s="12" t="s">
        <v>3394</v>
      </c>
      <c r="C2306" s="12">
        <v>7</v>
      </c>
      <c r="D2306" s="12">
        <v>11</v>
      </c>
      <c r="E2306" s="12">
        <v>7</v>
      </c>
      <c r="F2306" s="13">
        <v>66.5</v>
      </c>
      <c r="G2306" s="13">
        <v>404</v>
      </c>
      <c r="H2306" s="17">
        <f>(G2306/F2306)</f>
        <v>6.0751879699248121</v>
      </c>
      <c r="I2306" s="13">
        <v>79</v>
      </c>
      <c r="J2306" s="13">
        <v>1481.5</v>
      </c>
      <c r="K2306" s="14">
        <f>(J2306/G2306)</f>
        <v>3.6670792079207919</v>
      </c>
      <c r="L2306" s="14">
        <f>(K2306/1.68)</f>
        <v>2.1827852428099952</v>
      </c>
    </row>
    <row r="2307" spans="1:12" x14ac:dyDescent="0.2">
      <c r="A2307" s="11" t="s">
        <v>3391</v>
      </c>
      <c r="B2307" s="12" t="s">
        <v>3392</v>
      </c>
      <c r="C2307" s="12">
        <v>7</v>
      </c>
      <c r="D2307" s="12">
        <v>11</v>
      </c>
      <c r="E2307" s="12">
        <v>5</v>
      </c>
      <c r="F2307" s="13">
        <v>81</v>
      </c>
      <c r="G2307" s="13">
        <v>360</v>
      </c>
      <c r="H2307" s="17">
        <f>(G2307/F2307)</f>
        <v>4.4444444444444446</v>
      </c>
      <c r="I2307" s="13">
        <v>78.5</v>
      </c>
      <c r="J2307" s="13">
        <v>1135.5</v>
      </c>
      <c r="K2307" s="14">
        <f>(J2307/G2307)</f>
        <v>3.1541666666666668</v>
      </c>
      <c r="L2307" s="14">
        <f>(K2307/1.68)</f>
        <v>1.8774801587301588</v>
      </c>
    </row>
    <row r="2308" spans="1:12" x14ac:dyDescent="0.2">
      <c r="A2308" s="1" t="s">
        <v>3387</v>
      </c>
      <c r="B2308" t="s">
        <v>3388</v>
      </c>
      <c r="C2308">
        <v>7</v>
      </c>
      <c r="D2308">
        <v>11</v>
      </c>
      <c r="E2308">
        <v>3</v>
      </c>
      <c r="F2308" s="2">
        <v>61.5</v>
      </c>
      <c r="G2308" s="2">
        <v>374</v>
      </c>
      <c r="H2308" s="18">
        <f>(G2308/F2308)</f>
        <v>6.0813008130081299</v>
      </c>
      <c r="I2308" s="2">
        <v>49</v>
      </c>
      <c r="J2308" s="2">
        <v>443</v>
      </c>
      <c r="K2308" s="6">
        <f>(J2308/G2308)</f>
        <v>1.1844919786096257</v>
      </c>
    </row>
    <row r="2309" spans="1:12" x14ac:dyDescent="0.2">
      <c r="A2309" s="11" t="s">
        <v>8181</v>
      </c>
      <c r="B2309" s="12" t="s">
        <v>3493</v>
      </c>
      <c r="C2309" s="12">
        <v>7</v>
      </c>
      <c r="D2309" s="12">
        <v>13</v>
      </c>
      <c r="E2309" s="12">
        <v>23</v>
      </c>
      <c r="F2309" s="13">
        <v>120</v>
      </c>
      <c r="G2309" s="13">
        <v>574.5</v>
      </c>
      <c r="H2309" s="17">
        <f>(G2309/F2309)</f>
        <v>4.7874999999999996</v>
      </c>
      <c r="I2309" s="13">
        <v>118</v>
      </c>
      <c r="J2309" s="13">
        <v>1403.5</v>
      </c>
      <c r="K2309" s="14">
        <f>(J2309/G2309)</f>
        <v>2.442993907745866</v>
      </c>
      <c r="L2309" s="14">
        <f>(K2309/1.68)</f>
        <v>1.4541630403249204</v>
      </c>
    </row>
    <row r="2310" spans="1:12" x14ac:dyDescent="0.2">
      <c r="A2310" s="11" t="s">
        <v>8182</v>
      </c>
      <c r="B2310" s="12" t="s">
        <v>3490</v>
      </c>
      <c r="C2310" s="12">
        <v>7</v>
      </c>
      <c r="D2310" s="12">
        <v>13</v>
      </c>
      <c r="E2310" s="12">
        <v>21</v>
      </c>
      <c r="F2310" s="13">
        <v>94.5</v>
      </c>
      <c r="G2310" s="13">
        <v>534.5</v>
      </c>
      <c r="H2310" s="17">
        <f>(G2310/F2310)</f>
        <v>5.6560846560846558</v>
      </c>
      <c r="I2310" s="13">
        <v>94</v>
      </c>
      <c r="J2310" s="13">
        <v>901</v>
      </c>
      <c r="K2310" s="14">
        <f>(J2310/G2310)</f>
        <v>1.6856875584658559</v>
      </c>
      <c r="L2310" s="14">
        <f>(K2310/1.68)</f>
        <v>1.0033854514677714</v>
      </c>
    </row>
    <row r="2311" spans="1:12" x14ac:dyDescent="0.2">
      <c r="A2311" s="11" t="s">
        <v>7267</v>
      </c>
      <c r="B2311" s="12" t="s">
        <v>7268</v>
      </c>
      <c r="C2311" s="12">
        <v>16</v>
      </c>
      <c r="D2311" s="12">
        <v>4</v>
      </c>
      <c r="E2311" s="12">
        <v>3</v>
      </c>
      <c r="F2311" s="13">
        <v>245</v>
      </c>
      <c r="G2311" s="13">
        <v>911.5</v>
      </c>
      <c r="H2311" s="17">
        <f>(G2311/F2311)</f>
        <v>3.7204081632653061</v>
      </c>
      <c r="I2311" s="13">
        <v>90</v>
      </c>
      <c r="J2311" s="13">
        <v>1352</v>
      </c>
      <c r="K2311" s="14">
        <f>(J2311/G2311)</f>
        <v>1.4832693362589138</v>
      </c>
      <c r="L2311" s="14">
        <f>(K2311/2.8)</f>
        <v>0.52973904866389776</v>
      </c>
    </row>
    <row r="2312" spans="1:12" x14ac:dyDescent="0.2">
      <c r="A2312" s="11" t="s">
        <v>3486</v>
      </c>
      <c r="B2312" s="12" t="s">
        <v>3487</v>
      </c>
      <c r="C2312" s="12">
        <v>7</v>
      </c>
      <c r="D2312" s="12">
        <v>13</v>
      </c>
      <c r="E2312" s="12">
        <v>19</v>
      </c>
      <c r="F2312" s="13">
        <v>107.5</v>
      </c>
      <c r="G2312" s="13">
        <v>584</v>
      </c>
      <c r="H2312" s="17">
        <f>(G2312/F2312)</f>
        <v>5.4325581395348834</v>
      </c>
      <c r="I2312" s="13">
        <v>94.5</v>
      </c>
      <c r="J2312" s="13">
        <v>1351</v>
      </c>
      <c r="K2312" s="14">
        <f>(J2312/G2312)</f>
        <v>2.3133561643835616</v>
      </c>
      <c r="L2312" s="14">
        <f>(K2312/1.68)</f>
        <v>1.3769977168949772</v>
      </c>
    </row>
    <row r="2313" spans="1:12" x14ac:dyDescent="0.2">
      <c r="A2313" s="11" t="s">
        <v>8183</v>
      </c>
      <c r="B2313" s="11" t="s">
        <v>3484</v>
      </c>
      <c r="C2313" s="12">
        <v>7</v>
      </c>
      <c r="D2313" s="12">
        <v>13</v>
      </c>
      <c r="E2313" s="12">
        <v>17</v>
      </c>
      <c r="F2313" s="13">
        <v>91.5</v>
      </c>
      <c r="G2313" s="13">
        <v>535</v>
      </c>
      <c r="H2313" s="17">
        <f>(G2313/F2313)</f>
        <v>5.8469945355191255</v>
      </c>
      <c r="I2313" s="13">
        <v>69.5</v>
      </c>
      <c r="J2313" s="13">
        <v>682.5</v>
      </c>
      <c r="K2313" s="14">
        <f>(J2313/G2313)</f>
        <v>1.2757009345794392</v>
      </c>
      <c r="L2313" s="14">
        <f>(K2313/1.68)</f>
        <v>0.75934579439252337</v>
      </c>
    </row>
    <row r="2314" spans="1:12" x14ac:dyDescent="0.2">
      <c r="A2314" s="1" t="s">
        <v>7263</v>
      </c>
      <c r="B2314" t="s">
        <v>7264</v>
      </c>
      <c r="C2314">
        <v>16</v>
      </c>
      <c r="D2314">
        <v>4</v>
      </c>
      <c r="E2314">
        <v>1</v>
      </c>
      <c r="F2314" s="2">
        <v>51.5</v>
      </c>
      <c r="G2314" s="2">
        <v>158.5</v>
      </c>
      <c r="H2314" s="18">
        <f>(G2314/F2314)</f>
        <v>3.0776699029126213</v>
      </c>
      <c r="I2314" s="2">
        <v>47.5</v>
      </c>
      <c r="J2314" s="2">
        <v>25.5</v>
      </c>
      <c r="K2314" s="6">
        <f>(J2314/G2314)</f>
        <v>0.16088328075709779</v>
      </c>
    </row>
    <row r="2315" spans="1:12" x14ac:dyDescent="0.2">
      <c r="A2315" s="11" t="s">
        <v>3480</v>
      </c>
      <c r="B2315" s="12" t="s">
        <v>3481</v>
      </c>
      <c r="C2315" s="12">
        <v>7</v>
      </c>
      <c r="D2315" s="12">
        <v>13</v>
      </c>
      <c r="E2315" s="12">
        <v>15</v>
      </c>
      <c r="F2315" s="13">
        <v>91.5</v>
      </c>
      <c r="G2315" s="13">
        <v>526.5</v>
      </c>
      <c r="H2315" s="17">
        <f>(G2315/F2315)</f>
        <v>5.7540983606557381</v>
      </c>
      <c r="I2315" s="13">
        <v>85.5</v>
      </c>
      <c r="J2315" s="13">
        <v>683</v>
      </c>
      <c r="K2315" s="14">
        <f>(J2315/G2315)</f>
        <v>1.2972459639126306</v>
      </c>
      <c r="L2315" s="14">
        <f>(K2315/1.68)</f>
        <v>0.77217021661466112</v>
      </c>
    </row>
    <row r="2316" spans="1:12" x14ac:dyDescent="0.2">
      <c r="A2316" s="1" t="s">
        <v>3476</v>
      </c>
      <c r="B2316" t="s">
        <v>3477</v>
      </c>
      <c r="C2316">
        <v>7</v>
      </c>
      <c r="D2316">
        <v>13</v>
      </c>
      <c r="E2316">
        <v>13</v>
      </c>
      <c r="F2316" s="2">
        <v>85.5</v>
      </c>
      <c r="G2316" s="2">
        <v>578.5</v>
      </c>
      <c r="H2316" s="18">
        <f>(G2316/F2316)</f>
        <v>6.7660818713450288</v>
      </c>
      <c r="I2316" s="2">
        <v>60</v>
      </c>
      <c r="J2316" s="2">
        <v>712.5</v>
      </c>
      <c r="K2316" s="6">
        <f>(J2316/G2316)</f>
        <v>1.2316335350043215</v>
      </c>
    </row>
    <row r="2317" spans="1:12" x14ac:dyDescent="0.2">
      <c r="A2317" s="1" t="s">
        <v>3472</v>
      </c>
      <c r="B2317" t="s">
        <v>3473</v>
      </c>
      <c r="C2317">
        <v>7</v>
      </c>
      <c r="D2317">
        <v>13</v>
      </c>
      <c r="E2317">
        <v>11</v>
      </c>
      <c r="F2317" s="2">
        <v>48.5</v>
      </c>
      <c r="G2317" s="2">
        <v>390</v>
      </c>
      <c r="H2317" s="18">
        <f>(G2317/F2317)</f>
        <v>8.0412371134020617</v>
      </c>
      <c r="I2317" s="2">
        <v>48</v>
      </c>
      <c r="J2317" s="2">
        <v>449.5</v>
      </c>
      <c r="K2317" s="6">
        <f>(J2317/G2317)</f>
        <v>1.1525641025641025</v>
      </c>
    </row>
    <row r="2318" spans="1:12" x14ac:dyDescent="0.2">
      <c r="A2318" s="1" t="s">
        <v>3468</v>
      </c>
      <c r="B2318" t="s">
        <v>3469</v>
      </c>
      <c r="C2318">
        <v>7</v>
      </c>
      <c r="D2318">
        <v>13</v>
      </c>
      <c r="E2318">
        <v>9</v>
      </c>
      <c r="F2318" s="2">
        <v>63.5</v>
      </c>
      <c r="G2318" s="2">
        <v>467</v>
      </c>
      <c r="H2318" s="18">
        <f>(G2318/F2318)</f>
        <v>7.3543307086614176</v>
      </c>
      <c r="I2318" s="2">
        <v>59.5</v>
      </c>
      <c r="J2318" s="2">
        <v>655.5</v>
      </c>
      <c r="K2318" s="6">
        <f>(J2318/G2318)</f>
        <v>1.4036402569593147</v>
      </c>
    </row>
    <row r="2319" spans="1:12" x14ac:dyDescent="0.2">
      <c r="A2319" s="11" t="s">
        <v>3465</v>
      </c>
      <c r="B2319" s="12" t="s">
        <v>3466</v>
      </c>
      <c r="C2319" s="12">
        <v>7</v>
      </c>
      <c r="D2319" s="12">
        <v>13</v>
      </c>
      <c r="E2319" s="12">
        <v>7</v>
      </c>
      <c r="F2319" s="13">
        <v>66.5</v>
      </c>
      <c r="G2319" s="13">
        <v>402.5</v>
      </c>
      <c r="H2319" s="17">
        <f>(G2319/F2319)</f>
        <v>6.0526315789473681</v>
      </c>
      <c r="I2319" s="13">
        <v>88.5</v>
      </c>
      <c r="J2319" s="13">
        <v>1164.5</v>
      </c>
      <c r="K2319" s="14">
        <f>(J2319/G2319)</f>
        <v>2.8931677018633541</v>
      </c>
      <c r="L2319" s="14">
        <f>(K2319/1.68)</f>
        <v>1.7221236320615203</v>
      </c>
    </row>
    <row r="2320" spans="1:12" x14ac:dyDescent="0.2">
      <c r="A2320" s="11" t="s">
        <v>7392</v>
      </c>
      <c r="B2320" s="12" t="s">
        <v>7393</v>
      </c>
      <c r="C2320" s="12">
        <v>16</v>
      </c>
      <c r="D2320" s="12">
        <v>6</v>
      </c>
      <c r="E2320" s="12">
        <v>23</v>
      </c>
      <c r="F2320" s="13">
        <v>279</v>
      </c>
      <c r="G2320" s="13">
        <v>1043.5</v>
      </c>
      <c r="H2320" s="17">
        <f>(G2320/F2320)</f>
        <v>3.7401433691756272</v>
      </c>
      <c r="I2320" s="13">
        <v>117.5</v>
      </c>
      <c r="J2320" s="13">
        <v>1381.5</v>
      </c>
      <c r="K2320" s="14">
        <f>(J2320/G2320)</f>
        <v>1.3239099185433636</v>
      </c>
      <c r="L2320" s="14">
        <f>(K2320/2.8)</f>
        <v>0.47282497090834419</v>
      </c>
    </row>
    <row r="2321" spans="1:13" x14ac:dyDescent="0.2">
      <c r="A2321" s="1" t="s">
        <v>7849</v>
      </c>
      <c r="B2321" t="s">
        <v>3462</v>
      </c>
      <c r="C2321">
        <v>7</v>
      </c>
      <c r="D2321">
        <v>13</v>
      </c>
      <c r="E2321">
        <v>5</v>
      </c>
      <c r="F2321" s="2">
        <v>79</v>
      </c>
      <c r="G2321" s="2">
        <v>438.5</v>
      </c>
      <c r="H2321" s="18">
        <f>(G2321/F2321)</f>
        <v>5.5506329113924053</v>
      </c>
      <c r="I2321" s="2">
        <v>58.5</v>
      </c>
      <c r="J2321" s="2">
        <v>871.5</v>
      </c>
      <c r="K2321" s="6">
        <f>(J2321/G2321)</f>
        <v>1.9874572405929305</v>
      </c>
    </row>
    <row r="2322" spans="1:13" x14ac:dyDescent="0.2">
      <c r="A2322" s="1" t="s">
        <v>3458</v>
      </c>
      <c r="B2322" t="s">
        <v>3459</v>
      </c>
      <c r="C2322">
        <v>7</v>
      </c>
      <c r="D2322">
        <v>13</v>
      </c>
      <c r="E2322">
        <v>3</v>
      </c>
      <c r="F2322" s="2">
        <v>86</v>
      </c>
      <c r="G2322" s="2">
        <v>465.5</v>
      </c>
      <c r="H2322" s="18">
        <f>(G2322/F2322)</f>
        <v>5.4127906976744189</v>
      </c>
      <c r="I2322" s="2">
        <v>53.5</v>
      </c>
      <c r="J2322" s="2">
        <v>465</v>
      </c>
      <c r="K2322" s="6">
        <f>(J2322/G2322)</f>
        <v>0.9989258861439313</v>
      </c>
    </row>
    <row r="2323" spans="1:13" x14ac:dyDescent="0.2">
      <c r="A2323" s="11" t="s">
        <v>3566</v>
      </c>
      <c r="B2323" s="12" t="s">
        <v>3567</v>
      </c>
      <c r="C2323" s="12">
        <v>7</v>
      </c>
      <c r="D2323" s="12">
        <v>15</v>
      </c>
      <c r="E2323" s="12">
        <v>23</v>
      </c>
      <c r="F2323" s="13">
        <v>116</v>
      </c>
      <c r="G2323" s="13">
        <v>662</v>
      </c>
      <c r="H2323" s="17">
        <f>(G2323/F2323)</f>
        <v>5.7068965517241379</v>
      </c>
      <c r="I2323" s="13">
        <v>85</v>
      </c>
      <c r="J2323" s="13">
        <v>1346</v>
      </c>
      <c r="K2323" s="14">
        <f>(J2323/G2323)</f>
        <v>2.0332326283987916</v>
      </c>
      <c r="L2323" s="14">
        <f>(K2323/1.68)</f>
        <v>1.2102575169040426</v>
      </c>
    </row>
    <row r="2324" spans="1:13" x14ac:dyDescent="0.2">
      <c r="A2324" s="11" t="s">
        <v>7849</v>
      </c>
      <c r="B2324" s="12" t="s">
        <v>3563</v>
      </c>
      <c r="C2324" s="12">
        <v>7</v>
      </c>
      <c r="D2324" s="12">
        <v>15</v>
      </c>
      <c r="E2324" s="12">
        <v>21</v>
      </c>
      <c r="F2324" s="13">
        <v>79</v>
      </c>
      <c r="G2324" s="13">
        <v>469.5</v>
      </c>
      <c r="H2324" s="17">
        <f>(G2324/F2324)</f>
        <v>5.943037974683544</v>
      </c>
      <c r="I2324" s="13">
        <v>83</v>
      </c>
      <c r="J2324" s="13">
        <v>1394</v>
      </c>
      <c r="K2324" s="14">
        <f>(J2324/G2324)</f>
        <v>2.9691160809371673</v>
      </c>
      <c r="L2324" s="14">
        <f>(K2324/1.68)</f>
        <v>1.7673310005578378</v>
      </c>
    </row>
    <row r="2325" spans="1:13" x14ac:dyDescent="0.2">
      <c r="A2325" s="11" t="s">
        <v>7849</v>
      </c>
      <c r="B2325" s="12" t="s">
        <v>3561</v>
      </c>
      <c r="C2325" s="12">
        <v>7</v>
      </c>
      <c r="D2325" s="12">
        <v>15</v>
      </c>
      <c r="E2325" s="12">
        <v>19</v>
      </c>
      <c r="F2325" s="13">
        <v>90.5</v>
      </c>
      <c r="G2325" s="13">
        <v>528.5</v>
      </c>
      <c r="H2325" s="17">
        <f>(G2325/F2325)</f>
        <v>5.8397790055248615</v>
      </c>
      <c r="I2325" s="13">
        <v>91.5</v>
      </c>
      <c r="J2325" s="13">
        <v>1252.5</v>
      </c>
      <c r="K2325" s="14">
        <f>(J2325/G2325)</f>
        <v>2.3699148533585621</v>
      </c>
      <c r="L2325" s="14">
        <f>(K2325/1.68)</f>
        <v>1.4106636031896203</v>
      </c>
    </row>
    <row r="2326" spans="1:13" x14ac:dyDescent="0.2">
      <c r="A2326" s="1" t="s">
        <v>7849</v>
      </c>
      <c r="B2326" t="s">
        <v>3558</v>
      </c>
      <c r="C2326">
        <v>7</v>
      </c>
      <c r="D2326">
        <v>15</v>
      </c>
      <c r="E2326">
        <v>17</v>
      </c>
      <c r="F2326" s="2">
        <v>58</v>
      </c>
      <c r="G2326" s="2">
        <v>392.5</v>
      </c>
      <c r="H2326" s="18">
        <f>(G2326/F2326)</f>
        <v>6.7672413793103452</v>
      </c>
      <c r="I2326" s="2">
        <v>54.5</v>
      </c>
      <c r="J2326" s="2">
        <v>1360</v>
      </c>
      <c r="K2326" s="6">
        <f>(J2326/G2326)</f>
        <v>3.4649681528662422</v>
      </c>
    </row>
    <row r="2327" spans="1:13" x14ac:dyDescent="0.2">
      <c r="A2327" s="1" t="s">
        <v>3555</v>
      </c>
      <c r="B2327" t="s">
        <v>3556</v>
      </c>
      <c r="C2327">
        <v>7</v>
      </c>
      <c r="D2327">
        <v>15</v>
      </c>
      <c r="E2327">
        <v>15</v>
      </c>
      <c r="F2327" s="2">
        <v>52</v>
      </c>
      <c r="G2327" s="2">
        <v>362</v>
      </c>
      <c r="H2327" s="18">
        <f>(G2327/F2327)</f>
        <v>6.9615384615384617</v>
      </c>
      <c r="I2327" s="2">
        <v>55</v>
      </c>
      <c r="J2327" s="2">
        <v>648</v>
      </c>
      <c r="K2327" s="6">
        <f>(J2327/G2327)</f>
        <v>1.7900552486187846</v>
      </c>
    </row>
    <row r="2328" spans="1:13" x14ac:dyDescent="0.2">
      <c r="A2328" s="1" t="s">
        <v>3552</v>
      </c>
      <c r="B2328" t="s">
        <v>3553</v>
      </c>
      <c r="C2328">
        <v>7</v>
      </c>
      <c r="D2328">
        <v>15</v>
      </c>
      <c r="E2328">
        <v>13</v>
      </c>
      <c r="F2328" s="2">
        <v>61.5</v>
      </c>
      <c r="G2328" s="2">
        <v>519</v>
      </c>
      <c r="H2328" s="18">
        <f>(G2328/F2328)</f>
        <v>8.4390243902439028</v>
      </c>
      <c r="I2328" s="2">
        <v>59.5</v>
      </c>
      <c r="J2328" s="2">
        <v>522.5</v>
      </c>
      <c r="K2328" s="6">
        <f>(J2328/G2328)</f>
        <v>1.0067437379576107</v>
      </c>
    </row>
    <row r="2329" spans="1:13" x14ac:dyDescent="0.2">
      <c r="A2329" s="1" t="s">
        <v>3549</v>
      </c>
      <c r="B2329" t="s">
        <v>3550</v>
      </c>
      <c r="C2329">
        <v>7</v>
      </c>
      <c r="D2329">
        <v>15</v>
      </c>
      <c r="E2329">
        <v>11</v>
      </c>
      <c r="F2329" s="2">
        <v>65.5</v>
      </c>
      <c r="G2329" s="2">
        <v>467.5</v>
      </c>
      <c r="H2329" s="18">
        <f>(G2329/F2329)</f>
        <v>7.1374045801526718</v>
      </c>
      <c r="I2329" s="2">
        <v>46</v>
      </c>
      <c r="J2329" s="2">
        <v>965</v>
      </c>
      <c r="K2329" s="6">
        <f>(J2329/G2329)</f>
        <v>2.0641711229946522</v>
      </c>
    </row>
    <row r="2330" spans="1:13" x14ac:dyDescent="0.2">
      <c r="A2330" s="1" t="s">
        <v>3546</v>
      </c>
      <c r="B2330" t="s">
        <v>3547</v>
      </c>
      <c r="C2330">
        <v>7</v>
      </c>
      <c r="D2330">
        <v>15</v>
      </c>
      <c r="E2330">
        <v>9</v>
      </c>
      <c r="F2330" s="2">
        <v>38.5</v>
      </c>
      <c r="G2330" s="2">
        <v>346</v>
      </c>
      <c r="H2330" s="18">
        <f>(G2330/F2330)</f>
        <v>8.9870129870129869</v>
      </c>
      <c r="I2330" s="2">
        <v>44</v>
      </c>
      <c r="J2330" s="2">
        <v>845</v>
      </c>
      <c r="K2330" s="6">
        <f>(J2330/G2330)</f>
        <v>2.4421965317919074</v>
      </c>
    </row>
    <row r="2331" spans="1:13" x14ac:dyDescent="0.2">
      <c r="A2331" s="1" t="s">
        <v>6947</v>
      </c>
      <c r="B2331" t="s">
        <v>6948</v>
      </c>
      <c r="C2331">
        <v>14</v>
      </c>
      <c r="D2331">
        <v>13</v>
      </c>
      <c r="E2331">
        <v>5</v>
      </c>
      <c r="F2331" s="2">
        <v>22</v>
      </c>
      <c r="G2331" s="2">
        <v>172</v>
      </c>
      <c r="H2331" s="18">
        <f>(G2331/F2331)</f>
        <v>7.8181818181818183</v>
      </c>
      <c r="I2331" s="2">
        <v>47.5</v>
      </c>
      <c r="J2331" s="2">
        <v>442.5</v>
      </c>
      <c r="K2331" s="6">
        <f>(J2331/G2331)</f>
        <v>2.5726744186046511</v>
      </c>
    </row>
    <row r="2332" spans="1:13" x14ac:dyDescent="0.2">
      <c r="A2332" s="7" t="s">
        <v>7388</v>
      </c>
      <c r="B2332" s="8" t="s">
        <v>7389</v>
      </c>
      <c r="C2332" s="8">
        <v>16</v>
      </c>
      <c r="D2332" s="8">
        <v>6</v>
      </c>
      <c r="E2332" s="8">
        <v>21</v>
      </c>
      <c r="F2332" s="9">
        <v>446.5</v>
      </c>
      <c r="G2332" s="9">
        <v>1069</v>
      </c>
      <c r="H2332" s="16">
        <f>(G2332/F2332)</f>
        <v>2.3941769316909296</v>
      </c>
      <c r="I2332" s="9">
        <v>133.5</v>
      </c>
      <c r="J2332" s="9">
        <v>269.5</v>
      </c>
      <c r="K2332" s="10">
        <f>(J2332/G2332)</f>
        <v>0.25210477081384469</v>
      </c>
      <c r="L2332" s="10">
        <f>(K2332/1.27)</f>
        <v>0.19850769355420841</v>
      </c>
      <c r="M2332" t="s">
        <v>7833</v>
      </c>
    </row>
    <row r="2333" spans="1:13" x14ac:dyDescent="0.2">
      <c r="A2333" s="1" t="s">
        <v>6943</v>
      </c>
      <c r="B2333" t="s">
        <v>6944</v>
      </c>
      <c r="C2333">
        <v>14</v>
      </c>
      <c r="D2333">
        <v>13</v>
      </c>
      <c r="E2333">
        <v>3</v>
      </c>
      <c r="F2333" s="2">
        <v>45</v>
      </c>
      <c r="G2333" s="2">
        <v>255</v>
      </c>
      <c r="H2333" s="18">
        <f>(G2333/F2333)</f>
        <v>5.666666666666667</v>
      </c>
      <c r="I2333" s="2">
        <v>55</v>
      </c>
      <c r="J2333" s="2">
        <v>1342</v>
      </c>
      <c r="K2333" s="6">
        <f>(J2333/G2333)</f>
        <v>5.2627450980392156</v>
      </c>
    </row>
    <row r="2334" spans="1:13" x14ac:dyDescent="0.2">
      <c r="A2334" s="11" t="s">
        <v>3543</v>
      </c>
      <c r="B2334" s="12" t="s">
        <v>3544</v>
      </c>
      <c r="C2334" s="12">
        <v>7</v>
      </c>
      <c r="D2334" s="12">
        <v>15</v>
      </c>
      <c r="E2334" s="12">
        <v>7</v>
      </c>
      <c r="F2334" s="13">
        <v>75</v>
      </c>
      <c r="G2334" s="13">
        <v>460.5</v>
      </c>
      <c r="H2334" s="17">
        <f>(G2334/F2334)</f>
        <v>6.14</v>
      </c>
      <c r="I2334" s="13">
        <v>61</v>
      </c>
      <c r="J2334" s="13">
        <v>994</v>
      </c>
      <c r="K2334" s="14">
        <f>(J2334/G2334)</f>
        <v>2.1585233441910967</v>
      </c>
      <c r="L2334" s="14">
        <f>(K2334/1.68)</f>
        <v>1.2848353239232719</v>
      </c>
    </row>
    <row r="2335" spans="1:13" x14ac:dyDescent="0.2">
      <c r="A2335" s="1" t="s">
        <v>8184</v>
      </c>
      <c r="B2335" t="s">
        <v>3540</v>
      </c>
      <c r="C2335">
        <v>7</v>
      </c>
      <c r="D2335">
        <v>15</v>
      </c>
      <c r="E2335">
        <v>5</v>
      </c>
      <c r="F2335" s="2">
        <v>57.5</v>
      </c>
      <c r="G2335" s="2">
        <v>396.5</v>
      </c>
      <c r="H2335" s="18">
        <f>(G2335/F2335)</f>
        <v>6.8956521739130432</v>
      </c>
      <c r="I2335" s="2">
        <v>48.5</v>
      </c>
      <c r="J2335" s="2">
        <v>668</v>
      </c>
      <c r="K2335" s="6">
        <f>(J2335/G2335)</f>
        <v>1.6847414880201765</v>
      </c>
    </row>
    <row r="2336" spans="1:13" x14ac:dyDescent="0.2">
      <c r="A2336" s="1" t="s">
        <v>3536</v>
      </c>
      <c r="B2336" t="s">
        <v>3537</v>
      </c>
      <c r="C2336">
        <v>7</v>
      </c>
      <c r="D2336">
        <v>15</v>
      </c>
      <c r="E2336">
        <v>3</v>
      </c>
      <c r="F2336" s="2">
        <v>92.5</v>
      </c>
      <c r="G2336" s="2">
        <v>497</v>
      </c>
      <c r="H2336" s="18">
        <f>(G2336/F2336)</f>
        <v>5.3729729729729732</v>
      </c>
      <c r="I2336" s="2">
        <v>56</v>
      </c>
      <c r="J2336" s="2">
        <v>494</v>
      </c>
      <c r="K2336" s="6">
        <f>(J2336/G2336)</f>
        <v>0.99396378269617702</v>
      </c>
    </row>
    <row r="2337" spans="1:13" x14ac:dyDescent="0.2">
      <c r="A2337" s="11" t="s">
        <v>3094</v>
      </c>
      <c r="B2337" s="12" t="s">
        <v>3095</v>
      </c>
      <c r="C2337" s="12">
        <v>7</v>
      </c>
      <c r="D2337" s="12">
        <v>2</v>
      </c>
      <c r="E2337" s="12">
        <v>22</v>
      </c>
      <c r="F2337" s="13">
        <v>121.5</v>
      </c>
      <c r="G2337" s="13">
        <v>538</v>
      </c>
      <c r="H2337" s="17">
        <f>(G2337/F2337)</f>
        <v>4.42798353909465</v>
      </c>
      <c r="I2337" s="13">
        <v>84</v>
      </c>
      <c r="J2337" s="13">
        <v>1024</v>
      </c>
      <c r="K2337" s="14">
        <f>(J2337/G2337)</f>
        <v>1.9033457249070631</v>
      </c>
      <c r="L2337" s="14">
        <f>(K2337/1.68)</f>
        <v>1.132943883873252</v>
      </c>
    </row>
    <row r="2338" spans="1:13" x14ac:dyDescent="0.2">
      <c r="A2338" s="11" t="s">
        <v>8185</v>
      </c>
      <c r="B2338" s="12" t="s">
        <v>7037</v>
      </c>
      <c r="C2338" s="12">
        <v>14</v>
      </c>
      <c r="D2338" s="12">
        <v>15</v>
      </c>
      <c r="E2338" s="12">
        <v>23</v>
      </c>
      <c r="F2338" s="13">
        <v>86.5</v>
      </c>
      <c r="G2338" s="13">
        <v>479</v>
      </c>
      <c r="H2338" s="17">
        <f>(G2338/F2338)</f>
        <v>5.5375722543352603</v>
      </c>
      <c r="I2338" s="13">
        <v>83.5</v>
      </c>
      <c r="J2338" s="13">
        <v>556</v>
      </c>
      <c r="K2338" s="14">
        <f>(J2338/G2338)</f>
        <v>1.1607515657620042</v>
      </c>
      <c r="L2338" s="14">
        <f>(K2338/2.8)</f>
        <v>0.41455413062928725</v>
      </c>
    </row>
    <row r="2339" spans="1:13" x14ac:dyDescent="0.2">
      <c r="A2339" s="7" t="s">
        <v>3091</v>
      </c>
      <c r="B2339" s="8" t="s">
        <v>3092</v>
      </c>
      <c r="C2339" s="8">
        <v>7</v>
      </c>
      <c r="D2339" s="8">
        <v>2</v>
      </c>
      <c r="E2339" s="8">
        <v>20</v>
      </c>
      <c r="F2339" s="9">
        <v>222.5</v>
      </c>
      <c r="G2339" s="9">
        <v>895.5</v>
      </c>
      <c r="H2339" s="16">
        <f>(G2339/F2339)</f>
        <v>4.0247191011235959</v>
      </c>
      <c r="I2339" s="9">
        <v>145.5</v>
      </c>
      <c r="J2339" s="9">
        <v>1453</v>
      </c>
      <c r="K2339" s="10">
        <f>(J2339/G2339)</f>
        <v>1.6225572305974316</v>
      </c>
      <c r="L2339" s="10">
        <f>(K2339/1.4)</f>
        <v>1.1589694504267369</v>
      </c>
    </row>
    <row r="2340" spans="1:13" x14ac:dyDescent="0.2">
      <c r="A2340" s="11" t="s">
        <v>3088</v>
      </c>
      <c r="B2340" s="12" t="s">
        <v>3089</v>
      </c>
      <c r="C2340" s="12">
        <v>7</v>
      </c>
      <c r="D2340" s="12">
        <v>2</v>
      </c>
      <c r="E2340" s="12">
        <v>18</v>
      </c>
      <c r="F2340" s="13">
        <v>190</v>
      </c>
      <c r="G2340" s="13">
        <v>896</v>
      </c>
      <c r="H2340" s="17">
        <f>(G2340/F2340)</f>
        <v>4.7157894736842101</v>
      </c>
      <c r="I2340" s="13">
        <v>111.5</v>
      </c>
      <c r="J2340" s="13">
        <v>1501.5</v>
      </c>
      <c r="K2340" s="14">
        <f>(J2340/G2340)</f>
        <v>1.67578125</v>
      </c>
      <c r="L2340" s="14">
        <f>(K2340/1.68)</f>
        <v>0.9974888392857143</v>
      </c>
    </row>
    <row r="2341" spans="1:13" x14ac:dyDescent="0.2">
      <c r="A2341" s="11" t="s">
        <v>3085</v>
      </c>
      <c r="B2341" s="12" t="s">
        <v>3086</v>
      </c>
      <c r="C2341" s="12">
        <v>7</v>
      </c>
      <c r="D2341" s="12">
        <v>2</v>
      </c>
      <c r="E2341" s="12">
        <v>16</v>
      </c>
      <c r="F2341" s="13">
        <v>129.5</v>
      </c>
      <c r="G2341" s="13">
        <v>774</v>
      </c>
      <c r="H2341" s="17">
        <f>(G2341/F2341)</f>
        <v>5.9768339768339764</v>
      </c>
      <c r="I2341" s="13">
        <v>92</v>
      </c>
      <c r="J2341" s="13">
        <v>1085.5</v>
      </c>
      <c r="K2341" s="14">
        <f>(J2341/G2341)</f>
        <v>1.4024547803617571</v>
      </c>
      <c r="L2341" s="14">
        <f>(K2341/1.68)</f>
        <v>0.83479451212009348</v>
      </c>
    </row>
    <row r="2342" spans="1:13" x14ac:dyDescent="0.2">
      <c r="A2342" s="11" t="s">
        <v>7384</v>
      </c>
      <c r="B2342" s="12" t="s">
        <v>7385</v>
      </c>
      <c r="C2342" s="12">
        <v>16</v>
      </c>
      <c r="D2342" s="12">
        <v>6</v>
      </c>
      <c r="E2342" s="12">
        <v>19</v>
      </c>
      <c r="F2342" s="13">
        <v>220</v>
      </c>
      <c r="G2342" s="13">
        <v>626.5</v>
      </c>
      <c r="H2342" s="17">
        <f>(G2342/F2342)</f>
        <v>2.8477272727272727</v>
      </c>
      <c r="I2342" s="13">
        <v>76.5</v>
      </c>
      <c r="J2342" s="13">
        <v>80</v>
      </c>
      <c r="K2342" s="14">
        <f>(J2342/G2342)</f>
        <v>0.12769353551476456</v>
      </c>
      <c r="L2342" s="14">
        <f>(K2342/2.8)</f>
        <v>4.5604834112415921E-2</v>
      </c>
      <c r="M2342" t="s">
        <v>7834</v>
      </c>
    </row>
    <row r="2343" spans="1:13" x14ac:dyDescent="0.2">
      <c r="A2343" s="11" t="s">
        <v>3081</v>
      </c>
      <c r="B2343" s="12" t="s">
        <v>3082</v>
      </c>
      <c r="C2343" s="12">
        <v>7</v>
      </c>
      <c r="D2343" s="12">
        <v>2</v>
      </c>
      <c r="E2343" s="12">
        <v>14</v>
      </c>
      <c r="F2343" s="13">
        <v>213.5</v>
      </c>
      <c r="G2343" s="13">
        <v>950.5</v>
      </c>
      <c r="H2343" s="17">
        <f>(G2343/F2343)</f>
        <v>4.451990632318501</v>
      </c>
      <c r="I2343" s="13">
        <v>108.5</v>
      </c>
      <c r="J2343" s="13">
        <v>1322</v>
      </c>
      <c r="K2343" s="14">
        <f>(J2343/G2343)</f>
        <v>1.3908469226722777</v>
      </c>
      <c r="L2343" s="14">
        <f>(K2343/1.68)</f>
        <v>0.82788507301921299</v>
      </c>
    </row>
    <row r="2344" spans="1:13" x14ac:dyDescent="0.2">
      <c r="A2344" s="11" t="s">
        <v>3077</v>
      </c>
      <c r="B2344" s="12" t="s">
        <v>3078</v>
      </c>
      <c r="C2344" s="12">
        <v>7</v>
      </c>
      <c r="D2344" s="12">
        <v>2</v>
      </c>
      <c r="E2344" s="12">
        <v>12</v>
      </c>
      <c r="F2344" s="13">
        <v>285.5</v>
      </c>
      <c r="G2344" s="13">
        <v>1034</v>
      </c>
      <c r="H2344" s="17">
        <f>(G2344/F2344)</f>
        <v>3.6217162872154116</v>
      </c>
      <c r="I2344" s="13">
        <v>118</v>
      </c>
      <c r="J2344" s="13">
        <v>1264</v>
      </c>
      <c r="K2344" s="14">
        <f>(J2344/G2344)</f>
        <v>1.2224371373307543</v>
      </c>
      <c r="L2344" s="14">
        <f>(K2344/1.68)</f>
        <v>0.7276411531730681</v>
      </c>
    </row>
    <row r="2345" spans="1:13" x14ac:dyDescent="0.2">
      <c r="A2345" s="11" t="s">
        <v>3074</v>
      </c>
      <c r="B2345" s="12" t="s">
        <v>3075</v>
      </c>
      <c r="C2345" s="12">
        <v>7</v>
      </c>
      <c r="D2345" s="12">
        <v>2</v>
      </c>
      <c r="E2345" s="12">
        <v>10</v>
      </c>
      <c r="F2345" s="13">
        <v>211</v>
      </c>
      <c r="G2345" s="13">
        <v>960</v>
      </c>
      <c r="H2345" s="17">
        <f>(G2345/F2345)</f>
        <v>4.5497630331753554</v>
      </c>
      <c r="I2345" s="13">
        <v>106</v>
      </c>
      <c r="J2345" s="13">
        <v>1259.5</v>
      </c>
      <c r="K2345" s="14">
        <f>(J2345/G2345)</f>
        <v>1.3119791666666667</v>
      </c>
      <c r="L2345" s="14">
        <f>(K2345/1.68)</f>
        <v>0.78093998015873023</v>
      </c>
    </row>
    <row r="2346" spans="1:13" x14ac:dyDescent="0.2">
      <c r="A2346" s="11" t="s">
        <v>3070</v>
      </c>
      <c r="B2346" s="12" t="s">
        <v>3071</v>
      </c>
      <c r="C2346" s="12">
        <v>7</v>
      </c>
      <c r="D2346" s="12">
        <v>2</v>
      </c>
      <c r="E2346" s="12">
        <v>8</v>
      </c>
      <c r="F2346" s="13">
        <v>89.5</v>
      </c>
      <c r="G2346" s="13">
        <v>367.5</v>
      </c>
      <c r="H2346" s="17">
        <f>(G2346/F2346)</f>
        <v>4.1061452513966481</v>
      </c>
      <c r="I2346" s="13">
        <v>65.5</v>
      </c>
      <c r="J2346" s="13">
        <v>54.5</v>
      </c>
      <c r="K2346" s="14">
        <f>(J2346/G2346)</f>
        <v>0.14829931972789115</v>
      </c>
      <c r="L2346" s="14">
        <f>(K2346/1.68)</f>
        <v>8.8273404599935212E-2</v>
      </c>
      <c r="M2346" t="s">
        <v>7834</v>
      </c>
    </row>
    <row r="2347" spans="1:13" x14ac:dyDescent="0.2">
      <c r="A2347" s="7" t="s">
        <v>7380</v>
      </c>
      <c r="B2347" s="8" t="s">
        <v>7381</v>
      </c>
      <c r="C2347" s="8">
        <v>16</v>
      </c>
      <c r="D2347" s="8">
        <v>6</v>
      </c>
      <c r="E2347" s="8">
        <v>17</v>
      </c>
      <c r="F2347" s="9">
        <v>494</v>
      </c>
      <c r="G2347" s="9">
        <v>1133</v>
      </c>
      <c r="H2347" s="16">
        <f>(G2347/F2347)</f>
        <v>2.2935222672064777</v>
      </c>
      <c r="I2347" s="9">
        <v>184</v>
      </c>
      <c r="J2347" s="9">
        <v>1410</v>
      </c>
      <c r="K2347" s="10">
        <f>(J2347/G2347)</f>
        <v>1.2444836716681378</v>
      </c>
      <c r="L2347" s="10">
        <f>(K2347/1.27)</f>
        <v>0.9799084028882975</v>
      </c>
    </row>
    <row r="2348" spans="1:13" x14ac:dyDescent="0.2">
      <c r="A2348" s="7" t="s">
        <v>8186</v>
      </c>
      <c r="B2348" s="8" t="s">
        <v>6796</v>
      </c>
      <c r="C2348" s="8">
        <v>14</v>
      </c>
      <c r="D2348" s="8">
        <v>8</v>
      </c>
      <c r="E2348" s="8">
        <v>11</v>
      </c>
      <c r="F2348" s="9">
        <v>384</v>
      </c>
      <c r="G2348" s="9">
        <v>1049.5</v>
      </c>
      <c r="H2348" s="16">
        <f>(G2348/F2348)</f>
        <v>2.7330729166666665</v>
      </c>
      <c r="I2348" s="9">
        <v>202.5</v>
      </c>
      <c r="J2348" s="9">
        <v>1124.5</v>
      </c>
      <c r="K2348" s="10">
        <f>(J2348/G2348)</f>
        <v>1.0714626012386852</v>
      </c>
      <c r="L2348" s="10">
        <f>(K2348/1.27)</f>
        <v>0.84367133955801987</v>
      </c>
    </row>
    <row r="2349" spans="1:13" x14ac:dyDescent="0.2">
      <c r="A2349" s="11" t="s">
        <v>3067</v>
      </c>
      <c r="B2349" s="12" t="s">
        <v>3068</v>
      </c>
      <c r="C2349" s="12">
        <v>7</v>
      </c>
      <c r="D2349" s="12">
        <v>2</v>
      </c>
      <c r="E2349" s="12">
        <v>6</v>
      </c>
      <c r="F2349" s="13">
        <v>64</v>
      </c>
      <c r="G2349" s="13">
        <v>469</v>
      </c>
      <c r="H2349" s="17">
        <f>(G2349/F2349)</f>
        <v>7.328125</v>
      </c>
      <c r="I2349" s="13">
        <v>73.5</v>
      </c>
      <c r="J2349" s="13">
        <v>887.5</v>
      </c>
      <c r="K2349" s="14">
        <f>(J2349/G2349)</f>
        <v>1.892324093816631</v>
      </c>
      <c r="L2349" s="14">
        <f>(K2349/1.68)</f>
        <v>1.1263833891765662</v>
      </c>
    </row>
    <row r="2350" spans="1:13" x14ac:dyDescent="0.2">
      <c r="A2350" s="11" t="s">
        <v>7033</v>
      </c>
      <c r="B2350" s="12" t="s">
        <v>7034</v>
      </c>
      <c r="C2350" s="12">
        <v>14</v>
      </c>
      <c r="D2350" s="12">
        <v>15</v>
      </c>
      <c r="E2350" s="12">
        <v>21</v>
      </c>
      <c r="F2350" s="13">
        <v>70.5</v>
      </c>
      <c r="G2350" s="13">
        <v>371.5</v>
      </c>
      <c r="H2350" s="17">
        <f>(G2350/F2350)</f>
        <v>5.2695035460992905</v>
      </c>
      <c r="I2350" s="13">
        <v>85</v>
      </c>
      <c r="J2350" s="13">
        <v>1397.5</v>
      </c>
      <c r="K2350" s="14">
        <f>(J2350/G2350)</f>
        <v>3.7617765814266488</v>
      </c>
      <c r="L2350" s="14">
        <f>(K2350/2.8)</f>
        <v>1.3434916362238032</v>
      </c>
    </row>
    <row r="2351" spans="1:13" x14ac:dyDescent="0.2">
      <c r="A2351" s="11" t="s">
        <v>7849</v>
      </c>
      <c r="B2351" s="12" t="s">
        <v>7031</v>
      </c>
      <c r="C2351" s="12">
        <v>14</v>
      </c>
      <c r="D2351" s="12">
        <v>15</v>
      </c>
      <c r="E2351" s="12">
        <v>19</v>
      </c>
      <c r="F2351" s="13">
        <v>68.5</v>
      </c>
      <c r="G2351" s="13">
        <v>381</v>
      </c>
      <c r="H2351" s="17">
        <f>(G2351/F2351)</f>
        <v>5.562043795620438</v>
      </c>
      <c r="I2351" s="13">
        <v>81</v>
      </c>
      <c r="J2351" s="13">
        <v>1334</v>
      </c>
      <c r="K2351" s="14">
        <f>(J2351/G2351)</f>
        <v>3.5013123359580054</v>
      </c>
      <c r="L2351" s="14">
        <f>(K2351/2.8)</f>
        <v>1.2504686914135734</v>
      </c>
    </row>
    <row r="2352" spans="1:13" x14ac:dyDescent="0.2">
      <c r="A2352" s="11" t="s">
        <v>3063</v>
      </c>
      <c r="B2352" s="12" t="s">
        <v>3064</v>
      </c>
      <c r="C2352" s="12">
        <v>7</v>
      </c>
      <c r="D2352" s="12">
        <v>2</v>
      </c>
      <c r="E2352" s="12">
        <v>4</v>
      </c>
      <c r="F2352" s="13">
        <v>100.5</v>
      </c>
      <c r="G2352" s="13">
        <v>562.5</v>
      </c>
      <c r="H2352" s="17">
        <f>(G2352/F2352)</f>
        <v>5.5970149253731343</v>
      </c>
      <c r="I2352" s="13">
        <v>91.5</v>
      </c>
      <c r="J2352" s="13">
        <v>1250</v>
      </c>
      <c r="K2352" s="14">
        <f>(J2352/G2352)</f>
        <v>2.2222222222222223</v>
      </c>
      <c r="L2352" s="14">
        <f>(K2352/1.68)</f>
        <v>1.3227513227513228</v>
      </c>
    </row>
    <row r="2353" spans="1:13" x14ac:dyDescent="0.2">
      <c r="A2353" s="7" t="s">
        <v>3060</v>
      </c>
      <c r="B2353" s="8" t="s">
        <v>3061</v>
      </c>
      <c r="C2353" s="8">
        <v>7</v>
      </c>
      <c r="D2353" s="8">
        <v>2</v>
      </c>
      <c r="E2353" s="8">
        <v>2</v>
      </c>
      <c r="F2353" s="9">
        <v>113.5</v>
      </c>
      <c r="G2353" s="9">
        <v>640.5</v>
      </c>
      <c r="H2353" s="16">
        <f>(G2353/F2353)</f>
        <v>5.643171806167401</v>
      </c>
      <c r="I2353" s="9">
        <v>128</v>
      </c>
      <c r="J2353" s="9">
        <v>1542.5</v>
      </c>
      <c r="K2353" s="10">
        <f>(J2353/G2353)</f>
        <v>2.4082747853239654</v>
      </c>
      <c r="L2353" s="10">
        <f>(K2353/1.4)</f>
        <v>1.7201962752314039</v>
      </c>
    </row>
    <row r="2354" spans="1:13" x14ac:dyDescent="0.2">
      <c r="A2354" s="7" t="s">
        <v>3165</v>
      </c>
      <c r="B2354" s="8" t="s">
        <v>3166</v>
      </c>
      <c r="C2354" s="8">
        <v>7</v>
      </c>
      <c r="D2354" s="8">
        <v>4</v>
      </c>
      <c r="E2354" s="8">
        <v>22</v>
      </c>
      <c r="F2354" s="9">
        <v>203</v>
      </c>
      <c r="G2354" s="9">
        <v>857.5</v>
      </c>
      <c r="H2354" s="16">
        <f>(G2354/F2354)</f>
        <v>4.2241379310344831</v>
      </c>
      <c r="I2354" s="9">
        <v>122.5</v>
      </c>
      <c r="J2354" s="9">
        <v>1365</v>
      </c>
      <c r="K2354" s="10">
        <f>(J2354/G2354)</f>
        <v>1.5918367346938775</v>
      </c>
      <c r="L2354" s="10">
        <f>(K2354/1.4)</f>
        <v>1.1370262390670554</v>
      </c>
    </row>
    <row r="2355" spans="1:13" x14ac:dyDescent="0.2">
      <c r="A2355" s="11" t="s">
        <v>3162</v>
      </c>
      <c r="B2355" s="12" t="s">
        <v>3163</v>
      </c>
      <c r="C2355" s="12">
        <v>7</v>
      </c>
      <c r="D2355" s="12">
        <v>4</v>
      </c>
      <c r="E2355" s="12">
        <v>20</v>
      </c>
      <c r="F2355" s="13">
        <v>98.5</v>
      </c>
      <c r="G2355" s="13">
        <v>389.5</v>
      </c>
      <c r="H2355" s="17">
        <f>(G2355/F2355)</f>
        <v>3.9543147208121829</v>
      </c>
      <c r="I2355" s="13">
        <v>91.5</v>
      </c>
      <c r="J2355" s="13">
        <v>313.5</v>
      </c>
      <c r="K2355" s="14">
        <f>(J2355/G2355)</f>
        <v>0.80487804878048785</v>
      </c>
      <c r="L2355" s="14">
        <f>(K2355/1.68)</f>
        <v>0.47909407665505233</v>
      </c>
      <c r="M2355" t="s">
        <v>7834</v>
      </c>
    </row>
    <row r="2356" spans="1:13" x14ac:dyDescent="0.2">
      <c r="A2356" s="11" t="s">
        <v>3159</v>
      </c>
      <c r="B2356" s="12" t="s">
        <v>3160</v>
      </c>
      <c r="C2356" s="12">
        <v>7</v>
      </c>
      <c r="D2356" s="12">
        <v>4</v>
      </c>
      <c r="E2356" s="12">
        <v>18</v>
      </c>
      <c r="F2356" s="13">
        <v>266</v>
      </c>
      <c r="G2356" s="13">
        <v>968</v>
      </c>
      <c r="H2356" s="17">
        <f>(G2356/F2356)</f>
        <v>3.6390977443609023</v>
      </c>
      <c r="I2356" s="13">
        <v>110.5</v>
      </c>
      <c r="J2356" s="13">
        <v>1559.5</v>
      </c>
      <c r="K2356" s="14">
        <f>(J2356/G2356)</f>
        <v>1.6110537190082646</v>
      </c>
      <c r="L2356" s="14">
        <f>(K2356/1.68)</f>
        <v>0.9589605470287289</v>
      </c>
    </row>
    <row r="2357" spans="1:13" x14ac:dyDescent="0.2">
      <c r="A2357" s="11" t="s">
        <v>7028</v>
      </c>
      <c r="B2357" s="12" t="s">
        <v>7029</v>
      </c>
      <c r="C2357" s="12">
        <v>14</v>
      </c>
      <c r="D2357" s="12">
        <v>15</v>
      </c>
      <c r="E2357" s="12">
        <v>17</v>
      </c>
      <c r="F2357" s="13">
        <v>52</v>
      </c>
      <c r="G2357" s="13">
        <v>344</v>
      </c>
      <c r="H2357" s="17">
        <f>(G2357/F2357)</f>
        <v>6.615384615384615</v>
      </c>
      <c r="I2357" s="13">
        <v>68.5</v>
      </c>
      <c r="J2357" s="13">
        <v>1482</v>
      </c>
      <c r="K2357" s="14">
        <f>(J2357/G2357)</f>
        <v>4.308139534883721</v>
      </c>
      <c r="L2357" s="14">
        <f>(K2357/2.8)</f>
        <v>1.5386212624584719</v>
      </c>
    </row>
    <row r="2358" spans="1:13" x14ac:dyDescent="0.2">
      <c r="A2358" s="1" t="s">
        <v>7849</v>
      </c>
      <c r="B2358" t="s">
        <v>7026</v>
      </c>
      <c r="C2358">
        <v>14</v>
      </c>
      <c r="D2358">
        <v>15</v>
      </c>
      <c r="E2358">
        <v>15</v>
      </c>
      <c r="F2358" s="2">
        <v>52.5</v>
      </c>
      <c r="G2358" s="2">
        <v>325.5</v>
      </c>
      <c r="H2358" s="18">
        <f>(G2358/F2358)</f>
        <v>6.2</v>
      </c>
      <c r="I2358" s="2">
        <v>54</v>
      </c>
      <c r="J2358" s="2">
        <v>792.5</v>
      </c>
      <c r="K2358" s="6">
        <f>(J2358/G2358)</f>
        <v>2.4347158218125959</v>
      </c>
    </row>
    <row r="2359" spans="1:13" x14ac:dyDescent="0.2">
      <c r="A2359" s="1" t="s">
        <v>7849</v>
      </c>
      <c r="B2359" t="s">
        <v>7023</v>
      </c>
      <c r="C2359">
        <v>14</v>
      </c>
      <c r="D2359">
        <v>15</v>
      </c>
      <c r="E2359">
        <v>13</v>
      </c>
      <c r="F2359" s="2">
        <v>41.5</v>
      </c>
      <c r="G2359" s="2">
        <v>269.5</v>
      </c>
      <c r="H2359" s="18">
        <f>(G2359/F2359)</f>
        <v>6.4939759036144578</v>
      </c>
      <c r="I2359" s="2">
        <v>42.5</v>
      </c>
      <c r="J2359" s="2">
        <v>1225</v>
      </c>
      <c r="K2359" s="6">
        <f>(J2359/G2359)</f>
        <v>4.5454545454545459</v>
      </c>
    </row>
    <row r="2360" spans="1:13" x14ac:dyDescent="0.2">
      <c r="A2360" s="7" t="s">
        <v>3155</v>
      </c>
      <c r="B2360" s="8" t="s">
        <v>3156</v>
      </c>
      <c r="C2360" s="8">
        <v>7</v>
      </c>
      <c r="D2360" s="8">
        <v>4</v>
      </c>
      <c r="E2360" s="8">
        <v>16</v>
      </c>
      <c r="F2360" s="9">
        <v>242</v>
      </c>
      <c r="G2360" s="9">
        <v>844.5</v>
      </c>
      <c r="H2360" s="16">
        <f>(G2360/F2360)</f>
        <v>3.4896694214876032</v>
      </c>
      <c r="I2360" s="9">
        <v>134</v>
      </c>
      <c r="J2360" s="9">
        <v>81</v>
      </c>
      <c r="K2360" s="10">
        <f>(J2360/G2360)</f>
        <v>9.5914742451154528E-2</v>
      </c>
      <c r="L2360" s="10">
        <f>(K2360/1.4)</f>
        <v>6.8510530322253238E-2</v>
      </c>
      <c r="M2360" t="s">
        <v>7833</v>
      </c>
    </row>
    <row r="2361" spans="1:13" x14ac:dyDescent="0.2">
      <c r="A2361" s="11" t="s">
        <v>8187</v>
      </c>
      <c r="B2361" s="12" t="s">
        <v>3153</v>
      </c>
      <c r="C2361" s="12">
        <v>7</v>
      </c>
      <c r="D2361" s="12">
        <v>4</v>
      </c>
      <c r="E2361" s="12">
        <v>14</v>
      </c>
      <c r="F2361" s="13">
        <v>173</v>
      </c>
      <c r="G2361" s="13">
        <v>869.5</v>
      </c>
      <c r="H2361" s="17">
        <f>(G2361/F2361)</f>
        <v>5.0260115606936413</v>
      </c>
      <c r="I2361" s="13">
        <v>80</v>
      </c>
      <c r="J2361" s="13">
        <v>830</v>
      </c>
      <c r="K2361" s="14">
        <f>(J2361/G2361)</f>
        <v>0.95457159286946525</v>
      </c>
      <c r="L2361" s="14">
        <f>(K2361/1.68)</f>
        <v>0.56819737670801507</v>
      </c>
    </row>
    <row r="2362" spans="1:13" x14ac:dyDescent="0.2">
      <c r="A2362" s="7" t="s">
        <v>8188</v>
      </c>
      <c r="B2362" s="8" t="s">
        <v>3150</v>
      </c>
      <c r="C2362" s="8">
        <v>7</v>
      </c>
      <c r="D2362" s="8">
        <v>4</v>
      </c>
      <c r="E2362" s="8">
        <v>12</v>
      </c>
      <c r="F2362" s="9">
        <v>384</v>
      </c>
      <c r="G2362" s="9">
        <v>1056.5</v>
      </c>
      <c r="H2362" s="16">
        <f>(G2362/F2362)</f>
        <v>2.7513020833333335</v>
      </c>
      <c r="I2362" s="9">
        <v>146</v>
      </c>
      <c r="J2362" s="9">
        <v>1307.5</v>
      </c>
      <c r="K2362" s="10">
        <f>(J2362/G2362)</f>
        <v>1.2375769048745859</v>
      </c>
      <c r="L2362" s="10">
        <f>(K2362/1.4)</f>
        <v>0.88398350348184718</v>
      </c>
    </row>
    <row r="2363" spans="1:13" x14ac:dyDescent="0.2">
      <c r="A2363" s="11" t="s">
        <v>3147</v>
      </c>
      <c r="B2363" s="12" t="s">
        <v>3148</v>
      </c>
      <c r="C2363" s="12">
        <v>7</v>
      </c>
      <c r="D2363" s="12">
        <v>4</v>
      </c>
      <c r="E2363" s="12">
        <v>10</v>
      </c>
      <c r="F2363" s="13">
        <v>166</v>
      </c>
      <c r="G2363" s="13">
        <v>787.5</v>
      </c>
      <c r="H2363" s="17">
        <f>(G2363/F2363)</f>
        <v>4.7439759036144578</v>
      </c>
      <c r="I2363" s="13">
        <v>94</v>
      </c>
      <c r="J2363" s="13">
        <v>258.5</v>
      </c>
      <c r="K2363" s="14">
        <f>(J2363/G2363)</f>
        <v>0.32825396825396824</v>
      </c>
      <c r="L2363" s="14">
        <f>(K2363/1.68)</f>
        <v>0.19538926681783825</v>
      </c>
      <c r="M2363" t="s">
        <v>7834</v>
      </c>
    </row>
    <row r="2364" spans="1:13" x14ac:dyDescent="0.2">
      <c r="A2364" s="7" t="s">
        <v>3143</v>
      </c>
      <c r="B2364" s="8" t="s">
        <v>3144</v>
      </c>
      <c r="C2364" s="8">
        <v>7</v>
      </c>
      <c r="D2364" s="8">
        <v>4</v>
      </c>
      <c r="E2364" s="8">
        <v>8</v>
      </c>
      <c r="F2364" s="9">
        <v>226.5</v>
      </c>
      <c r="G2364" s="9">
        <v>945</v>
      </c>
      <c r="H2364" s="16">
        <f>(G2364/F2364)</f>
        <v>4.1721854304635766</v>
      </c>
      <c r="I2364" s="9">
        <v>144</v>
      </c>
      <c r="J2364" s="9">
        <v>1229</v>
      </c>
      <c r="K2364" s="10">
        <f>(J2364/G2364)</f>
        <v>1.3005291005291004</v>
      </c>
      <c r="L2364" s="10">
        <f>(K2364/1.4)</f>
        <v>0.92894935752078611</v>
      </c>
    </row>
    <row r="2365" spans="1:13" x14ac:dyDescent="0.2">
      <c r="A2365" s="11" t="s">
        <v>7376</v>
      </c>
      <c r="B2365" s="12" t="s">
        <v>7377</v>
      </c>
      <c r="C2365" s="12">
        <v>16</v>
      </c>
      <c r="D2365" s="12">
        <v>6</v>
      </c>
      <c r="E2365" s="12">
        <v>15</v>
      </c>
      <c r="F2365" s="13">
        <v>377.5</v>
      </c>
      <c r="G2365" s="13">
        <v>1066.5</v>
      </c>
      <c r="H2365" s="17">
        <f>(G2365/F2365)</f>
        <v>2.8251655629139072</v>
      </c>
      <c r="I2365" s="13">
        <v>120</v>
      </c>
      <c r="J2365" s="13">
        <v>1218.5</v>
      </c>
      <c r="K2365" s="14">
        <f>(J2365/G2365)</f>
        <v>1.1425222691045476</v>
      </c>
      <c r="L2365" s="14">
        <f>(K2365/2.8)</f>
        <v>0.40804366753733845</v>
      </c>
    </row>
    <row r="2366" spans="1:13" x14ac:dyDescent="0.2">
      <c r="A2366" s="1" t="s">
        <v>3139</v>
      </c>
      <c r="B2366" t="s">
        <v>3140</v>
      </c>
      <c r="C2366">
        <v>7</v>
      </c>
      <c r="D2366">
        <v>4</v>
      </c>
      <c r="E2366">
        <v>6</v>
      </c>
      <c r="F2366" s="2">
        <v>86</v>
      </c>
      <c r="G2366" s="2">
        <v>397</v>
      </c>
      <c r="H2366" s="18">
        <f>(G2366/F2366)</f>
        <v>4.6162790697674421</v>
      </c>
      <c r="I2366" s="2">
        <v>52.5</v>
      </c>
      <c r="J2366" s="2">
        <v>30.5</v>
      </c>
      <c r="K2366" s="6">
        <f>(J2366/G2366)</f>
        <v>7.6826196473551642E-2</v>
      </c>
    </row>
    <row r="2367" spans="1:13" x14ac:dyDescent="0.2">
      <c r="A2367" s="11" t="s">
        <v>7373</v>
      </c>
      <c r="B2367" s="12" t="s">
        <v>7374</v>
      </c>
      <c r="C2367" s="12">
        <v>16</v>
      </c>
      <c r="D2367" s="12">
        <v>6</v>
      </c>
      <c r="E2367" s="12">
        <v>13</v>
      </c>
      <c r="F2367" s="13">
        <v>227.5</v>
      </c>
      <c r="G2367" s="13">
        <v>643</v>
      </c>
      <c r="H2367" s="17">
        <f>(G2367/F2367)</f>
        <v>2.8263736263736265</v>
      </c>
      <c r="I2367" s="13">
        <v>82.5</v>
      </c>
      <c r="J2367" s="13">
        <v>945.5</v>
      </c>
      <c r="K2367" s="14">
        <f>(J2367/G2367)</f>
        <v>1.4704510108864697</v>
      </c>
      <c r="L2367" s="14">
        <f>(K2367/2.8)</f>
        <v>0.52516107531659639</v>
      </c>
    </row>
    <row r="2368" spans="1:13" x14ac:dyDescent="0.2">
      <c r="A2368" s="11" t="s">
        <v>3135</v>
      </c>
      <c r="B2368" s="12" t="s">
        <v>3136</v>
      </c>
      <c r="C2368" s="12">
        <v>7</v>
      </c>
      <c r="D2368" s="12">
        <v>4</v>
      </c>
      <c r="E2368" s="12">
        <v>4</v>
      </c>
      <c r="F2368" s="13">
        <v>116.5</v>
      </c>
      <c r="G2368" s="13">
        <v>664</v>
      </c>
      <c r="H2368" s="17">
        <f>(G2368/F2368)</f>
        <v>5.6995708154506435</v>
      </c>
      <c r="I2368" s="13">
        <v>97.5</v>
      </c>
      <c r="J2368" s="13">
        <v>1448</v>
      </c>
      <c r="K2368" s="14">
        <f>(J2368/G2368)</f>
        <v>2.1807228915662651</v>
      </c>
      <c r="L2368" s="14">
        <f>(K2368/1.68)</f>
        <v>1.2980493402180149</v>
      </c>
    </row>
    <row r="2369" spans="1:13" x14ac:dyDescent="0.2">
      <c r="A2369" s="11" t="s">
        <v>8189</v>
      </c>
      <c r="B2369" s="12" t="s">
        <v>3133</v>
      </c>
      <c r="C2369" s="12">
        <v>7</v>
      </c>
      <c r="D2369" s="12">
        <v>4</v>
      </c>
      <c r="E2369" s="12">
        <v>2</v>
      </c>
      <c r="F2369" s="13">
        <v>85</v>
      </c>
      <c r="G2369" s="13">
        <v>498.5</v>
      </c>
      <c r="H2369" s="17">
        <f>(G2369/F2369)</f>
        <v>5.8647058823529408</v>
      </c>
      <c r="I2369" s="13">
        <v>100</v>
      </c>
      <c r="J2369" s="13">
        <v>102.5</v>
      </c>
      <c r="K2369" s="14">
        <f>(J2369/G2369)</f>
        <v>0.20561685055165496</v>
      </c>
      <c r="L2369" s="14">
        <f>(K2369/1.68)</f>
        <v>0.12239098247122319</v>
      </c>
      <c r="M2369" t="s">
        <v>7834</v>
      </c>
    </row>
    <row r="2370" spans="1:13" x14ac:dyDescent="0.2">
      <c r="A2370" s="11" t="s">
        <v>7849</v>
      </c>
      <c r="B2370" s="12" t="s">
        <v>3237</v>
      </c>
      <c r="C2370" s="12">
        <v>7</v>
      </c>
      <c r="D2370" s="12">
        <v>6</v>
      </c>
      <c r="E2370" s="12">
        <v>22</v>
      </c>
      <c r="F2370" s="13">
        <v>117.5</v>
      </c>
      <c r="G2370" s="13">
        <v>715</v>
      </c>
      <c r="H2370" s="17">
        <f>(G2370/F2370)</f>
        <v>6.0851063829787231</v>
      </c>
      <c r="I2370" s="13">
        <v>93</v>
      </c>
      <c r="J2370" s="13">
        <v>955.5</v>
      </c>
      <c r="K2370" s="14">
        <f>(J2370/G2370)</f>
        <v>1.3363636363636364</v>
      </c>
      <c r="L2370" s="14">
        <f>(K2370/1.68)</f>
        <v>0.79545454545454553</v>
      </c>
    </row>
    <row r="2371" spans="1:13" x14ac:dyDescent="0.2">
      <c r="A2371" s="7" t="s">
        <v>3234</v>
      </c>
      <c r="B2371" s="8" t="s">
        <v>3235</v>
      </c>
      <c r="C2371" s="8">
        <v>7</v>
      </c>
      <c r="D2371" s="8">
        <v>6</v>
      </c>
      <c r="E2371" s="8">
        <v>20</v>
      </c>
      <c r="F2371" s="9">
        <v>261</v>
      </c>
      <c r="G2371" s="9">
        <v>948.5</v>
      </c>
      <c r="H2371" s="16">
        <f>(G2371/F2371)</f>
        <v>3.6340996168582373</v>
      </c>
      <c r="I2371" s="9">
        <v>124.5</v>
      </c>
      <c r="J2371" s="9">
        <v>473.5</v>
      </c>
      <c r="K2371" s="10">
        <f>(J2371/G2371)</f>
        <v>0.49920927780706381</v>
      </c>
      <c r="L2371" s="10">
        <f>(K2371/1.4)</f>
        <v>0.35657805557647415</v>
      </c>
      <c r="M2371" t="s">
        <v>7833</v>
      </c>
    </row>
    <row r="2372" spans="1:13" x14ac:dyDescent="0.2">
      <c r="A2372" s="7" t="s">
        <v>3230</v>
      </c>
      <c r="B2372" s="8" t="s">
        <v>3231</v>
      </c>
      <c r="C2372" s="8">
        <v>7</v>
      </c>
      <c r="D2372" s="8">
        <v>6</v>
      </c>
      <c r="E2372" s="8">
        <v>18</v>
      </c>
      <c r="F2372" s="9">
        <v>419</v>
      </c>
      <c r="G2372" s="9">
        <v>1139</v>
      </c>
      <c r="H2372" s="16">
        <f>(G2372/F2372)</f>
        <v>2.7183770883054894</v>
      </c>
      <c r="I2372" s="9">
        <v>146.5</v>
      </c>
      <c r="J2372" s="9">
        <v>1359.5</v>
      </c>
      <c r="K2372" s="10">
        <f>(J2372/G2372)</f>
        <v>1.1935908691834942</v>
      </c>
      <c r="L2372" s="10">
        <f>(K2372/1.4)</f>
        <v>0.85256490655963879</v>
      </c>
    </row>
    <row r="2373" spans="1:13" x14ac:dyDescent="0.2">
      <c r="A2373" s="11" t="s">
        <v>7849</v>
      </c>
      <c r="B2373" s="12" t="s">
        <v>3228</v>
      </c>
      <c r="C2373" s="12">
        <v>7</v>
      </c>
      <c r="D2373" s="12">
        <v>6</v>
      </c>
      <c r="E2373" s="12">
        <v>16</v>
      </c>
      <c r="F2373" s="13">
        <v>155</v>
      </c>
      <c r="G2373" s="13">
        <v>816.5</v>
      </c>
      <c r="H2373" s="17">
        <f>(G2373/F2373)</f>
        <v>5.2677419354838708</v>
      </c>
      <c r="I2373" s="13">
        <v>86.5</v>
      </c>
      <c r="J2373" s="13">
        <v>1186</v>
      </c>
      <c r="K2373" s="14">
        <f>(J2373/G2373)</f>
        <v>1.4525413349663197</v>
      </c>
      <c r="L2373" s="14">
        <f>(K2373/1.68)</f>
        <v>0.86460793747995224</v>
      </c>
    </row>
    <row r="2374" spans="1:13" x14ac:dyDescent="0.2">
      <c r="A2374" s="11" t="s">
        <v>3224</v>
      </c>
      <c r="B2374" s="12" t="s">
        <v>3225</v>
      </c>
      <c r="C2374" s="12">
        <v>7</v>
      </c>
      <c r="D2374" s="12">
        <v>6</v>
      </c>
      <c r="E2374" s="12">
        <v>14</v>
      </c>
      <c r="F2374" s="13">
        <v>389.5</v>
      </c>
      <c r="G2374" s="13">
        <v>1065</v>
      </c>
      <c r="H2374" s="17">
        <f>(G2374/F2374)</f>
        <v>2.7342747111681645</v>
      </c>
      <c r="I2374" s="13">
        <v>106</v>
      </c>
      <c r="J2374" s="13">
        <v>57</v>
      </c>
      <c r="K2374" s="14">
        <f>(J2374/G2374)</f>
        <v>5.3521126760563378E-2</v>
      </c>
      <c r="L2374" s="14">
        <f>(K2374/1.68)</f>
        <v>3.1857813547954396E-2</v>
      </c>
      <c r="M2374" t="s">
        <v>7834</v>
      </c>
    </row>
    <row r="2375" spans="1:13" x14ac:dyDescent="0.2">
      <c r="A2375" s="7" t="s">
        <v>3221</v>
      </c>
      <c r="B2375" s="8" t="s">
        <v>3222</v>
      </c>
      <c r="C2375" s="8">
        <v>7</v>
      </c>
      <c r="D2375" s="8">
        <v>6</v>
      </c>
      <c r="E2375" s="8">
        <v>12</v>
      </c>
      <c r="F2375" s="9">
        <v>380.5</v>
      </c>
      <c r="G2375" s="9">
        <v>1010</v>
      </c>
      <c r="H2375" s="16">
        <f>(G2375/F2375)</f>
        <v>2.6544021024967148</v>
      </c>
      <c r="I2375" s="9">
        <v>142</v>
      </c>
      <c r="J2375" s="9">
        <v>963.5</v>
      </c>
      <c r="K2375" s="10">
        <f>(J2375/G2375)</f>
        <v>0.95396039603960392</v>
      </c>
      <c r="L2375" s="10">
        <f>(K2375/1.4)</f>
        <v>0.68140028288543142</v>
      </c>
    </row>
    <row r="2376" spans="1:13" x14ac:dyDescent="0.2">
      <c r="A2376" s="7" t="s">
        <v>3217</v>
      </c>
      <c r="B2376" s="8" t="s">
        <v>3218</v>
      </c>
      <c r="C2376" s="8">
        <v>7</v>
      </c>
      <c r="D2376" s="8">
        <v>6</v>
      </c>
      <c r="E2376" s="8">
        <v>10</v>
      </c>
      <c r="F2376" s="9">
        <v>301</v>
      </c>
      <c r="G2376" s="9">
        <v>957.5</v>
      </c>
      <c r="H2376" s="16">
        <f>(G2376/F2376)</f>
        <v>3.1810631229235882</v>
      </c>
      <c r="I2376" s="9">
        <v>131</v>
      </c>
      <c r="J2376" s="9">
        <v>1127</v>
      </c>
      <c r="K2376" s="10">
        <f>(J2376/G2376)</f>
        <v>1.1770234986945169</v>
      </c>
      <c r="L2376" s="10">
        <f>(K2376/1.4)</f>
        <v>0.84073107049608353</v>
      </c>
    </row>
    <row r="2377" spans="1:13" x14ac:dyDescent="0.2">
      <c r="A2377" s="11" t="s">
        <v>3214</v>
      </c>
      <c r="B2377" s="12" t="s">
        <v>3215</v>
      </c>
      <c r="C2377" s="12">
        <v>7</v>
      </c>
      <c r="D2377" s="12">
        <v>6</v>
      </c>
      <c r="E2377" s="12">
        <v>8</v>
      </c>
      <c r="F2377" s="13">
        <v>178</v>
      </c>
      <c r="G2377" s="13">
        <v>835</v>
      </c>
      <c r="H2377" s="17">
        <f>(G2377/F2377)</f>
        <v>4.691011235955056</v>
      </c>
      <c r="I2377" s="13">
        <v>97</v>
      </c>
      <c r="J2377" s="13">
        <v>867.5</v>
      </c>
      <c r="K2377" s="14">
        <f>(J2377/G2377)</f>
        <v>1.0389221556886228</v>
      </c>
      <c r="L2377" s="14">
        <f>(K2377/1.68)</f>
        <v>0.61840604505275165</v>
      </c>
    </row>
    <row r="2378" spans="1:13" x14ac:dyDescent="0.2">
      <c r="A2378" s="1" t="s">
        <v>7369</v>
      </c>
      <c r="B2378" t="s">
        <v>7370</v>
      </c>
      <c r="C2378">
        <v>16</v>
      </c>
      <c r="D2378">
        <v>6</v>
      </c>
      <c r="E2378">
        <v>11</v>
      </c>
      <c r="F2378" s="2">
        <v>101.5</v>
      </c>
      <c r="G2378" s="2">
        <v>470.5</v>
      </c>
      <c r="H2378" s="18">
        <f>(G2378/F2378)</f>
        <v>4.6354679802955667</v>
      </c>
      <c r="I2378" s="2">
        <v>48.5</v>
      </c>
      <c r="J2378" s="2">
        <v>54.5</v>
      </c>
      <c r="K2378" s="6">
        <f>(J2378/G2378)</f>
        <v>0.11583421891604676</v>
      </c>
    </row>
    <row r="2379" spans="1:13" x14ac:dyDescent="0.2">
      <c r="A2379" s="11" t="s">
        <v>3211</v>
      </c>
      <c r="B2379" s="12" t="s">
        <v>3212</v>
      </c>
      <c r="C2379" s="12">
        <v>7</v>
      </c>
      <c r="D2379" s="12">
        <v>6</v>
      </c>
      <c r="E2379" s="12">
        <v>6</v>
      </c>
      <c r="F2379" s="13">
        <v>74.5</v>
      </c>
      <c r="G2379" s="13">
        <v>582.5</v>
      </c>
      <c r="H2379" s="17">
        <f>(G2379/F2379)</f>
        <v>7.8187919463087248</v>
      </c>
      <c r="I2379" s="13">
        <v>72</v>
      </c>
      <c r="J2379" s="13">
        <v>1154.5</v>
      </c>
      <c r="K2379" s="14">
        <f>(J2379/G2379)</f>
        <v>1.9819742489270387</v>
      </c>
      <c r="L2379" s="14">
        <f>(K2379/1.68)</f>
        <v>1.179746576742285</v>
      </c>
    </row>
    <row r="2380" spans="1:13" x14ac:dyDescent="0.2">
      <c r="A2380" s="11" t="s">
        <v>8190</v>
      </c>
      <c r="B2380" s="12" t="s">
        <v>3208</v>
      </c>
      <c r="C2380" s="12">
        <v>7</v>
      </c>
      <c r="D2380" s="12">
        <v>6</v>
      </c>
      <c r="E2380" s="12">
        <v>4</v>
      </c>
      <c r="F2380" s="13">
        <v>97</v>
      </c>
      <c r="G2380" s="13">
        <v>643</v>
      </c>
      <c r="H2380" s="17">
        <f>(G2380/F2380)</f>
        <v>6.6288659793814437</v>
      </c>
      <c r="I2380" s="13">
        <v>106</v>
      </c>
      <c r="J2380" s="13">
        <v>1325</v>
      </c>
      <c r="K2380" s="14">
        <f>(J2380/G2380)</f>
        <v>2.0606531881804044</v>
      </c>
      <c r="L2380" s="14">
        <f>(K2380/1.68)</f>
        <v>1.2265792786788121</v>
      </c>
    </row>
    <row r="2381" spans="1:13" x14ac:dyDescent="0.2">
      <c r="A2381" s="11" t="s">
        <v>8191</v>
      </c>
      <c r="B2381" s="12" t="s">
        <v>3205</v>
      </c>
      <c r="C2381" s="12">
        <v>7</v>
      </c>
      <c r="D2381" s="12">
        <v>6</v>
      </c>
      <c r="E2381" s="12">
        <v>2</v>
      </c>
      <c r="F2381" s="13">
        <v>92.5</v>
      </c>
      <c r="G2381" s="13">
        <v>536</v>
      </c>
      <c r="H2381" s="17">
        <f>(G2381/F2381)</f>
        <v>5.7945945945945949</v>
      </c>
      <c r="I2381" s="13">
        <v>101</v>
      </c>
      <c r="J2381" s="13">
        <v>229.5</v>
      </c>
      <c r="K2381" s="14">
        <f>(J2381/G2381)</f>
        <v>0.42817164179104478</v>
      </c>
      <c r="L2381" s="14">
        <f>(K2381/1.68)</f>
        <v>0.25486407249466952</v>
      </c>
      <c r="M2381" t="s">
        <v>7834</v>
      </c>
    </row>
    <row r="2382" spans="1:13" x14ac:dyDescent="0.2">
      <c r="A2382" s="11" t="s">
        <v>3306</v>
      </c>
      <c r="B2382" s="12" t="s">
        <v>3307</v>
      </c>
      <c r="C2382" s="12">
        <v>7</v>
      </c>
      <c r="D2382" s="12">
        <v>8</v>
      </c>
      <c r="E2382" s="12">
        <v>22</v>
      </c>
      <c r="F2382" s="13">
        <v>142.5</v>
      </c>
      <c r="G2382" s="13">
        <v>722.5</v>
      </c>
      <c r="H2382" s="17">
        <f>(G2382/F2382)</f>
        <v>5.0701754385964914</v>
      </c>
      <c r="I2382" s="13">
        <v>87.5</v>
      </c>
      <c r="J2382" s="13">
        <v>561</v>
      </c>
      <c r="K2382" s="14">
        <f>(J2382/G2382)</f>
        <v>0.77647058823529413</v>
      </c>
      <c r="L2382" s="14">
        <f>(K2382/1.68)</f>
        <v>0.46218487394957986</v>
      </c>
    </row>
    <row r="2383" spans="1:13" x14ac:dyDescent="0.2">
      <c r="A2383" s="11" t="s">
        <v>3302</v>
      </c>
      <c r="B2383" s="12" t="s">
        <v>3303</v>
      </c>
      <c r="C2383" s="12">
        <v>7</v>
      </c>
      <c r="D2383" s="12">
        <v>8</v>
      </c>
      <c r="E2383" s="12">
        <v>20</v>
      </c>
      <c r="F2383" s="13">
        <v>158.5</v>
      </c>
      <c r="G2383" s="13">
        <v>861.5</v>
      </c>
      <c r="H2383" s="17">
        <f>(G2383/F2383)</f>
        <v>5.4353312302839116</v>
      </c>
      <c r="I2383" s="13">
        <v>84.5</v>
      </c>
      <c r="J2383" s="13">
        <v>58.5</v>
      </c>
      <c r="K2383" s="14">
        <f>(J2383/G2383)</f>
        <v>6.790481717933837E-2</v>
      </c>
      <c r="L2383" s="14">
        <f>(K2383/1.68)</f>
        <v>4.0419534035320462E-2</v>
      </c>
      <c r="M2383" t="s">
        <v>7834</v>
      </c>
    </row>
    <row r="2384" spans="1:13" x14ac:dyDescent="0.2">
      <c r="A2384" s="11" t="s">
        <v>8192</v>
      </c>
      <c r="B2384" s="12" t="s">
        <v>3299</v>
      </c>
      <c r="C2384" s="12">
        <v>7</v>
      </c>
      <c r="D2384" s="12">
        <v>8</v>
      </c>
      <c r="E2384" s="12">
        <v>18</v>
      </c>
      <c r="F2384" s="13">
        <v>112.5</v>
      </c>
      <c r="G2384" s="13">
        <v>733.5</v>
      </c>
      <c r="H2384" s="17">
        <f>(G2384/F2384)</f>
        <v>6.52</v>
      </c>
      <c r="I2384" s="13">
        <v>82.5</v>
      </c>
      <c r="J2384" s="13">
        <v>1024</v>
      </c>
      <c r="K2384" s="14">
        <f>(J2384/G2384)</f>
        <v>1.3960463531015679</v>
      </c>
      <c r="L2384" s="14">
        <f>(K2384/1.68)</f>
        <v>0.83097997208426666</v>
      </c>
    </row>
    <row r="2385" spans="1:12" x14ac:dyDescent="0.2">
      <c r="A2385" s="11" t="s">
        <v>3296</v>
      </c>
      <c r="B2385" s="12" t="s">
        <v>3297</v>
      </c>
      <c r="C2385" s="12">
        <v>7</v>
      </c>
      <c r="D2385" s="12">
        <v>8</v>
      </c>
      <c r="E2385" s="12">
        <v>16</v>
      </c>
      <c r="F2385" s="13">
        <v>124.5</v>
      </c>
      <c r="G2385" s="13">
        <v>739</v>
      </c>
      <c r="H2385" s="17">
        <f>(G2385/F2385)</f>
        <v>5.9357429718875503</v>
      </c>
      <c r="I2385" s="13">
        <v>76.5</v>
      </c>
      <c r="J2385" s="13">
        <v>721.5</v>
      </c>
      <c r="K2385" s="14">
        <f>(J2385/G2385)</f>
        <v>0.97631935047361296</v>
      </c>
      <c r="L2385" s="14">
        <f>(K2385/1.68)</f>
        <v>0.58114247052000778</v>
      </c>
    </row>
    <row r="2386" spans="1:12" x14ac:dyDescent="0.2">
      <c r="A2386" s="11" t="s">
        <v>8193</v>
      </c>
      <c r="B2386" s="12" t="s">
        <v>3294</v>
      </c>
      <c r="C2386" s="12">
        <v>7</v>
      </c>
      <c r="D2386" s="12">
        <v>8</v>
      </c>
      <c r="E2386" s="12">
        <v>14</v>
      </c>
      <c r="F2386" s="13">
        <v>280.5</v>
      </c>
      <c r="G2386" s="13">
        <v>963</v>
      </c>
      <c r="H2386" s="17">
        <f>(G2386/F2386)</f>
        <v>3.4331550802139037</v>
      </c>
      <c r="I2386" s="13">
        <v>111.5</v>
      </c>
      <c r="J2386" s="13">
        <v>823</v>
      </c>
      <c r="K2386" s="14">
        <f>(J2386/G2386)</f>
        <v>0.85462097611630317</v>
      </c>
      <c r="L2386" s="14">
        <f>(K2386/1.68)</f>
        <v>0.50870296197399001</v>
      </c>
    </row>
    <row r="2387" spans="1:12" x14ac:dyDescent="0.2">
      <c r="A2387" s="11" t="s">
        <v>7849</v>
      </c>
      <c r="B2387" s="12" t="s">
        <v>3291</v>
      </c>
      <c r="C2387" s="12">
        <v>7</v>
      </c>
      <c r="D2387" s="12">
        <v>8</v>
      </c>
      <c r="E2387" s="12">
        <v>12</v>
      </c>
      <c r="F2387" s="13">
        <v>242</v>
      </c>
      <c r="G2387" s="13">
        <v>982.5</v>
      </c>
      <c r="H2387" s="17">
        <f>(G2387/F2387)</f>
        <v>4.0599173553719012</v>
      </c>
      <c r="I2387" s="13">
        <v>104.5</v>
      </c>
      <c r="J2387" s="13">
        <v>1284.5</v>
      </c>
      <c r="K2387" s="14">
        <f>(J2387/G2387)</f>
        <v>1.307379134860051</v>
      </c>
      <c r="L2387" s="14">
        <f>(K2387/1.68)</f>
        <v>0.77820186598812557</v>
      </c>
    </row>
    <row r="2388" spans="1:12" x14ac:dyDescent="0.2">
      <c r="A2388" s="7" t="s">
        <v>3287</v>
      </c>
      <c r="B2388" s="8" t="s">
        <v>3288</v>
      </c>
      <c r="C2388" s="8">
        <v>7</v>
      </c>
      <c r="D2388" s="8">
        <v>8</v>
      </c>
      <c r="E2388" s="8">
        <v>10</v>
      </c>
      <c r="F2388" s="9">
        <v>223</v>
      </c>
      <c r="G2388" s="9">
        <v>932.5</v>
      </c>
      <c r="H2388" s="16">
        <f>(G2388/F2388)</f>
        <v>4.1816143497757849</v>
      </c>
      <c r="I2388" s="9">
        <v>123.5</v>
      </c>
      <c r="J2388" s="9">
        <v>1060.5</v>
      </c>
      <c r="K2388" s="10">
        <f>(J2388/G2388)</f>
        <v>1.1372654155495978</v>
      </c>
      <c r="L2388" s="10">
        <f>(K2388/1.4)</f>
        <v>0.81233243967828417</v>
      </c>
    </row>
    <row r="2389" spans="1:12" x14ac:dyDescent="0.2">
      <c r="A2389" s="11" t="s">
        <v>7849</v>
      </c>
      <c r="B2389" s="12" t="s">
        <v>3284</v>
      </c>
      <c r="C2389" s="12">
        <v>7</v>
      </c>
      <c r="D2389" s="12">
        <v>8</v>
      </c>
      <c r="E2389" s="12">
        <v>8</v>
      </c>
      <c r="F2389" s="13">
        <v>192.5</v>
      </c>
      <c r="G2389" s="13">
        <v>921.5</v>
      </c>
      <c r="H2389" s="17">
        <f>(G2389/F2389)</f>
        <v>4.7870129870129867</v>
      </c>
      <c r="I2389" s="13">
        <v>100.5</v>
      </c>
      <c r="J2389" s="13">
        <v>1094</v>
      </c>
      <c r="K2389" s="14">
        <f>(J2389/G2389)</f>
        <v>1.1871947911014651</v>
      </c>
      <c r="L2389" s="14">
        <f>(K2389/1.68)</f>
        <v>0.70666356613182446</v>
      </c>
    </row>
    <row r="2390" spans="1:12" x14ac:dyDescent="0.2">
      <c r="A2390" s="11" t="s">
        <v>3280</v>
      </c>
      <c r="B2390" s="12" t="s">
        <v>3281</v>
      </c>
      <c r="C2390" s="12">
        <v>7</v>
      </c>
      <c r="D2390" s="12">
        <v>8</v>
      </c>
      <c r="E2390" s="12">
        <v>6</v>
      </c>
      <c r="F2390" s="13">
        <v>121.5</v>
      </c>
      <c r="G2390" s="13">
        <v>714.5</v>
      </c>
      <c r="H2390" s="17">
        <f>(G2390/F2390)</f>
        <v>5.8806584362139915</v>
      </c>
      <c r="I2390" s="13">
        <v>91.5</v>
      </c>
      <c r="J2390" s="13">
        <v>941.5</v>
      </c>
      <c r="K2390" s="14">
        <f>(J2390/G2390)</f>
        <v>1.317704688593422</v>
      </c>
      <c r="L2390" s="14">
        <f>(K2390/1.68)</f>
        <v>0.78434802892465605</v>
      </c>
    </row>
    <row r="2391" spans="1:12" x14ac:dyDescent="0.2">
      <c r="A2391" s="7" t="s">
        <v>3276</v>
      </c>
      <c r="B2391" s="8" t="s">
        <v>3277</v>
      </c>
      <c r="C2391" s="8">
        <v>7</v>
      </c>
      <c r="D2391" s="8">
        <v>8</v>
      </c>
      <c r="E2391" s="8">
        <v>4</v>
      </c>
      <c r="F2391" s="9">
        <v>263.5</v>
      </c>
      <c r="G2391" s="9">
        <v>949</v>
      </c>
      <c r="H2391" s="16">
        <f>(G2391/F2391)</f>
        <v>3.6015180265654649</v>
      </c>
      <c r="I2391" s="9">
        <v>190</v>
      </c>
      <c r="J2391" s="9">
        <v>1077.5</v>
      </c>
      <c r="K2391" s="10">
        <f>(J2391/G2391)</f>
        <v>1.1354056902002108</v>
      </c>
      <c r="L2391" s="10">
        <f>(K2391/1.4)</f>
        <v>0.81100406442872197</v>
      </c>
    </row>
    <row r="2392" spans="1:12" x14ac:dyDescent="0.2">
      <c r="A2392" s="11" t="s">
        <v>3272</v>
      </c>
      <c r="B2392" s="12" t="s">
        <v>3273</v>
      </c>
      <c r="C2392" s="12">
        <v>7</v>
      </c>
      <c r="D2392" s="12">
        <v>8</v>
      </c>
      <c r="E2392" s="12">
        <v>2</v>
      </c>
      <c r="F2392" s="13">
        <v>114</v>
      </c>
      <c r="G2392" s="13">
        <v>686.5</v>
      </c>
      <c r="H2392" s="17">
        <f>(G2392/F2392)</f>
        <v>6.0219298245614032</v>
      </c>
      <c r="I2392" s="13">
        <v>104</v>
      </c>
      <c r="J2392" s="13">
        <v>1264.5</v>
      </c>
      <c r="K2392" s="14">
        <f>(J2392/G2392)</f>
        <v>1.8419519300801166</v>
      </c>
      <c r="L2392" s="14">
        <f>(K2392/1.68)</f>
        <v>1.0963999583810218</v>
      </c>
    </row>
    <row r="2393" spans="1:12" x14ac:dyDescent="0.2">
      <c r="A2393" s="11" t="s">
        <v>3382</v>
      </c>
      <c r="B2393" s="12" t="s">
        <v>3383</v>
      </c>
      <c r="C2393" s="12">
        <v>7</v>
      </c>
      <c r="D2393" s="12">
        <v>10</v>
      </c>
      <c r="E2393" s="12">
        <v>22</v>
      </c>
      <c r="F2393" s="13">
        <v>268.5</v>
      </c>
      <c r="G2393" s="13">
        <v>979.5</v>
      </c>
      <c r="H2393" s="17">
        <f>(G2393/F2393)</f>
        <v>3.6480446927374302</v>
      </c>
      <c r="I2393" s="13">
        <v>116</v>
      </c>
      <c r="J2393" s="13">
        <v>476.5</v>
      </c>
      <c r="K2393" s="14">
        <f>(J2393/G2393)</f>
        <v>0.48647269014803474</v>
      </c>
      <c r="L2393" s="14">
        <f>(K2393/1.68)</f>
        <v>0.28956707746906829</v>
      </c>
    </row>
    <row r="2394" spans="1:12" x14ac:dyDescent="0.2">
      <c r="A2394" s="7" t="s">
        <v>3378</v>
      </c>
      <c r="B2394" s="8" t="s">
        <v>3379</v>
      </c>
      <c r="C2394" s="8">
        <v>7</v>
      </c>
      <c r="D2394" s="8">
        <v>10</v>
      </c>
      <c r="E2394" s="8">
        <v>20</v>
      </c>
      <c r="F2394" s="9">
        <v>408.5</v>
      </c>
      <c r="G2394" s="9">
        <v>1076</v>
      </c>
      <c r="H2394" s="16">
        <f>(G2394/F2394)</f>
        <v>2.6340269277845776</v>
      </c>
      <c r="I2394" s="9">
        <v>145.5</v>
      </c>
      <c r="J2394" s="9">
        <v>1402</v>
      </c>
      <c r="K2394" s="10">
        <f>(J2394/G2394)</f>
        <v>1.3029739776951672</v>
      </c>
      <c r="L2394" s="10">
        <f>(K2394/1.4)</f>
        <v>0.93069569835369093</v>
      </c>
    </row>
    <row r="2395" spans="1:12" x14ac:dyDescent="0.2">
      <c r="A2395" s="11" t="s">
        <v>3374</v>
      </c>
      <c r="B2395" s="12" t="s">
        <v>3375</v>
      </c>
      <c r="C2395" s="12">
        <v>7</v>
      </c>
      <c r="D2395" s="12">
        <v>10</v>
      </c>
      <c r="E2395" s="12">
        <v>18</v>
      </c>
      <c r="F2395" s="13">
        <v>324</v>
      </c>
      <c r="G2395" s="13">
        <v>1025.5</v>
      </c>
      <c r="H2395" s="17">
        <f>(G2395/F2395)</f>
        <v>3.1651234567901234</v>
      </c>
      <c r="I2395" s="13">
        <v>117</v>
      </c>
      <c r="J2395" s="13">
        <v>993.5</v>
      </c>
      <c r="K2395" s="14">
        <f>(J2395/G2395)</f>
        <v>0.96879570941004389</v>
      </c>
      <c r="L2395" s="14">
        <f>(K2395/1.68)</f>
        <v>0.57666411274407381</v>
      </c>
    </row>
    <row r="2396" spans="1:12" x14ac:dyDescent="0.2">
      <c r="A2396" s="7" t="s">
        <v>8194</v>
      </c>
      <c r="B2396" s="8" t="s">
        <v>3372</v>
      </c>
      <c r="C2396" s="8">
        <v>7</v>
      </c>
      <c r="D2396" s="8">
        <v>10</v>
      </c>
      <c r="E2396" s="8">
        <v>16</v>
      </c>
      <c r="F2396" s="9">
        <v>449.5</v>
      </c>
      <c r="G2396" s="9">
        <v>1090</v>
      </c>
      <c r="H2396" s="16">
        <f>(G2396/F2396)</f>
        <v>2.4249165739710792</v>
      </c>
      <c r="I2396" s="9">
        <v>122</v>
      </c>
      <c r="J2396" s="9">
        <v>1056</v>
      </c>
      <c r="K2396" s="10">
        <f>(J2396/G2396)</f>
        <v>0.96880733944954134</v>
      </c>
      <c r="L2396" s="10">
        <f>(K2396/1.4)</f>
        <v>0.69200524246395811</v>
      </c>
    </row>
    <row r="2397" spans="1:12" x14ac:dyDescent="0.2">
      <c r="A2397" s="7" t="s">
        <v>3368</v>
      </c>
      <c r="B2397" s="8" t="s">
        <v>3369</v>
      </c>
      <c r="C2397" s="8">
        <v>7</v>
      </c>
      <c r="D2397" s="8">
        <v>10</v>
      </c>
      <c r="E2397" s="8">
        <v>14</v>
      </c>
      <c r="F2397" s="9">
        <v>679.5</v>
      </c>
      <c r="G2397" s="9">
        <v>1248</v>
      </c>
      <c r="H2397" s="16">
        <f>(G2397/F2397)</f>
        <v>1.8366445916114791</v>
      </c>
      <c r="I2397" s="9">
        <v>270.5</v>
      </c>
      <c r="J2397" s="9">
        <v>1469</v>
      </c>
      <c r="K2397" s="10">
        <f>(J2397/G2397)</f>
        <v>1.1770833333333333</v>
      </c>
      <c r="L2397" s="10">
        <f>(K2397/1.4)</f>
        <v>0.84077380952380953</v>
      </c>
    </row>
    <row r="2398" spans="1:12" x14ac:dyDescent="0.2">
      <c r="A2398" s="7" t="s">
        <v>3364</v>
      </c>
      <c r="B2398" s="8" t="s">
        <v>3365</v>
      </c>
      <c r="C2398" s="8">
        <v>7</v>
      </c>
      <c r="D2398" s="8">
        <v>10</v>
      </c>
      <c r="E2398" s="8">
        <v>12</v>
      </c>
      <c r="F2398" s="9">
        <v>288.5</v>
      </c>
      <c r="G2398" s="9">
        <v>972</v>
      </c>
      <c r="H2398" s="16">
        <f>(G2398/F2398)</f>
        <v>3.3691507798960139</v>
      </c>
      <c r="I2398" s="9">
        <v>135</v>
      </c>
      <c r="J2398" s="9">
        <v>1058.5</v>
      </c>
      <c r="K2398" s="10">
        <f>(J2398/G2398)</f>
        <v>1.088991769547325</v>
      </c>
      <c r="L2398" s="10">
        <f>(K2398/1.4)</f>
        <v>0.77785126396237503</v>
      </c>
    </row>
    <row r="2399" spans="1:12" x14ac:dyDescent="0.2">
      <c r="A2399" s="11" t="s">
        <v>7849</v>
      </c>
      <c r="B2399" s="12" t="s">
        <v>3361</v>
      </c>
      <c r="C2399" s="12">
        <v>7</v>
      </c>
      <c r="D2399" s="12">
        <v>10</v>
      </c>
      <c r="E2399" s="12">
        <v>10</v>
      </c>
      <c r="F2399" s="13">
        <v>293.5</v>
      </c>
      <c r="G2399" s="13">
        <v>973</v>
      </c>
      <c r="H2399" s="17">
        <f>(G2399/F2399)</f>
        <v>3.3151618398637139</v>
      </c>
      <c r="I2399" s="13">
        <v>109.5</v>
      </c>
      <c r="J2399" s="13">
        <v>1059</v>
      </c>
      <c r="K2399" s="14">
        <f>(J2399/G2399)</f>
        <v>1.0883864337101747</v>
      </c>
      <c r="L2399" s="14">
        <f>(K2399/1.68)</f>
        <v>0.6478490676846278</v>
      </c>
    </row>
    <row r="2400" spans="1:12" x14ac:dyDescent="0.2">
      <c r="A2400" s="7" t="s">
        <v>3358</v>
      </c>
      <c r="B2400" s="8" t="s">
        <v>3359</v>
      </c>
      <c r="C2400" s="8">
        <v>7</v>
      </c>
      <c r="D2400" s="8">
        <v>10</v>
      </c>
      <c r="E2400" s="8">
        <v>8</v>
      </c>
      <c r="F2400" s="9">
        <v>262</v>
      </c>
      <c r="G2400" s="9">
        <v>933</v>
      </c>
      <c r="H2400" s="16">
        <f>(G2400/F2400)</f>
        <v>3.5610687022900764</v>
      </c>
      <c r="I2400" s="9">
        <v>121</v>
      </c>
      <c r="J2400" s="9">
        <v>1083</v>
      </c>
      <c r="K2400" s="10">
        <f>(J2400/G2400)</f>
        <v>1.1607717041800643</v>
      </c>
      <c r="L2400" s="10">
        <f>(K2400/1.4)</f>
        <v>0.82912264584290307</v>
      </c>
    </row>
    <row r="2401" spans="1:13" x14ac:dyDescent="0.2">
      <c r="A2401" s="11" t="s">
        <v>3354</v>
      </c>
      <c r="B2401" s="12" t="s">
        <v>3355</v>
      </c>
      <c r="C2401" s="12">
        <v>7</v>
      </c>
      <c r="D2401" s="12">
        <v>10</v>
      </c>
      <c r="E2401" s="12">
        <v>6</v>
      </c>
      <c r="F2401" s="13">
        <v>164</v>
      </c>
      <c r="G2401" s="13">
        <v>853.5</v>
      </c>
      <c r="H2401" s="17">
        <f>(G2401/F2401)</f>
        <v>5.2042682926829267</v>
      </c>
      <c r="I2401" s="13">
        <v>108</v>
      </c>
      <c r="J2401" s="13">
        <v>1106.5</v>
      </c>
      <c r="K2401" s="14">
        <f>(J2401/G2401)</f>
        <v>1.2964264792032807</v>
      </c>
      <c r="L2401" s="14">
        <f>(K2401/1.68)</f>
        <v>0.7716824280971909</v>
      </c>
    </row>
    <row r="2402" spans="1:13" x14ac:dyDescent="0.2">
      <c r="A2402" s="7" t="s">
        <v>7365</v>
      </c>
      <c r="B2402" s="8" t="s">
        <v>7366</v>
      </c>
      <c r="C2402" s="8">
        <v>16</v>
      </c>
      <c r="D2402" s="8">
        <v>6</v>
      </c>
      <c r="E2402" s="8">
        <v>9</v>
      </c>
      <c r="F2402" s="9">
        <v>336.5</v>
      </c>
      <c r="G2402" s="9">
        <v>998</v>
      </c>
      <c r="H2402" s="16">
        <f>(G2402/F2402)</f>
        <v>2.9658246656760774</v>
      </c>
      <c r="I2402" s="9">
        <v>158</v>
      </c>
      <c r="J2402" s="9">
        <v>1334.5</v>
      </c>
      <c r="K2402" s="10">
        <f>(J2402/G2402)</f>
        <v>1.3371743486973948</v>
      </c>
      <c r="L2402" s="10">
        <f>(K2402/1.27)</f>
        <v>1.0528931879507046</v>
      </c>
    </row>
    <row r="2403" spans="1:13" x14ac:dyDescent="0.2">
      <c r="A2403" s="11" t="s">
        <v>3350</v>
      </c>
      <c r="B2403" s="12" t="s">
        <v>3351</v>
      </c>
      <c r="C2403" s="12">
        <v>7</v>
      </c>
      <c r="D2403" s="12">
        <v>10</v>
      </c>
      <c r="E2403" s="12">
        <v>4</v>
      </c>
      <c r="F2403" s="13">
        <v>186</v>
      </c>
      <c r="G2403" s="13">
        <v>812</v>
      </c>
      <c r="H2403" s="17">
        <f>(G2403/F2403)</f>
        <v>4.365591397849462</v>
      </c>
      <c r="I2403" s="13">
        <v>112.5</v>
      </c>
      <c r="J2403" s="13">
        <v>948.5</v>
      </c>
      <c r="K2403" s="14">
        <f>(J2403/G2403)</f>
        <v>1.1681034482758621</v>
      </c>
      <c r="L2403" s="14">
        <f>(K2403/1.68)</f>
        <v>0.69529967159277506</v>
      </c>
    </row>
    <row r="2404" spans="1:13" x14ac:dyDescent="0.2">
      <c r="A2404" s="11" t="s">
        <v>7849</v>
      </c>
      <c r="B2404" s="12" t="s">
        <v>3347</v>
      </c>
      <c r="C2404" s="12">
        <v>7</v>
      </c>
      <c r="D2404" s="12">
        <v>10</v>
      </c>
      <c r="E2404" s="12">
        <v>2</v>
      </c>
      <c r="F2404" s="13">
        <v>104.5</v>
      </c>
      <c r="G2404" s="13">
        <v>496.5</v>
      </c>
      <c r="H2404" s="17">
        <f>(G2404/F2404)</f>
        <v>4.7511961722488039</v>
      </c>
      <c r="I2404" s="13">
        <v>110.5</v>
      </c>
      <c r="J2404" s="13">
        <v>1384.5</v>
      </c>
      <c r="K2404" s="14">
        <f>(J2404/G2404)</f>
        <v>2.7885196374622359</v>
      </c>
      <c r="L2404" s="14">
        <f>(K2404/1.68)</f>
        <v>1.6598331175370453</v>
      </c>
    </row>
    <row r="2405" spans="1:13" x14ac:dyDescent="0.2">
      <c r="A2405" s="11" t="s">
        <v>3453</v>
      </c>
      <c r="B2405" s="12" t="s">
        <v>3454</v>
      </c>
      <c r="C2405" s="12">
        <v>7</v>
      </c>
      <c r="D2405" s="12">
        <v>12</v>
      </c>
      <c r="E2405" s="12">
        <v>22</v>
      </c>
      <c r="F2405" s="13">
        <v>151.5</v>
      </c>
      <c r="G2405" s="13">
        <v>853</v>
      </c>
      <c r="H2405" s="17">
        <f>(G2405/F2405)</f>
        <v>5.6303630363036303</v>
      </c>
      <c r="I2405" s="13">
        <v>109.5</v>
      </c>
      <c r="J2405" s="13">
        <v>1236.5</v>
      </c>
      <c r="K2405" s="14">
        <f>(J2405/G2405)</f>
        <v>1.4495896834701054</v>
      </c>
      <c r="L2405" s="14">
        <f>(K2405/1.68)</f>
        <v>0.862851002065539</v>
      </c>
    </row>
    <row r="2406" spans="1:13" x14ac:dyDescent="0.2">
      <c r="A2406" s="11" t="s">
        <v>8195</v>
      </c>
      <c r="B2406" s="12" t="s">
        <v>3450</v>
      </c>
      <c r="C2406" s="12">
        <v>7</v>
      </c>
      <c r="D2406" s="12">
        <v>12</v>
      </c>
      <c r="E2406" s="12">
        <v>20</v>
      </c>
      <c r="F2406" s="13">
        <v>192.5</v>
      </c>
      <c r="G2406" s="13">
        <v>876</v>
      </c>
      <c r="H2406" s="17">
        <f>(G2406/F2406)</f>
        <v>4.5506493506493504</v>
      </c>
      <c r="I2406" s="13">
        <v>89.5</v>
      </c>
      <c r="J2406" s="13">
        <v>1344.5</v>
      </c>
      <c r="K2406" s="14">
        <f>(J2406/G2406)</f>
        <v>1.5348173515981736</v>
      </c>
      <c r="L2406" s="14">
        <f>(K2406/1.68)</f>
        <v>0.91358175690367482</v>
      </c>
    </row>
    <row r="2407" spans="1:13" x14ac:dyDescent="0.2">
      <c r="A2407" s="11" t="s">
        <v>3446</v>
      </c>
      <c r="B2407" s="12" t="s">
        <v>3447</v>
      </c>
      <c r="C2407" s="12">
        <v>7</v>
      </c>
      <c r="D2407" s="12">
        <v>12</v>
      </c>
      <c r="E2407" s="12">
        <v>18</v>
      </c>
      <c r="F2407" s="13">
        <v>132</v>
      </c>
      <c r="G2407" s="13">
        <v>715</v>
      </c>
      <c r="H2407" s="17">
        <f>(G2407/F2407)</f>
        <v>5.416666666666667</v>
      </c>
      <c r="I2407" s="13">
        <v>83</v>
      </c>
      <c r="J2407" s="13">
        <v>477</v>
      </c>
      <c r="K2407" s="14">
        <f>(J2407/G2407)</f>
        <v>0.66713286713286712</v>
      </c>
      <c r="L2407" s="14">
        <f>(K2407/1.68)</f>
        <v>0.39710289710289709</v>
      </c>
    </row>
    <row r="2408" spans="1:13" x14ac:dyDescent="0.2">
      <c r="A2408" s="11" t="s">
        <v>7849</v>
      </c>
      <c r="B2408" s="12" t="s">
        <v>3443</v>
      </c>
      <c r="C2408" s="12">
        <v>7</v>
      </c>
      <c r="D2408" s="12">
        <v>12</v>
      </c>
      <c r="E2408" s="12">
        <v>16</v>
      </c>
      <c r="F2408" s="13">
        <v>160</v>
      </c>
      <c r="G2408" s="13">
        <v>639.5</v>
      </c>
      <c r="H2408" s="17">
        <f>(G2408/F2408)</f>
        <v>3.9968750000000002</v>
      </c>
      <c r="I2408" s="13">
        <v>102</v>
      </c>
      <c r="J2408" s="13">
        <v>763</v>
      </c>
      <c r="K2408" s="14">
        <f>(J2408/G2408)</f>
        <v>1.1931196247068021</v>
      </c>
      <c r="L2408" s="14">
        <f>(K2408/1.68)</f>
        <v>0.71019025280166792</v>
      </c>
    </row>
    <row r="2409" spans="1:13" x14ac:dyDescent="0.2">
      <c r="A2409" s="7" t="s">
        <v>3439</v>
      </c>
      <c r="B2409" s="8" t="s">
        <v>3440</v>
      </c>
      <c r="C2409" s="8">
        <v>7</v>
      </c>
      <c r="D2409" s="8">
        <v>12</v>
      </c>
      <c r="E2409" s="8">
        <v>14</v>
      </c>
      <c r="F2409" s="9">
        <v>504</v>
      </c>
      <c r="G2409" s="9">
        <v>1122</v>
      </c>
      <c r="H2409" s="16">
        <f>(G2409/F2409)</f>
        <v>2.2261904761904763</v>
      </c>
      <c r="I2409" s="9">
        <v>238</v>
      </c>
      <c r="J2409" s="9">
        <v>1396</v>
      </c>
      <c r="K2409" s="10">
        <f>(J2409/G2409)</f>
        <v>1.2442067736185383</v>
      </c>
      <c r="L2409" s="10">
        <f>(K2409/1.4)</f>
        <v>0.88871912401324171</v>
      </c>
    </row>
    <row r="2410" spans="1:13" x14ac:dyDescent="0.2">
      <c r="A2410" s="1" t="s">
        <v>6579</v>
      </c>
      <c r="B2410" t="s">
        <v>6580</v>
      </c>
      <c r="C2410">
        <v>14</v>
      </c>
      <c r="D2410">
        <v>2</v>
      </c>
      <c r="E2410">
        <v>8</v>
      </c>
      <c r="F2410" s="2">
        <v>47</v>
      </c>
      <c r="G2410" s="2">
        <v>196.5</v>
      </c>
      <c r="H2410" s="18">
        <f>(G2410/F2410)</f>
        <v>4.1808510638297873</v>
      </c>
      <c r="I2410" s="2">
        <v>51</v>
      </c>
      <c r="J2410" s="2">
        <v>313.5</v>
      </c>
      <c r="K2410" s="6">
        <f>(J2410/G2410)</f>
        <v>1.5954198473282444</v>
      </c>
    </row>
    <row r="2411" spans="1:13" x14ac:dyDescent="0.2">
      <c r="A2411" s="11" t="s">
        <v>3436</v>
      </c>
      <c r="B2411" s="12" t="s">
        <v>3437</v>
      </c>
      <c r="C2411" s="12">
        <v>7</v>
      </c>
      <c r="D2411" s="12">
        <v>12</v>
      </c>
      <c r="E2411" s="12">
        <v>12</v>
      </c>
      <c r="F2411" s="13">
        <v>299.5</v>
      </c>
      <c r="G2411" s="13">
        <v>986.5</v>
      </c>
      <c r="H2411" s="17">
        <f>(G2411/F2411)</f>
        <v>3.293823038397329</v>
      </c>
      <c r="I2411" s="13">
        <v>96.5</v>
      </c>
      <c r="J2411" s="13">
        <v>1238.5</v>
      </c>
      <c r="K2411" s="14">
        <f>(J2411/G2411)</f>
        <v>1.2554485554992398</v>
      </c>
      <c r="L2411" s="14">
        <f>(K2411/1.68)</f>
        <v>0.74729080684478566</v>
      </c>
    </row>
    <row r="2412" spans="1:13" x14ac:dyDescent="0.2">
      <c r="A2412" s="7" t="s">
        <v>7361</v>
      </c>
      <c r="B2412" s="8" t="s">
        <v>7362</v>
      </c>
      <c r="C2412" s="8">
        <v>16</v>
      </c>
      <c r="D2412" s="8">
        <v>6</v>
      </c>
      <c r="E2412" s="8">
        <v>7</v>
      </c>
      <c r="F2412" s="9">
        <v>297</v>
      </c>
      <c r="G2412" s="9">
        <v>889.5</v>
      </c>
      <c r="H2412" s="16">
        <f>(G2412/F2412)</f>
        <v>2.9949494949494948</v>
      </c>
      <c r="I2412" s="9">
        <v>155</v>
      </c>
      <c r="J2412" s="9">
        <v>586</v>
      </c>
      <c r="K2412" s="10">
        <f>(J2412/G2412)</f>
        <v>0.65879707700955592</v>
      </c>
      <c r="L2412" s="10">
        <f>(K2412/1.27)</f>
        <v>0.51873785591303612</v>
      </c>
      <c r="M2412" t="s">
        <v>7833</v>
      </c>
    </row>
    <row r="2413" spans="1:13" x14ac:dyDescent="0.2">
      <c r="A2413" s="11" t="s">
        <v>7357</v>
      </c>
      <c r="B2413" s="12" t="s">
        <v>7358</v>
      </c>
      <c r="C2413" s="12">
        <v>16</v>
      </c>
      <c r="D2413" s="12">
        <v>6</v>
      </c>
      <c r="E2413" s="12">
        <v>5</v>
      </c>
      <c r="F2413" s="13">
        <v>177.5</v>
      </c>
      <c r="G2413" s="13">
        <v>744.5</v>
      </c>
      <c r="H2413" s="17">
        <f>(G2413/F2413)</f>
        <v>4.1943661971830988</v>
      </c>
      <c r="I2413" s="13">
        <v>108</v>
      </c>
      <c r="J2413" s="13">
        <v>721</v>
      </c>
      <c r="K2413" s="14">
        <f>(J2413/G2413)</f>
        <v>0.96843519140362655</v>
      </c>
      <c r="L2413" s="14">
        <f>(K2413/2.8)</f>
        <v>0.34586971121558091</v>
      </c>
    </row>
    <row r="2414" spans="1:13" x14ac:dyDescent="0.2">
      <c r="A2414" s="7" t="s">
        <v>8196</v>
      </c>
      <c r="B2414" s="8" t="s">
        <v>3434</v>
      </c>
      <c r="C2414" s="8">
        <v>7</v>
      </c>
      <c r="D2414" s="8">
        <v>12</v>
      </c>
      <c r="E2414" s="8">
        <v>10</v>
      </c>
      <c r="F2414" s="9">
        <v>513</v>
      </c>
      <c r="G2414" s="9">
        <v>1110</v>
      </c>
      <c r="H2414" s="16">
        <f>(G2414/F2414)</f>
        <v>2.1637426900584797</v>
      </c>
      <c r="I2414" s="9">
        <v>207.5</v>
      </c>
      <c r="J2414" s="9">
        <v>1392</v>
      </c>
      <c r="K2414" s="10">
        <f>(J2414/G2414)</f>
        <v>1.2540540540540541</v>
      </c>
      <c r="L2414" s="10">
        <f>(K2414/1.4)</f>
        <v>0.89575289575289585</v>
      </c>
    </row>
    <row r="2415" spans="1:13" x14ac:dyDescent="0.2">
      <c r="A2415" s="11" t="s">
        <v>7849</v>
      </c>
      <c r="B2415" s="12" t="s">
        <v>3431</v>
      </c>
      <c r="C2415" s="12">
        <v>7</v>
      </c>
      <c r="D2415" s="12">
        <v>12</v>
      </c>
      <c r="E2415" s="12">
        <v>8</v>
      </c>
      <c r="F2415" s="13">
        <v>240.5</v>
      </c>
      <c r="G2415" s="13">
        <v>897</v>
      </c>
      <c r="H2415" s="17">
        <f>(G2415/F2415)</f>
        <v>3.7297297297297298</v>
      </c>
      <c r="I2415" s="13">
        <v>114</v>
      </c>
      <c r="J2415" s="13">
        <v>1051.5</v>
      </c>
      <c r="K2415" s="14">
        <f>(J2415/G2415)</f>
        <v>1.1722408026755853</v>
      </c>
      <c r="L2415" s="14">
        <f>(K2415/1.68)</f>
        <v>0.69776238254499123</v>
      </c>
    </row>
    <row r="2416" spans="1:13" x14ac:dyDescent="0.2">
      <c r="A2416" s="7" t="s">
        <v>3427</v>
      </c>
      <c r="B2416" s="8" t="s">
        <v>3428</v>
      </c>
      <c r="C2416" s="8">
        <v>7</v>
      </c>
      <c r="D2416" s="8">
        <v>12</v>
      </c>
      <c r="E2416" s="8">
        <v>6</v>
      </c>
      <c r="F2416" s="9">
        <v>503</v>
      </c>
      <c r="G2416" s="9">
        <v>1064</v>
      </c>
      <c r="H2416" s="16">
        <f>(G2416/F2416)</f>
        <v>2.1153081510934393</v>
      </c>
      <c r="I2416" s="9">
        <v>234</v>
      </c>
      <c r="J2416" s="9">
        <v>1237.5</v>
      </c>
      <c r="K2416" s="10">
        <f>(J2416/G2416)</f>
        <v>1.1630639097744362</v>
      </c>
      <c r="L2416" s="10">
        <f>(K2416/1.4)</f>
        <v>0.83075993555316874</v>
      </c>
    </row>
    <row r="2417" spans="1:12" x14ac:dyDescent="0.2">
      <c r="A2417" s="11" t="s">
        <v>8197</v>
      </c>
      <c r="B2417" s="12" t="s">
        <v>3425</v>
      </c>
      <c r="C2417" s="12">
        <v>7</v>
      </c>
      <c r="D2417" s="12">
        <v>12</v>
      </c>
      <c r="E2417" s="12">
        <v>4</v>
      </c>
      <c r="F2417" s="13">
        <v>91.5</v>
      </c>
      <c r="G2417" s="13">
        <v>580.5</v>
      </c>
      <c r="H2417" s="17">
        <f>(G2417/F2417)</f>
        <v>6.3442622950819674</v>
      </c>
      <c r="I2417" s="13">
        <v>101</v>
      </c>
      <c r="J2417" s="13">
        <v>1210.5</v>
      </c>
      <c r="K2417" s="14">
        <f>(J2417/G2417)</f>
        <v>2.0852713178294575</v>
      </c>
      <c r="L2417" s="14">
        <f>(K2417/1.68)</f>
        <v>1.2412329272794391</v>
      </c>
    </row>
    <row r="2418" spans="1:12" x14ac:dyDescent="0.2">
      <c r="A2418" s="11" t="s">
        <v>3422</v>
      </c>
      <c r="B2418" s="12" t="s">
        <v>3423</v>
      </c>
      <c r="C2418" s="12">
        <v>7</v>
      </c>
      <c r="D2418" s="12">
        <v>12</v>
      </c>
      <c r="E2418" s="12">
        <v>2</v>
      </c>
      <c r="F2418" s="13">
        <v>98.5</v>
      </c>
      <c r="G2418" s="13">
        <v>503.5</v>
      </c>
      <c r="H2418" s="17">
        <f>(G2418/F2418)</f>
        <v>5.1116751269035534</v>
      </c>
      <c r="I2418" s="13">
        <v>96.5</v>
      </c>
      <c r="J2418" s="13">
        <v>1383.5</v>
      </c>
      <c r="K2418" s="14">
        <f>(J2418/G2418)</f>
        <v>2.7477656405163855</v>
      </c>
      <c r="L2418" s="14">
        <f>(K2418/1.68)</f>
        <v>1.6355747860216581</v>
      </c>
    </row>
    <row r="2419" spans="1:12" x14ac:dyDescent="0.2">
      <c r="A2419" s="11" t="s">
        <v>3531</v>
      </c>
      <c r="B2419" s="12" t="s">
        <v>3532</v>
      </c>
      <c r="C2419" s="12">
        <v>7</v>
      </c>
      <c r="D2419" s="12">
        <v>14</v>
      </c>
      <c r="E2419" s="12">
        <v>22</v>
      </c>
      <c r="F2419" s="13">
        <v>184</v>
      </c>
      <c r="G2419" s="13">
        <v>855.5</v>
      </c>
      <c r="H2419" s="17">
        <f>(G2419/F2419)</f>
        <v>4.6494565217391308</v>
      </c>
      <c r="I2419" s="13">
        <v>88.5</v>
      </c>
      <c r="J2419" s="13">
        <v>958</v>
      </c>
      <c r="K2419" s="14">
        <f>(J2419/G2419)</f>
        <v>1.119812974868498</v>
      </c>
      <c r="L2419" s="14">
        <f>(K2419/1.68)</f>
        <v>0.66655534218362977</v>
      </c>
    </row>
    <row r="2420" spans="1:12" x14ac:dyDescent="0.2">
      <c r="A2420" s="11" t="s">
        <v>3527</v>
      </c>
      <c r="B2420" s="12" t="s">
        <v>3528</v>
      </c>
      <c r="C2420" s="12">
        <v>7</v>
      </c>
      <c r="D2420" s="12">
        <v>14</v>
      </c>
      <c r="E2420" s="12">
        <v>20</v>
      </c>
      <c r="F2420" s="13">
        <v>254</v>
      </c>
      <c r="G2420" s="13">
        <v>926</v>
      </c>
      <c r="H2420" s="17">
        <f>(G2420/F2420)</f>
        <v>3.6456692913385829</v>
      </c>
      <c r="I2420" s="13">
        <v>112.5</v>
      </c>
      <c r="J2420" s="13">
        <v>1351.5</v>
      </c>
      <c r="K2420" s="14">
        <f>(J2420/G2420)</f>
        <v>1.4595032397408207</v>
      </c>
      <c r="L2420" s="14">
        <f>(K2420/1.68)</f>
        <v>0.86875192841715521</v>
      </c>
    </row>
    <row r="2421" spans="1:12" x14ac:dyDescent="0.2">
      <c r="A2421" s="1" t="s">
        <v>7353</v>
      </c>
      <c r="B2421" t="s">
        <v>7354</v>
      </c>
      <c r="C2421">
        <v>16</v>
      </c>
      <c r="D2421">
        <v>6</v>
      </c>
      <c r="E2421">
        <v>3</v>
      </c>
      <c r="F2421" s="2">
        <v>20.5</v>
      </c>
      <c r="G2421" s="2">
        <v>21.5</v>
      </c>
      <c r="H2421" s="18">
        <f>(G2421/F2421)</f>
        <v>1.0487804878048781</v>
      </c>
      <c r="I2421" s="2">
        <v>18</v>
      </c>
      <c r="J2421" s="2">
        <v>30</v>
      </c>
      <c r="K2421" s="6">
        <f>(J2421/G2421)</f>
        <v>1.3953488372093024</v>
      </c>
    </row>
    <row r="2422" spans="1:12" x14ac:dyDescent="0.2">
      <c r="A2422" s="11" t="s">
        <v>3523</v>
      </c>
      <c r="B2422" s="12" t="s">
        <v>3524</v>
      </c>
      <c r="C2422" s="12">
        <v>7</v>
      </c>
      <c r="D2422" s="12">
        <v>14</v>
      </c>
      <c r="E2422" s="12">
        <v>18</v>
      </c>
      <c r="F2422" s="13">
        <v>251.5</v>
      </c>
      <c r="G2422" s="13">
        <v>948.5</v>
      </c>
      <c r="H2422" s="17">
        <f>(G2422/F2422)</f>
        <v>3.7713717693836979</v>
      </c>
      <c r="I2422" s="13">
        <v>106.5</v>
      </c>
      <c r="J2422" s="13">
        <v>1030</v>
      </c>
      <c r="K2422" s="14">
        <f>(J2422/G2422)</f>
        <v>1.0859251449657354</v>
      </c>
      <c r="L2422" s="14">
        <f>(K2422/1.68)</f>
        <v>0.64638401486055685</v>
      </c>
    </row>
    <row r="2423" spans="1:12" x14ac:dyDescent="0.2">
      <c r="A2423" s="11" t="s">
        <v>3519</v>
      </c>
      <c r="B2423" s="12" t="s">
        <v>3520</v>
      </c>
      <c r="C2423" s="12">
        <v>7</v>
      </c>
      <c r="D2423" s="12">
        <v>14</v>
      </c>
      <c r="E2423" s="12">
        <v>16</v>
      </c>
      <c r="F2423" s="13">
        <v>340</v>
      </c>
      <c r="G2423" s="13">
        <v>1056</v>
      </c>
      <c r="H2423" s="17">
        <f>(G2423/F2423)</f>
        <v>3.1058823529411765</v>
      </c>
      <c r="I2423" s="13">
        <v>112</v>
      </c>
      <c r="J2423" s="13">
        <v>1365.5</v>
      </c>
      <c r="K2423" s="14">
        <f>(J2423/G2423)</f>
        <v>1.2930871212121211</v>
      </c>
      <c r="L2423" s="14">
        <f>(K2423/1.68)</f>
        <v>0.76969471500721498</v>
      </c>
    </row>
    <row r="2424" spans="1:12" x14ac:dyDescent="0.2">
      <c r="A2424" s="7" t="s">
        <v>3515</v>
      </c>
      <c r="B2424" s="8" t="s">
        <v>3516</v>
      </c>
      <c r="C2424" s="8">
        <v>7</v>
      </c>
      <c r="D2424" s="8">
        <v>14</v>
      </c>
      <c r="E2424" s="8">
        <v>14</v>
      </c>
      <c r="F2424" s="9">
        <v>444.5</v>
      </c>
      <c r="G2424" s="9">
        <v>1106</v>
      </c>
      <c r="H2424" s="16">
        <f>(G2424/F2424)</f>
        <v>2.4881889763779528</v>
      </c>
      <c r="I2424" s="9">
        <v>166</v>
      </c>
      <c r="J2424" s="9">
        <v>1391</v>
      </c>
      <c r="K2424" s="10">
        <f>(J2424/G2424)</f>
        <v>1.2576853526220615</v>
      </c>
      <c r="L2424" s="10">
        <f>(K2424/1.4)</f>
        <v>0.89834668044432975</v>
      </c>
    </row>
    <row r="2425" spans="1:12" x14ac:dyDescent="0.2">
      <c r="A2425" s="11" t="s">
        <v>7849</v>
      </c>
      <c r="B2425" s="12" t="s">
        <v>3512</v>
      </c>
      <c r="C2425" s="12">
        <v>7</v>
      </c>
      <c r="D2425" s="12">
        <v>14</v>
      </c>
      <c r="E2425" s="12">
        <v>12</v>
      </c>
      <c r="F2425" s="13">
        <v>165.5</v>
      </c>
      <c r="G2425" s="13">
        <v>869</v>
      </c>
      <c r="H2425" s="17">
        <f>(G2425/F2425)</f>
        <v>5.2507552870090635</v>
      </c>
      <c r="I2425" s="13">
        <v>86.5</v>
      </c>
      <c r="J2425" s="13">
        <v>1111.5</v>
      </c>
      <c r="K2425" s="14">
        <f>(J2425/G2425)</f>
        <v>1.2790563866513234</v>
      </c>
      <c r="L2425" s="14">
        <f>(K2425/1.68)</f>
        <v>0.76134308729245437</v>
      </c>
    </row>
    <row r="2426" spans="1:12" x14ac:dyDescent="0.2">
      <c r="A2426" s="11" t="s">
        <v>3508</v>
      </c>
      <c r="B2426" s="12" t="s">
        <v>3509</v>
      </c>
      <c r="C2426" s="12">
        <v>7</v>
      </c>
      <c r="D2426" s="12">
        <v>14</v>
      </c>
      <c r="E2426" s="12">
        <v>10</v>
      </c>
      <c r="F2426" s="13">
        <v>299.5</v>
      </c>
      <c r="G2426" s="13">
        <v>980.5</v>
      </c>
      <c r="H2426" s="17">
        <f>(G2426/F2426)</f>
        <v>3.2737896494156926</v>
      </c>
      <c r="I2426" s="13">
        <v>101.5</v>
      </c>
      <c r="J2426" s="13">
        <v>1116</v>
      </c>
      <c r="K2426" s="14">
        <f>(J2426/G2426)</f>
        <v>1.138194798572157</v>
      </c>
      <c r="L2426" s="14">
        <f>(K2426/1.68)</f>
        <v>0.67749690391199824</v>
      </c>
    </row>
    <row r="2427" spans="1:12" x14ac:dyDescent="0.2">
      <c r="A2427" s="7" t="s">
        <v>3505</v>
      </c>
      <c r="B2427" s="8" t="s">
        <v>3506</v>
      </c>
      <c r="C2427" s="8">
        <v>7</v>
      </c>
      <c r="D2427" s="8">
        <v>14</v>
      </c>
      <c r="E2427" s="8">
        <v>8</v>
      </c>
      <c r="F2427" s="9">
        <v>472.5</v>
      </c>
      <c r="G2427" s="9">
        <v>1092.5</v>
      </c>
      <c r="H2427" s="16">
        <f>(G2427/F2427)</f>
        <v>2.3121693121693121</v>
      </c>
      <c r="I2427" s="9">
        <v>168</v>
      </c>
      <c r="J2427" s="9">
        <v>1206.5</v>
      </c>
      <c r="K2427" s="10">
        <f>(J2427/G2427)</f>
        <v>1.1043478260869566</v>
      </c>
      <c r="L2427" s="10">
        <f>(K2427/1.4)</f>
        <v>0.78881987577639756</v>
      </c>
    </row>
    <row r="2428" spans="1:12" x14ac:dyDescent="0.2">
      <c r="A2428" s="11" t="s">
        <v>3501</v>
      </c>
      <c r="B2428" s="12" t="s">
        <v>3502</v>
      </c>
      <c r="C2428" s="12">
        <v>7</v>
      </c>
      <c r="D2428" s="12">
        <v>14</v>
      </c>
      <c r="E2428" s="12">
        <v>6</v>
      </c>
      <c r="F2428" s="13">
        <v>120</v>
      </c>
      <c r="G2428" s="13">
        <v>742</v>
      </c>
      <c r="H2428" s="17">
        <f>(G2428/F2428)</f>
        <v>6.1833333333333336</v>
      </c>
      <c r="I2428" s="13">
        <v>88.5</v>
      </c>
      <c r="J2428" s="13">
        <v>1094.5</v>
      </c>
      <c r="K2428" s="14">
        <f>(J2428/G2428)</f>
        <v>1.475067385444744</v>
      </c>
      <c r="L2428" s="14">
        <f>(K2428/1.68)</f>
        <v>0.87801630085996674</v>
      </c>
    </row>
    <row r="2429" spans="1:12" x14ac:dyDescent="0.2">
      <c r="A2429" s="11" t="s">
        <v>3498</v>
      </c>
      <c r="B2429" s="12" t="s">
        <v>3499</v>
      </c>
      <c r="C2429" s="12">
        <v>7</v>
      </c>
      <c r="D2429" s="12">
        <v>14</v>
      </c>
      <c r="E2429" s="12">
        <v>4</v>
      </c>
      <c r="F2429" s="13">
        <v>106</v>
      </c>
      <c r="G2429" s="13">
        <v>665.5</v>
      </c>
      <c r="H2429" s="17">
        <f>(G2429/F2429)</f>
        <v>6.2783018867924527</v>
      </c>
      <c r="I2429" s="13">
        <v>98.5</v>
      </c>
      <c r="J2429" s="13">
        <v>1235.5</v>
      </c>
      <c r="K2429" s="14">
        <f>(J2429/G2429)</f>
        <v>1.8564988730277987</v>
      </c>
      <c r="L2429" s="14">
        <f>(K2429/1.68)</f>
        <v>1.1050588529927374</v>
      </c>
    </row>
    <row r="2430" spans="1:12" x14ac:dyDescent="0.2">
      <c r="A2430" s="11" t="s">
        <v>8198</v>
      </c>
      <c r="B2430" s="12" t="s">
        <v>7350</v>
      </c>
      <c r="C2430" s="12">
        <v>16</v>
      </c>
      <c r="D2430" s="12">
        <v>6</v>
      </c>
      <c r="E2430" s="12">
        <v>1</v>
      </c>
      <c r="F2430" s="13">
        <v>185.5</v>
      </c>
      <c r="G2430" s="13">
        <v>695.5</v>
      </c>
      <c r="H2430" s="17">
        <f>(G2430/F2430)</f>
        <v>3.7493261455525606</v>
      </c>
      <c r="I2430" s="13">
        <v>66</v>
      </c>
      <c r="J2430" s="13">
        <v>927</v>
      </c>
      <c r="K2430" s="14">
        <f>(J2430/G2430)</f>
        <v>1.3328540618260245</v>
      </c>
      <c r="L2430" s="14">
        <f>(K2430/2.8)</f>
        <v>0.47601930779500878</v>
      </c>
    </row>
    <row r="2431" spans="1:12" x14ac:dyDescent="0.2">
      <c r="A2431" s="11" t="s">
        <v>3494</v>
      </c>
      <c r="B2431" s="12" t="s">
        <v>3495</v>
      </c>
      <c r="C2431" s="12">
        <v>7</v>
      </c>
      <c r="D2431" s="12">
        <v>14</v>
      </c>
      <c r="E2431" s="12">
        <v>2</v>
      </c>
      <c r="F2431" s="13">
        <v>88</v>
      </c>
      <c r="G2431" s="13">
        <v>477</v>
      </c>
      <c r="H2431" s="17">
        <f>(G2431/F2431)</f>
        <v>5.4204545454545459</v>
      </c>
      <c r="I2431" s="13">
        <v>106</v>
      </c>
      <c r="J2431" s="13">
        <v>1183</v>
      </c>
      <c r="K2431" s="14">
        <f>(J2431/G2431)</f>
        <v>2.4800838574423478</v>
      </c>
      <c r="L2431" s="14">
        <f>(K2431/1.68)</f>
        <v>1.4762403913347308</v>
      </c>
    </row>
    <row r="2432" spans="1:12" x14ac:dyDescent="0.2">
      <c r="A2432" s="7" t="s">
        <v>3096</v>
      </c>
      <c r="B2432" s="8" t="s">
        <v>3097</v>
      </c>
      <c r="C2432" s="8">
        <v>7</v>
      </c>
      <c r="D2432" s="8">
        <v>2</v>
      </c>
      <c r="E2432" s="8">
        <v>23</v>
      </c>
      <c r="F2432" s="9">
        <v>112</v>
      </c>
      <c r="G2432" s="9">
        <v>458</v>
      </c>
      <c r="H2432" s="16">
        <f>(G2432/F2432)</f>
        <v>4.0892857142857144</v>
      </c>
      <c r="I2432" s="9">
        <v>130</v>
      </c>
      <c r="J2432" s="9">
        <v>904</v>
      </c>
      <c r="K2432" s="10">
        <f>(J2432/G2432)</f>
        <v>1.9737991266375545</v>
      </c>
      <c r="L2432" s="10">
        <f>(K2432/1.4)</f>
        <v>1.4098565190268249</v>
      </c>
    </row>
    <row r="2433" spans="1:13" x14ac:dyDescent="0.2">
      <c r="A2433" s="7" t="s">
        <v>7849</v>
      </c>
      <c r="B2433" s="8" t="s">
        <v>3093</v>
      </c>
      <c r="C2433" s="8">
        <v>7</v>
      </c>
      <c r="D2433" s="8">
        <v>2</v>
      </c>
      <c r="E2433" s="8">
        <v>21</v>
      </c>
      <c r="F2433" s="9">
        <v>188.5</v>
      </c>
      <c r="G2433" s="9">
        <v>871.5</v>
      </c>
      <c r="H2433" s="16">
        <f>(G2433/F2433)</f>
        <v>4.6233421750663126</v>
      </c>
      <c r="I2433" s="9">
        <v>122</v>
      </c>
      <c r="J2433" s="9">
        <v>1301.5</v>
      </c>
      <c r="K2433" s="10">
        <f>(J2433/G2433)</f>
        <v>1.4934021801491681</v>
      </c>
      <c r="L2433" s="10">
        <f>(K2433/1.4)</f>
        <v>1.0667158429636916</v>
      </c>
    </row>
    <row r="2434" spans="1:13" x14ac:dyDescent="0.2">
      <c r="A2434" s="7" t="s">
        <v>7849</v>
      </c>
      <c r="B2434" s="8" t="s">
        <v>3090</v>
      </c>
      <c r="C2434" s="8">
        <v>7</v>
      </c>
      <c r="D2434" s="8">
        <v>2</v>
      </c>
      <c r="E2434" s="8">
        <v>19</v>
      </c>
      <c r="F2434" s="9">
        <v>330</v>
      </c>
      <c r="G2434" s="9">
        <v>1040</v>
      </c>
      <c r="H2434" s="16">
        <f>(G2434/F2434)</f>
        <v>3.1515151515151514</v>
      </c>
      <c r="I2434" s="9">
        <v>124</v>
      </c>
      <c r="J2434" s="9">
        <v>1332</v>
      </c>
      <c r="K2434" s="10">
        <f>(J2434/G2434)</f>
        <v>1.2807692307692307</v>
      </c>
      <c r="L2434" s="10">
        <f>(K2434/1.4)</f>
        <v>0.9148351648351648</v>
      </c>
    </row>
    <row r="2435" spans="1:13" x14ac:dyDescent="0.2">
      <c r="A2435" s="11" t="s">
        <v>8199</v>
      </c>
      <c r="B2435" s="12" t="s">
        <v>3087</v>
      </c>
      <c r="C2435" s="12">
        <v>7</v>
      </c>
      <c r="D2435" s="12">
        <v>2</v>
      </c>
      <c r="E2435" s="12">
        <v>17</v>
      </c>
      <c r="F2435" s="13">
        <v>268.5</v>
      </c>
      <c r="G2435" s="13">
        <v>948.5</v>
      </c>
      <c r="H2435" s="17">
        <f>(G2435/F2435)</f>
        <v>3.5325884543761639</v>
      </c>
      <c r="I2435" s="13">
        <v>102.5</v>
      </c>
      <c r="J2435" s="13">
        <v>1279</v>
      </c>
      <c r="K2435" s="14">
        <f>(J2435/G2435)</f>
        <v>1.3484449130205587</v>
      </c>
      <c r="L2435" s="14">
        <f>(K2435/1.68)</f>
        <v>0.80264578155985644</v>
      </c>
    </row>
    <row r="2436" spans="1:13" x14ac:dyDescent="0.2">
      <c r="A2436" s="11" t="s">
        <v>3083</v>
      </c>
      <c r="B2436" s="12" t="s">
        <v>3084</v>
      </c>
      <c r="C2436" s="12">
        <v>7</v>
      </c>
      <c r="D2436" s="12">
        <v>2</v>
      </c>
      <c r="E2436" s="12">
        <v>15</v>
      </c>
      <c r="F2436" s="13">
        <v>324</v>
      </c>
      <c r="G2436" s="13">
        <v>1028.5</v>
      </c>
      <c r="H2436" s="17">
        <f>(G2436/F2436)</f>
        <v>3.1743827160493829</v>
      </c>
      <c r="I2436" s="13">
        <v>109.5</v>
      </c>
      <c r="J2436" s="13">
        <v>1095.5</v>
      </c>
      <c r="K2436" s="14">
        <f>(J2436/G2436)</f>
        <v>1.0651434127369956</v>
      </c>
      <c r="L2436" s="14">
        <f>(K2436/1.68)</f>
        <v>0.63401393615297363</v>
      </c>
    </row>
    <row r="2437" spans="1:13" x14ac:dyDescent="0.2">
      <c r="A2437" s="11" t="s">
        <v>7478</v>
      </c>
      <c r="B2437" s="12" t="s">
        <v>7479</v>
      </c>
      <c r="C2437" s="12">
        <v>16</v>
      </c>
      <c r="D2437" s="12">
        <v>8</v>
      </c>
      <c r="E2437" s="12">
        <v>23</v>
      </c>
      <c r="F2437" s="13">
        <v>100.5</v>
      </c>
      <c r="G2437" s="13">
        <v>484.5</v>
      </c>
      <c r="H2437" s="17">
        <f>(G2437/F2437)</f>
        <v>4.8208955223880601</v>
      </c>
      <c r="I2437" s="13">
        <v>78</v>
      </c>
      <c r="J2437" s="13">
        <v>1482.5</v>
      </c>
      <c r="K2437" s="14">
        <f>(J2437/G2437)</f>
        <v>3.0598555211558307</v>
      </c>
      <c r="L2437" s="14">
        <f>(K2437/2.8)</f>
        <v>1.0928055432699395</v>
      </c>
    </row>
    <row r="2438" spans="1:13" x14ac:dyDescent="0.2">
      <c r="A2438" s="11" t="s">
        <v>3079</v>
      </c>
      <c r="B2438" s="12" t="s">
        <v>3080</v>
      </c>
      <c r="C2438" s="12">
        <v>7</v>
      </c>
      <c r="D2438" s="12">
        <v>2</v>
      </c>
      <c r="E2438" s="12">
        <v>13</v>
      </c>
      <c r="F2438" s="13">
        <v>176</v>
      </c>
      <c r="G2438" s="13">
        <v>853</v>
      </c>
      <c r="H2438" s="17">
        <f>(G2438/F2438)</f>
        <v>4.8465909090909092</v>
      </c>
      <c r="I2438" s="13">
        <v>110</v>
      </c>
      <c r="J2438" s="13">
        <v>1355</v>
      </c>
      <c r="K2438" s="14">
        <f>(J2438/G2438)</f>
        <v>1.5885111371629543</v>
      </c>
      <c r="L2438" s="14">
        <f>(K2438/1.68)</f>
        <v>0.94554234354937761</v>
      </c>
    </row>
    <row r="2439" spans="1:13" x14ac:dyDescent="0.2">
      <c r="A2439" s="1" t="s">
        <v>7849</v>
      </c>
      <c r="B2439" t="s">
        <v>3076</v>
      </c>
      <c r="C2439">
        <v>7</v>
      </c>
      <c r="D2439">
        <v>2</v>
      </c>
      <c r="E2439">
        <v>11</v>
      </c>
      <c r="F2439" s="2">
        <v>73</v>
      </c>
      <c r="G2439" s="2">
        <v>544</v>
      </c>
      <c r="H2439" s="18">
        <f>(G2439/F2439)</f>
        <v>7.4520547945205475</v>
      </c>
      <c r="I2439" s="2">
        <v>60</v>
      </c>
      <c r="J2439" s="2">
        <v>1210</v>
      </c>
      <c r="K2439" s="6">
        <f>(J2439/G2439)</f>
        <v>2.2242647058823528</v>
      </c>
    </row>
    <row r="2440" spans="1:13" x14ac:dyDescent="0.2">
      <c r="A2440" s="11" t="s">
        <v>3072</v>
      </c>
      <c r="B2440" s="12" t="s">
        <v>3073</v>
      </c>
      <c r="C2440" s="12">
        <v>7</v>
      </c>
      <c r="D2440" s="12">
        <v>2</v>
      </c>
      <c r="E2440" s="12">
        <v>9</v>
      </c>
      <c r="F2440" s="13">
        <v>110.5</v>
      </c>
      <c r="G2440" s="13">
        <v>770.5</v>
      </c>
      <c r="H2440" s="17">
        <f>(G2440/F2440)</f>
        <v>6.9728506787330318</v>
      </c>
      <c r="I2440" s="13">
        <v>77.5</v>
      </c>
      <c r="J2440" s="13">
        <v>993</v>
      </c>
      <c r="K2440" s="14">
        <f>(J2440/G2440)</f>
        <v>1.2887735236859181</v>
      </c>
      <c r="L2440" s="14">
        <f>(K2440/1.68)</f>
        <v>0.76712709743209417</v>
      </c>
    </row>
    <row r="2441" spans="1:13" x14ac:dyDescent="0.2">
      <c r="A2441" s="11" t="s">
        <v>7849</v>
      </c>
      <c r="B2441" s="12" t="s">
        <v>3069</v>
      </c>
      <c r="C2441" s="12">
        <v>7</v>
      </c>
      <c r="D2441" s="12">
        <v>2</v>
      </c>
      <c r="E2441" s="12">
        <v>7</v>
      </c>
      <c r="F2441" s="13">
        <v>204.5</v>
      </c>
      <c r="G2441" s="13">
        <v>889</v>
      </c>
      <c r="H2441" s="17">
        <f>(G2441/F2441)</f>
        <v>4.3471882640586799</v>
      </c>
      <c r="I2441" s="13">
        <v>80</v>
      </c>
      <c r="J2441" s="13">
        <v>1150</v>
      </c>
      <c r="K2441" s="14">
        <f>(J2441/G2441)</f>
        <v>1.2935883014623173</v>
      </c>
      <c r="L2441" s="14">
        <f>(K2441/1.68)</f>
        <v>0.76999303658471274</v>
      </c>
    </row>
    <row r="2442" spans="1:13" x14ac:dyDescent="0.2">
      <c r="A2442" s="11" t="s">
        <v>3065</v>
      </c>
      <c r="B2442" s="12" t="s">
        <v>3066</v>
      </c>
      <c r="C2442" s="12">
        <v>7</v>
      </c>
      <c r="D2442" s="12">
        <v>2</v>
      </c>
      <c r="E2442" s="12">
        <v>5</v>
      </c>
      <c r="F2442" s="13">
        <v>213.5</v>
      </c>
      <c r="G2442" s="13">
        <v>897</v>
      </c>
      <c r="H2442" s="17">
        <f>(G2442/F2442)</f>
        <v>4.2014051522248241</v>
      </c>
      <c r="I2442" s="13">
        <v>113.5</v>
      </c>
      <c r="J2442" s="13">
        <v>1178.5</v>
      </c>
      <c r="K2442" s="14">
        <f>(J2442/G2442)</f>
        <v>1.3138238573021181</v>
      </c>
      <c r="L2442" s="14">
        <f>(K2442/1.68)</f>
        <v>0.78203801029887987</v>
      </c>
    </row>
    <row r="2443" spans="1:13" x14ac:dyDescent="0.2">
      <c r="A2443" s="11" t="s">
        <v>7849</v>
      </c>
      <c r="B2443" s="12" t="s">
        <v>3062</v>
      </c>
      <c r="C2443" s="12">
        <v>7</v>
      </c>
      <c r="D2443" s="12">
        <v>2</v>
      </c>
      <c r="E2443" s="12">
        <v>3</v>
      </c>
      <c r="F2443" s="13">
        <v>124</v>
      </c>
      <c r="G2443" s="13">
        <v>699</v>
      </c>
      <c r="H2443" s="17">
        <f>(G2443/F2443)</f>
        <v>5.637096774193548</v>
      </c>
      <c r="I2443" s="13">
        <v>68</v>
      </c>
      <c r="J2443" s="13">
        <v>269</v>
      </c>
      <c r="K2443" s="14">
        <f>(J2443/G2443)</f>
        <v>0.38483547925608014</v>
      </c>
      <c r="L2443" s="14">
        <f>(K2443/1.68)</f>
        <v>0.22906873765242866</v>
      </c>
      <c r="M2443" t="s">
        <v>7834</v>
      </c>
    </row>
    <row r="2444" spans="1:13" x14ac:dyDescent="0.2">
      <c r="A2444" s="7" t="s">
        <v>8200</v>
      </c>
      <c r="B2444" s="8" t="s">
        <v>3167</v>
      </c>
      <c r="C2444" s="8">
        <v>7</v>
      </c>
      <c r="D2444" s="8">
        <v>4</v>
      </c>
      <c r="E2444" s="8">
        <v>23</v>
      </c>
      <c r="F2444" s="9">
        <v>307</v>
      </c>
      <c r="G2444" s="9">
        <v>1029.5</v>
      </c>
      <c r="H2444" s="16">
        <f>(G2444/F2444)</f>
        <v>3.3534201954397393</v>
      </c>
      <c r="I2444" s="9">
        <v>131.5</v>
      </c>
      <c r="J2444" s="9">
        <v>1483</v>
      </c>
      <c r="K2444" s="10">
        <f>(J2444/G2444)</f>
        <v>1.4405050995628945</v>
      </c>
      <c r="L2444" s="10">
        <f>(K2444/1.4)</f>
        <v>1.0289322139734962</v>
      </c>
    </row>
    <row r="2445" spans="1:13" x14ac:dyDescent="0.2">
      <c r="A2445" s="7" t="s">
        <v>8201</v>
      </c>
      <c r="B2445" s="8" t="s">
        <v>3164</v>
      </c>
      <c r="C2445" s="8">
        <v>7</v>
      </c>
      <c r="D2445" s="8">
        <v>4</v>
      </c>
      <c r="E2445" s="8">
        <v>21</v>
      </c>
      <c r="F2445" s="9">
        <v>448</v>
      </c>
      <c r="G2445" s="9">
        <v>1064.5</v>
      </c>
      <c r="H2445" s="16">
        <f>(G2445/F2445)</f>
        <v>2.3761160714285716</v>
      </c>
      <c r="I2445" s="9">
        <v>136</v>
      </c>
      <c r="J2445" s="9">
        <v>1307.5</v>
      </c>
      <c r="K2445" s="10">
        <f>(J2445/G2445)</f>
        <v>1.2282761860028182</v>
      </c>
      <c r="L2445" s="10">
        <f>(K2445/1.4)</f>
        <v>0.87734013285915591</v>
      </c>
    </row>
    <row r="2446" spans="1:13" x14ac:dyDescent="0.2">
      <c r="A2446" s="7" t="s">
        <v>7849</v>
      </c>
      <c r="B2446" s="8" t="s">
        <v>3161</v>
      </c>
      <c r="C2446" s="8">
        <v>7</v>
      </c>
      <c r="D2446" s="8">
        <v>4</v>
      </c>
      <c r="E2446" s="8">
        <v>19</v>
      </c>
      <c r="F2446" s="9">
        <v>656.5</v>
      </c>
      <c r="G2446" s="9">
        <v>1182</v>
      </c>
      <c r="H2446" s="16">
        <f>(G2446/F2446)</f>
        <v>1.8004569687738003</v>
      </c>
      <c r="I2446" s="9">
        <v>256.5</v>
      </c>
      <c r="J2446" s="9">
        <v>836</v>
      </c>
      <c r="K2446" s="10">
        <f>(J2446/G2446)</f>
        <v>0.7072758037225042</v>
      </c>
      <c r="L2446" s="10">
        <f>(K2446/1.4)</f>
        <v>0.50519700265893164</v>
      </c>
      <c r="M2446" t="s">
        <v>7833</v>
      </c>
    </row>
    <row r="2447" spans="1:13" x14ac:dyDescent="0.2">
      <c r="A2447" s="7" t="s">
        <v>3157</v>
      </c>
      <c r="B2447" s="8" t="s">
        <v>3158</v>
      </c>
      <c r="C2447" s="8">
        <v>7</v>
      </c>
      <c r="D2447" s="8">
        <v>4</v>
      </c>
      <c r="E2447" s="8">
        <v>17</v>
      </c>
      <c r="F2447" s="9">
        <v>715.5</v>
      </c>
      <c r="G2447" s="9">
        <v>1265.5</v>
      </c>
      <c r="H2447" s="16">
        <f>(G2447/F2447)</f>
        <v>1.7686932215234101</v>
      </c>
      <c r="I2447" s="9">
        <v>469.5</v>
      </c>
      <c r="J2447" s="9">
        <v>1428</v>
      </c>
      <c r="K2447" s="10">
        <f>(J2447/G2447)</f>
        <v>1.1284077439747136</v>
      </c>
      <c r="L2447" s="10">
        <f>(K2447/1.4)</f>
        <v>0.80600553141050968</v>
      </c>
    </row>
    <row r="2448" spans="1:13" x14ac:dyDescent="0.2">
      <c r="A2448" s="11" t="s">
        <v>8202</v>
      </c>
      <c r="B2448" s="12" t="s">
        <v>3154</v>
      </c>
      <c r="C2448" s="12">
        <v>7</v>
      </c>
      <c r="D2448" s="12">
        <v>4</v>
      </c>
      <c r="E2448" s="12">
        <v>15</v>
      </c>
      <c r="F2448" s="13">
        <v>345</v>
      </c>
      <c r="G2448" s="13">
        <v>1020.5</v>
      </c>
      <c r="H2448" s="17">
        <f>(G2448/F2448)</f>
        <v>2.9579710144927538</v>
      </c>
      <c r="I2448" s="13">
        <v>104.5</v>
      </c>
      <c r="J2448" s="13">
        <v>931</v>
      </c>
      <c r="K2448" s="14">
        <f>(J2448/G2448)</f>
        <v>0.91229789318961296</v>
      </c>
      <c r="L2448" s="14">
        <f>(K2448/1.68)</f>
        <v>0.54303446023191249</v>
      </c>
    </row>
    <row r="2449" spans="1:12" x14ac:dyDescent="0.2">
      <c r="A2449" s="11" t="s">
        <v>7475</v>
      </c>
      <c r="B2449" s="12" t="s">
        <v>7476</v>
      </c>
      <c r="C2449" s="12">
        <v>16</v>
      </c>
      <c r="D2449" s="12">
        <v>8</v>
      </c>
      <c r="E2449" s="12">
        <v>21</v>
      </c>
      <c r="F2449" s="13">
        <v>116</v>
      </c>
      <c r="G2449" s="13">
        <v>702.5</v>
      </c>
      <c r="H2449" s="17">
        <f>(G2449/F2449)</f>
        <v>6.056034482758621</v>
      </c>
      <c r="I2449" s="13">
        <v>72</v>
      </c>
      <c r="J2449" s="13">
        <v>1431</v>
      </c>
      <c r="K2449" s="14">
        <f>(J2449/G2449)</f>
        <v>2.0370106761565836</v>
      </c>
      <c r="L2449" s="14">
        <f>(K2449/2.8)</f>
        <v>0.72750381291306565</v>
      </c>
    </row>
    <row r="2450" spans="1:12" x14ac:dyDescent="0.2">
      <c r="A2450" s="7" t="s">
        <v>3151</v>
      </c>
      <c r="B2450" s="8" t="s">
        <v>3152</v>
      </c>
      <c r="C2450" s="8">
        <v>7</v>
      </c>
      <c r="D2450" s="8">
        <v>4</v>
      </c>
      <c r="E2450" s="8">
        <v>13</v>
      </c>
      <c r="F2450" s="9">
        <v>610.5</v>
      </c>
      <c r="G2450" s="9">
        <v>1219.5</v>
      </c>
      <c r="H2450" s="16">
        <f>(G2450/F2450)</f>
        <v>1.9975429975429975</v>
      </c>
      <c r="I2450" s="9">
        <v>191.5</v>
      </c>
      <c r="J2450" s="9">
        <v>1446</v>
      </c>
      <c r="K2450" s="10">
        <f>(J2450/G2450)</f>
        <v>1.1857318573185731</v>
      </c>
      <c r="L2450" s="10">
        <f>(K2450/1.4)</f>
        <v>0.84695132665612372</v>
      </c>
    </row>
    <row r="2451" spans="1:12" x14ac:dyDescent="0.2">
      <c r="A2451" s="7" t="s">
        <v>8203</v>
      </c>
      <c r="B2451" s="8" t="s">
        <v>3149</v>
      </c>
      <c r="C2451" s="8">
        <v>7</v>
      </c>
      <c r="D2451" s="8">
        <v>4</v>
      </c>
      <c r="E2451" s="8">
        <v>11</v>
      </c>
      <c r="F2451" s="9">
        <v>650.5</v>
      </c>
      <c r="G2451" s="9">
        <v>1198</v>
      </c>
      <c r="H2451" s="16">
        <f>(G2451/F2451)</f>
        <v>1.8416602613374327</v>
      </c>
      <c r="I2451" s="9">
        <v>336.5</v>
      </c>
      <c r="J2451" s="9">
        <v>1492</v>
      </c>
      <c r="K2451" s="10">
        <f>(J2451/G2451)</f>
        <v>1.2454090150250416</v>
      </c>
      <c r="L2451" s="10">
        <f>(K2451/1.4)</f>
        <v>0.88957786787502979</v>
      </c>
    </row>
    <row r="2452" spans="1:12" x14ac:dyDescent="0.2">
      <c r="A2452" s="7" t="s">
        <v>3145</v>
      </c>
      <c r="B2452" s="8" t="s">
        <v>3146</v>
      </c>
      <c r="C2452" s="8">
        <v>7</v>
      </c>
      <c r="D2452" s="8">
        <v>4</v>
      </c>
      <c r="E2452" s="8">
        <v>9</v>
      </c>
      <c r="F2452" s="9">
        <v>657.5</v>
      </c>
      <c r="G2452" s="9">
        <v>1193.5</v>
      </c>
      <c r="H2452" s="16">
        <f>(G2452/F2452)</f>
        <v>1.8152091254752851</v>
      </c>
      <c r="I2452" s="9">
        <v>316.5</v>
      </c>
      <c r="J2452" s="9">
        <v>1373</v>
      </c>
      <c r="K2452" s="10">
        <f>(J2452/G2452)</f>
        <v>1.1503979891076666</v>
      </c>
      <c r="L2452" s="10">
        <f>(K2452/1.4)</f>
        <v>0.82171284936261901</v>
      </c>
    </row>
    <row r="2453" spans="1:12" x14ac:dyDescent="0.2">
      <c r="A2453" s="7" t="s">
        <v>3141</v>
      </c>
      <c r="B2453" s="8" t="s">
        <v>3142</v>
      </c>
      <c r="C2453" s="8">
        <v>7</v>
      </c>
      <c r="D2453" s="8">
        <v>4</v>
      </c>
      <c r="E2453" s="8">
        <v>7</v>
      </c>
      <c r="F2453" s="9">
        <v>509.5</v>
      </c>
      <c r="G2453" s="9">
        <v>1097</v>
      </c>
      <c r="H2453" s="16">
        <f>(G2453/F2453)</f>
        <v>2.1530912659470069</v>
      </c>
      <c r="I2453" s="9">
        <v>184.5</v>
      </c>
      <c r="J2453" s="9">
        <v>1225.5</v>
      </c>
      <c r="K2453" s="10">
        <f>(J2453/G2453)</f>
        <v>1.1171376481312671</v>
      </c>
      <c r="L2453" s="10">
        <f>(K2453/1.4)</f>
        <v>0.79795546295090514</v>
      </c>
    </row>
    <row r="2454" spans="1:12" x14ac:dyDescent="0.2">
      <c r="A2454" s="11" t="s">
        <v>3137</v>
      </c>
      <c r="B2454" s="12" t="s">
        <v>3138</v>
      </c>
      <c r="C2454" s="12">
        <v>7</v>
      </c>
      <c r="D2454" s="12">
        <v>4</v>
      </c>
      <c r="E2454" s="12">
        <v>5</v>
      </c>
      <c r="F2454" s="13">
        <v>171.5</v>
      </c>
      <c r="G2454" s="13">
        <v>784</v>
      </c>
      <c r="H2454" s="17">
        <f>(G2454/F2454)</f>
        <v>4.5714285714285712</v>
      </c>
      <c r="I2454" s="13">
        <v>104</v>
      </c>
      <c r="J2454" s="13">
        <v>1060</v>
      </c>
      <c r="K2454" s="14">
        <f>(J2454/G2454)</f>
        <v>1.3520408163265305</v>
      </c>
      <c r="L2454" s="14">
        <f>(K2454/1.68)</f>
        <v>0.80478620019436342</v>
      </c>
    </row>
    <row r="2455" spans="1:12" x14ac:dyDescent="0.2">
      <c r="A2455" s="7" t="s">
        <v>7849</v>
      </c>
      <c r="B2455" s="8" t="s">
        <v>3134</v>
      </c>
      <c r="C2455" s="8">
        <v>7</v>
      </c>
      <c r="D2455" s="8">
        <v>4</v>
      </c>
      <c r="E2455" s="8">
        <v>3</v>
      </c>
      <c r="F2455" s="9">
        <v>319.5</v>
      </c>
      <c r="G2455" s="9">
        <v>947</v>
      </c>
      <c r="H2455" s="16">
        <f>(G2455/F2455)</f>
        <v>2.9640062597809078</v>
      </c>
      <c r="I2455" s="9">
        <v>133</v>
      </c>
      <c r="J2455" s="9">
        <v>1032.5</v>
      </c>
      <c r="K2455" s="10">
        <f>(J2455/G2455)</f>
        <v>1.090285110876452</v>
      </c>
      <c r="L2455" s="10">
        <f>(K2455/1.4)</f>
        <v>0.77877507919746569</v>
      </c>
    </row>
    <row r="2456" spans="1:12" x14ac:dyDescent="0.2">
      <c r="A2456" s="7" t="s">
        <v>8204</v>
      </c>
      <c r="B2456" s="8" t="s">
        <v>3238</v>
      </c>
      <c r="C2456" s="8">
        <v>7</v>
      </c>
      <c r="D2456" s="8">
        <v>6</v>
      </c>
      <c r="E2456" s="8">
        <v>23</v>
      </c>
      <c r="F2456" s="9">
        <v>722.5</v>
      </c>
      <c r="G2456" s="9">
        <v>1212.5</v>
      </c>
      <c r="H2456" s="16">
        <f>(G2456/F2456)</f>
        <v>1.6782006920415224</v>
      </c>
      <c r="I2456" s="9">
        <v>225</v>
      </c>
      <c r="J2456" s="9">
        <v>1567.5</v>
      </c>
      <c r="K2456" s="10">
        <f>(J2456/G2456)</f>
        <v>1.2927835051546392</v>
      </c>
      <c r="L2456" s="10">
        <f>(K2456/1.4)</f>
        <v>0.923416789396171</v>
      </c>
    </row>
    <row r="2457" spans="1:12" x14ac:dyDescent="0.2">
      <c r="A2457" s="7" t="s">
        <v>7849</v>
      </c>
      <c r="B2457" s="8" t="s">
        <v>3236</v>
      </c>
      <c r="C2457" s="8">
        <v>7</v>
      </c>
      <c r="D2457" s="8">
        <v>6</v>
      </c>
      <c r="E2457" s="8">
        <v>21</v>
      </c>
      <c r="F2457" s="9">
        <v>633.5</v>
      </c>
      <c r="G2457" s="9">
        <v>1241.5</v>
      </c>
      <c r="H2457" s="16">
        <f>(G2457/F2457)</f>
        <v>1.9597474348855564</v>
      </c>
      <c r="I2457" s="9">
        <v>238.5</v>
      </c>
      <c r="J2457" s="9">
        <v>1387</v>
      </c>
      <c r="K2457" s="10">
        <f>(J2457/G2457)</f>
        <v>1.117196939186468</v>
      </c>
      <c r="L2457" s="10">
        <f>(K2457/1.4)</f>
        <v>0.79799781370462008</v>
      </c>
    </row>
    <row r="2458" spans="1:12" x14ac:dyDescent="0.2">
      <c r="A2458" s="7" t="s">
        <v>3232</v>
      </c>
      <c r="B2458" s="8" t="s">
        <v>3233</v>
      </c>
      <c r="C2458" s="8">
        <v>7</v>
      </c>
      <c r="D2458" s="8">
        <v>6</v>
      </c>
      <c r="E2458" s="8">
        <v>19</v>
      </c>
      <c r="F2458" s="9">
        <v>668.5</v>
      </c>
      <c r="G2458" s="9">
        <v>1230.5</v>
      </c>
      <c r="H2458" s="16">
        <f>(G2458/F2458)</f>
        <v>1.8406881077038144</v>
      </c>
      <c r="I2458" s="9">
        <v>320.5</v>
      </c>
      <c r="J2458" s="9">
        <v>1419.5</v>
      </c>
      <c r="K2458" s="10">
        <f>(J2458/G2458)</f>
        <v>1.1535960991466883</v>
      </c>
      <c r="L2458" s="10">
        <f>(K2458/1.4)</f>
        <v>0.82399721367620593</v>
      </c>
    </row>
    <row r="2459" spans="1:12" x14ac:dyDescent="0.2">
      <c r="A2459" s="7" t="s">
        <v>7849</v>
      </c>
      <c r="B2459" s="8" t="s">
        <v>3229</v>
      </c>
      <c r="C2459" s="8">
        <v>7</v>
      </c>
      <c r="D2459" s="8">
        <v>6</v>
      </c>
      <c r="E2459" s="8">
        <v>17</v>
      </c>
      <c r="F2459" s="9">
        <v>659.5</v>
      </c>
      <c r="G2459" s="9">
        <v>1226</v>
      </c>
      <c r="H2459" s="16">
        <f>(G2459/F2459)</f>
        <v>1.8589840788476117</v>
      </c>
      <c r="I2459" s="9">
        <v>303</v>
      </c>
      <c r="J2459" s="9">
        <v>1343.5</v>
      </c>
      <c r="K2459" s="10">
        <f>(J2459/G2459)</f>
        <v>1.0958401305057097</v>
      </c>
      <c r="L2459" s="10">
        <f>(K2459/1.4)</f>
        <v>0.78274295036122132</v>
      </c>
    </row>
    <row r="2460" spans="1:12" x14ac:dyDescent="0.2">
      <c r="A2460" s="7" t="s">
        <v>3226</v>
      </c>
      <c r="B2460" s="8" t="s">
        <v>3227</v>
      </c>
      <c r="C2460" s="8">
        <v>7</v>
      </c>
      <c r="D2460" s="8">
        <v>6</v>
      </c>
      <c r="E2460" s="8">
        <v>15</v>
      </c>
      <c r="F2460" s="9">
        <v>438.5</v>
      </c>
      <c r="G2460" s="9">
        <v>1072</v>
      </c>
      <c r="H2460" s="16">
        <f>(G2460/F2460)</f>
        <v>2.4446978335233753</v>
      </c>
      <c r="I2460" s="9">
        <v>135.5</v>
      </c>
      <c r="J2460" s="9">
        <v>1095.5</v>
      </c>
      <c r="K2460" s="10">
        <f>(J2460/G2460)</f>
        <v>1.0219216417910448</v>
      </c>
      <c r="L2460" s="10">
        <f>(K2460/1.4)</f>
        <v>0.72994402985074636</v>
      </c>
    </row>
    <row r="2461" spans="1:12" x14ac:dyDescent="0.2">
      <c r="A2461" s="11" t="s">
        <v>8205</v>
      </c>
      <c r="B2461" s="12" t="s">
        <v>3223</v>
      </c>
      <c r="C2461" s="12">
        <v>7</v>
      </c>
      <c r="D2461" s="12">
        <v>6</v>
      </c>
      <c r="E2461" s="12">
        <v>13</v>
      </c>
      <c r="F2461" s="13">
        <v>178</v>
      </c>
      <c r="G2461" s="13">
        <v>859.5</v>
      </c>
      <c r="H2461" s="17">
        <f>(G2461/F2461)</f>
        <v>4.8286516853932584</v>
      </c>
      <c r="I2461" s="13">
        <v>76</v>
      </c>
      <c r="J2461" s="13">
        <v>795.5</v>
      </c>
      <c r="K2461" s="14">
        <f>(J2461/G2461)</f>
        <v>0.9255381035485748</v>
      </c>
      <c r="L2461" s="14">
        <f>(K2461/1.68)</f>
        <v>0.55091553782653269</v>
      </c>
    </row>
    <row r="2462" spans="1:12" x14ac:dyDescent="0.2">
      <c r="A2462" s="7" t="s">
        <v>3219</v>
      </c>
      <c r="B2462" s="8" t="s">
        <v>3220</v>
      </c>
      <c r="C2462" s="8">
        <v>7</v>
      </c>
      <c r="D2462" s="8">
        <v>6</v>
      </c>
      <c r="E2462" s="8">
        <v>11</v>
      </c>
      <c r="F2462" s="9">
        <v>376</v>
      </c>
      <c r="G2462" s="9">
        <v>1010</v>
      </c>
      <c r="H2462" s="16">
        <f>(G2462/F2462)</f>
        <v>2.6861702127659575</v>
      </c>
      <c r="I2462" s="9">
        <v>162.5</v>
      </c>
      <c r="J2462" s="9">
        <v>1353.5</v>
      </c>
      <c r="K2462" s="10">
        <f>(J2462/G2462)</f>
        <v>1.3400990099009902</v>
      </c>
      <c r="L2462" s="10">
        <f>(K2462/1.4)</f>
        <v>0.95721357850070732</v>
      </c>
    </row>
    <row r="2463" spans="1:12" x14ac:dyDescent="0.2">
      <c r="A2463" s="7" t="s">
        <v>7849</v>
      </c>
      <c r="B2463" s="8" t="s">
        <v>3216</v>
      </c>
      <c r="C2463" s="8">
        <v>7</v>
      </c>
      <c r="D2463" s="8">
        <v>6</v>
      </c>
      <c r="E2463" s="8">
        <v>9</v>
      </c>
      <c r="F2463" s="9">
        <v>650.5</v>
      </c>
      <c r="G2463" s="9">
        <v>1193.5</v>
      </c>
      <c r="H2463" s="16">
        <f>(G2463/F2463)</f>
        <v>1.8347425057647964</v>
      </c>
      <c r="I2463" s="9">
        <v>281.5</v>
      </c>
      <c r="J2463" s="9">
        <v>1230</v>
      </c>
      <c r="K2463" s="10">
        <f>(J2463/G2463)</f>
        <v>1.0305823209049016</v>
      </c>
      <c r="L2463" s="10">
        <f>(K2463/1.4)</f>
        <v>0.73613022921778692</v>
      </c>
    </row>
    <row r="2464" spans="1:12" x14ac:dyDescent="0.2">
      <c r="A2464" s="11" t="s">
        <v>8206</v>
      </c>
      <c r="B2464" s="12" t="s">
        <v>3213</v>
      </c>
      <c r="C2464" s="12">
        <v>7</v>
      </c>
      <c r="D2464" s="12">
        <v>6</v>
      </c>
      <c r="E2464" s="12">
        <v>7</v>
      </c>
      <c r="F2464" s="13">
        <v>339</v>
      </c>
      <c r="G2464" s="13">
        <v>1064</v>
      </c>
      <c r="H2464" s="17">
        <f>(G2464/F2464)</f>
        <v>3.1386430678466075</v>
      </c>
      <c r="I2464" s="13">
        <v>116.5</v>
      </c>
      <c r="J2464" s="13">
        <v>1334.5</v>
      </c>
      <c r="K2464" s="14">
        <f>(J2464/G2464)</f>
        <v>1.2542293233082706</v>
      </c>
      <c r="L2464" s="14">
        <f>(K2464/1.68)</f>
        <v>0.74656507339778022</v>
      </c>
    </row>
    <row r="2465" spans="1:13" x14ac:dyDescent="0.2">
      <c r="A2465" s="11" t="s">
        <v>3209</v>
      </c>
      <c r="B2465" s="12" t="s">
        <v>3210</v>
      </c>
      <c r="C2465" s="12">
        <v>7</v>
      </c>
      <c r="D2465" s="12">
        <v>6</v>
      </c>
      <c r="E2465" s="12">
        <v>5</v>
      </c>
      <c r="F2465" s="13">
        <v>185</v>
      </c>
      <c r="G2465" s="13">
        <v>892</v>
      </c>
      <c r="H2465" s="17">
        <f>(G2465/F2465)</f>
        <v>4.8216216216216212</v>
      </c>
      <c r="I2465" s="13">
        <v>89</v>
      </c>
      <c r="J2465" s="13">
        <v>946.5</v>
      </c>
      <c r="K2465" s="14">
        <f>(J2465/G2465)</f>
        <v>1.0610986547085202</v>
      </c>
      <c r="L2465" s="14">
        <f>(K2465/1.68)</f>
        <v>0.63160634208840483</v>
      </c>
    </row>
    <row r="2466" spans="1:13" x14ac:dyDescent="0.2">
      <c r="A2466" s="1" t="s">
        <v>3206</v>
      </c>
      <c r="B2466" t="s">
        <v>3207</v>
      </c>
      <c r="C2466">
        <v>7</v>
      </c>
      <c r="D2466">
        <v>6</v>
      </c>
      <c r="E2466">
        <v>3</v>
      </c>
      <c r="F2466" s="2">
        <v>241</v>
      </c>
      <c r="G2466" s="2">
        <v>847</v>
      </c>
      <c r="H2466" s="18">
        <f>(G2466/F2466)</f>
        <v>3.5145228215767634</v>
      </c>
      <c r="I2466" s="2">
        <v>59.5</v>
      </c>
      <c r="J2466" s="2">
        <v>29</v>
      </c>
      <c r="K2466" s="6">
        <f>(J2466/G2466)</f>
        <v>3.4238488783943331E-2</v>
      </c>
    </row>
    <row r="2467" spans="1:13" x14ac:dyDescent="0.2">
      <c r="A2467" s="11" t="s">
        <v>3308</v>
      </c>
      <c r="B2467" s="12" t="s">
        <v>3309</v>
      </c>
      <c r="C2467" s="12">
        <v>7</v>
      </c>
      <c r="D2467" s="12">
        <v>8</v>
      </c>
      <c r="E2467" s="12">
        <v>23</v>
      </c>
      <c r="F2467" s="13">
        <v>137</v>
      </c>
      <c r="G2467" s="13">
        <v>732.5</v>
      </c>
      <c r="H2467" s="17">
        <f>(G2467/F2467)</f>
        <v>5.3467153284671536</v>
      </c>
      <c r="I2467" s="13">
        <v>110</v>
      </c>
      <c r="J2467" s="13">
        <v>78.5</v>
      </c>
      <c r="K2467" s="14">
        <f>(J2467/G2467)</f>
        <v>0.10716723549488055</v>
      </c>
      <c r="L2467" s="14">
        <f>(K2467/1.68)</f>
        <v>6.3790021127905092E-2</v>
      </c>
      <c r="M2467" t="s">
        <v>7834</v>
      </c>
    </row>
    <row r="2468" spans="1:13" x14ac:dyDescent="0.2">
      <c r="A2468" s="1" t="s">
        <v>7020</v>
      </c>
      <c r="B2468" t="s">
        <v>7021</v>
      </c>
      <c r="C2468">
        <v>14</v>
      </c>
      <c r="D2468">
        <v>15</v>
      </c>
      <c r="E2468">
        <v>11</v>
      </c>
      <c r="F2468" s="2">
        <v>38</v>
      </c>
      <c r="G2468" s="2">
        <v>260.5</v>
      </c>
      <c r="H2468" s="18">
        <f>(G2468/F2468)</f>
        <v>6.8552631578947372</v>
      </c>
      <c r="I2468" s="2">
        <v>43</v>
      </c>
      <c r="J2468" s="2">
        <v>550</v>
      </c>
      <c r="K2468" s="6">
        <f>(J2468/G2468)</f>
        <v>2.1113243761996161</v>
      </c>
    </row>
    <row r="2469" spans="1:13" x14ac:dyDescent="0.2">
      <c r="A2469" s="11" t="s">
        <v>3304</v>
      </c>
      <c r="B2469" s="12" t="s">
        <v>3305</v>
      </c>
      <c r="C2469" s="12">
        <v>7</v>
      </c>
      <c r="D2469" s="12">
        <v>8</v>
      </c>
      <c r="E2469" s="12">
        <v>21</v>
      </c>
      <c r="F2469" s="13">
        <v>110.5</v>
      </c>
      <c r="G2469" s="13">
        <v>694.5</v>
      </c>
      <c r="H2469" s="17">
        <f>(G2469/F2469)</f>
        <v>6.2850678733031673</v>
      </c>
      <c r="I2469" s="13">
        <v>99.5</v>
      </c>
      <c r="J2469" s="13">
        <v>1006</v>
      </c>
      <c r="K2469" s="14">
        <f>(J2469/G2469)</f>
        <v>1.4485241180705544</v>
      </c>
      <c r="L2469" s="14">
        <f>(K2469/1.68)</f>
        <v>0.8622167369467586</v>
      </c>
    </row>
    <row r="2470" spans="1:13" x14ac:dyDescent="0.2">
      <c r="A2470" s="11" t="s">
        <v>3300</v>
      </c>
      <c r="B2470" s="12" t="s">
        <v>3301</v>
      </c>
      <c r="C2470" s="12">
        <v>7</v>
      </c>
      <c r="D2470" s="12">
        <v>8</v>
      </c>
      <c r="E2470" s="12">
        <v>19</v>
      </c>
      <c r="F2470" s="13">
        <v>78.5</v>
      </c>
      <c r="G2470" s="13">
        <v>602.5</v>
      </c>
      <c r="H2470" s="17">
        <f>(G2470/F2470)</f>
        <v>7.6751592356687901</v>
      </c>
      <c r="I2470" s="13">
        <v>86.5</v>
      </c>
      <c r="J2470" s="13">
        <v>1081.5</v>
      </c>
      <c r="K2470" s="14">
        <f>(J2470/G2470)</f>
        <v>1.7950207468879669</v>
      </c>
      <c r="L2470" s="14">
        <f>(K2470/1.68)</f>
        <v>1.0684647302904564</v>
      </c>
    </row>
    <row r="2471" spans="1:13" x14ac:dyDescent="0.2">
      <c r="A2471" s="11" t="s">
        <v>7849</v>
      </c>
      <c r="B2471" s="12" t="s">
        <v>3298</v>
      </c>
      <c r="C2471" s="12">
        <v>7</v>
      </c>
      <c r="D2471" s="12">
        <v>8</v>
      </c>
      <c r="E2471" s="12">
        <v>17</v>
      </c>
      <c r="F2471" s="13">
        <v>88</v>
      </c>
      <c r="G2471" s="13">
        <v>629</v>
      </c>
      <c r="H2471" s="17">
        <f>(G2471/F2471)</f>
        <v>7.1477272727272725</v>
      </c>
      <c r="I2471" s="13">
        <v>85.5</v>
      </c>
      <c r="J2471" s="13">
        <v>975</v>
      </c>
      <c r="K2471" s="14">
        <f>(J2471/G2471)</f>
        <v>1.5500794912559619</v>
      </c>
      <c r="L2471" s="14">
        <f>(K2471/1.68)</f>
        <v>0.92266636384283451</v>
      </c>
    </row>
    <row r="2472" spans="1:13" x14ac:dyDescent="0.2">
      <c r="A2472" s="11" t="s">
        <v>7849</v>
      </c>
      <c r="B2472" s="12" t="s">
        <v>3295</v>
      </c>
      <c r="C2472" s="12">
        <v>7</v>
      </c>
      <c r="D2472" s="12">
        <v>8</v>
      </c>
      <c r="E2472" s="12">
        <v>15</v>
      </c>
      <c r="F2472" s="13">
        <v>87</v>
      </c>
      <c r="G2472" s="13">
        <v>545.5</v>
      </c>
      <c r="H2472" s="17">
        <f>(G2472/F2472)</f>
        <v>6.2701149425287355</v>
      </c>
      <c r="I2472" s="13">
        <v>72</v>
      </c>
      <c r="J2472" s="13">
        <v>549</v>
      </c>
      <c r="K2472" s="14">
        <f>(J2472/G2472)</f>
        <v>1.0064161319890008</v>
      </c>
      <c r="L2472" s="14">
        <f>(K2472/1.68)</f>
        <v>0.59905722142202433</v>
      </c>
    </row>
    <row r="2473" spans="1:13" x14ac:dyDescent="0.2">
      <c r="A2473" s="7" t="s">
        <v>8207</v>
      </c>
      <c r="B2473" s="8" t="s">
        <v>6793</v>
      </c>
      <c r="C2473" s="8">
        <v>14</v>
      </c>
      <c r="D2473" s="8">
        <v>8</v>
      </c>
      <c r="E2473" s="8">
        <v>9</v>
      </c>
      <c r="F2473" s="9">
        <v>283</v>
      </c>
      <c r="G2473" s="9">
        <v>1008</v>
      </c>
      <c r="H2473" s="16">
        <f>(G2473/F2473)</f>
        <v>3.5618374558303887</v>
      </c>
      <c r="I2473" s="9">
        <v>152</v>
      </c>
      <c r="J2473" s="9">
        <v>1273</v>
      </c>
      <c r="K2473" s="10">
        <f>(J2473/G2473)</f>
        <v>1.2628968253968254</v>
      </c>
      <c r="L2473" s="10">
        <f>(K2473/1.27)</f>
        <v>0.99440694913135852</v>
      </c>
    </row>
    <row r="2474" spans="1:13" x14ac:dyDescent="0.2">
      <c r="A2474" s="1" t="s">
        <v>3292</v>
      </c>
      <c r="B2474" t="s">
        <v>3293</v>
      </c>
      <c r="C2474">
        <v>7</v>
      </c>
      <c r="D2474">
        <v>8</v>
      </c>
      <c r="E2474">
        <v>13</v>
      </c>
      <c r="F2474" s="2">
        <v>68</v>
      </c>
      <c r="G2474" s="2">
        <v>451.5</v>
      </c>
      <c r="H2474" s="18">
        <f>(G2474/F2474)</f>
        <v>6.6397058823529411</v>
      </c>
      <c r="I2474" s="2">
        <v>56</v>
      </c>
      <c r="J2474" s="2">
        <v>26.5</v>
      </c>
      <c r="K2474" s="6">
        <f>(J2474/G2474)</f>
        <v>5.8693244739756366E-2</v>
      </c>
    </row>
    <row r="2475" spans="1:13" x14ac:dyDescent="0.2">
      <c r="A2475" s="11" t="s">
        <v>3289</v>
      </c>
      <c r="B2475" s="12" t="s">
        <v>3290</v>
      </c>
      <c r="C2475" s="12">
        <v>7</v>
      </c>
      <c r="D2475" s="12">
        <v>8</v>
      </c>
      <c r="E2475" s="12">
        <v>11</v>
      </c>
      <c r="F2475" s="13">
        <v>75</v>
      </c>
      <c r="G2475" s="13">
        <v>538.5</v>
      </c>
      <c r="H2475" s="17">
        <f>(G2475/F2475)</f>
        <v>7.18</v>
      </c>
      <c r="I2475" s="13">
        <v>76</v>
      </c>
      <c r="J2475" s="13">
        <v>960</v>
      </c>
      <c r="K2475" s="14">
        <f>(J2475/G2475)</f>
        <v>1.7827298050139275</v>
      </c>
      <c r="L2475" s="14">
        <f>(K2475/1.68)</f>
        <v>1.0611486934606711</v>
      </c>
    </row>
    <row r="2476" spans="1:13" x14ac:dyDescent="0.2">
      <c r="A2476" s="7" t="s">
        <v>6789</v>
      </c>
      <c r="B2476" s="8" t="s">
        <v>6790</v>
      </c>
      <c r="C2476" s="8">
        <v>14</v>
      </c>
      <c r="D2476" s="8">
        <v>8</v>
      </c>
      <c r="E2476" s="8">
        <v>7</v>
      </c>
      <c r="F2476" s="9">
        <v>217</v>
      </c>
      <c r="G2476" s="9">
        <v>922</v>
      </c>
      <c r="H2476" s="16">
        <f>(G2476/F2476)</f>
        <v>4.2488479262672811</v>
      </c>
      <c r="I2476" s="9">
        <v>161</v>
      </c>
      <c r="J2476" s="9">
        <v>1071</v>
      </c>
      <c r="K2476" s="10">
        <f>(J2476/G2476)</f>
        <v>1.1616052060737527</v>
      </c>
      <c r="L2476" s="10">
        <f>(K2476/1.27)</f>
        <v>0.91464976856200997</v>
      </c>
    </row>
    <row r="2477" spans="1:13" x14ac:dyDescent="0.2">
      <c r="A2477" s="11" t="s">
        <v>3285</v>
      </c>
      <c r="B2477" s="12" t="s">
        <v>3286</v>
      </c>
      <c r="C2477" s="12">
        <v>7</v>
      </c>
      <c r="D2477" s="12">
        <v>8</v>
      </c>
      <c r="E2477" s="12">
        <v>9</v>
      </c>
      <c r="F2477" s="13">
        <v>55.5</v>
      </c>
      <c r="G2477" s="13">
        <v>439</v>
      </c>
      <c r="H2477" s="17">
        <f>(G2477/F2477)</f>
        <v>7.9099099099099099</v>
      </c>
      <c r="I2477" s="13">
        <v>68</v>
      </c>
      <c r="J2477" s="13">
        <v>769.5</v>
      </c>
      <c r="K2477" s="14">
        <f>(J2477/G2477)</f>
        <v>1.7528473804100229</v>
      </c>
      <c r="L2477" s="14">
        <f>(K2477/1.68)</f>
        <v>1.043361535958347</v>
      </c>
    </row>
    <row r="2478" spans="1:13" x14ac:dyDescent="0.2">
      <c r="A2478" s="11" t="s">
        <v>3282</v>
      </c>
      <c r="B2478" s="12" t="s">
        <v>3283</v>
      </c>
      <c r="C2478" s="12">
        <v>7</v>
      </c>
      <c r="D2478" s="12">
        <v>8</v>
      </c>
      <c r="E2478" s="12">
        <v>7</v>
      </c>
      <c r="F2478" s="13">
        <v>66</v>
      </c>
      <c r="G2478" s="13">
        <v>512.5</v>
      </c>
      <c r="H2478" s="17">
        <f>(G2478/F2478)</f>
        <v>7.7651515151515156</v>
      </c>
      <c r="I2478" s="13">
        <v>60.5</v>
      </c>
      <c r="J2478" s="13">
        <v>509.5</v>
      </c>
      <c r="K2478" s="14">
        <f>(J2478/G2478)</f>
        <v>0.99414634146341463</v>
      </c>
      <c r="L2478" s="14">
        <f>(K2478/1.68)</f>
        <v>0.59175377468060397</v>
      </c>
    </row>
    <row r="2479" spans="1:13" x14ac:dyDescent="0.2">
      <c r="A2479" s="11" t="s">
        <v>3278</v>
      </c>
      <c r="B2479" s="12" t="s">
        <v>3279</v>
      </c>
      <c r="C2479" s="12">
        <v>7</v>
      </c>
      <c r="D2479" s="12">
        <v>8</v>
      </c>
      <c r="E2479" s="12">
        <v>5</v>
      </c>
      <c r="F2479" s="13">
        <v>107.5</v>
      </c>
      <c r="G2479" s="13">
        <v>651</v>
      </c>
      <c r="H2479" s="17">
        <f>(G2479/F2479)</f>
        <v>6.0558139534883724</v>
      </c>
      <c r="I2479" s="13">
        <v>81.5</v>
      </c>
      <c r="J2479" s="13">
        <v>672.5</v>
      </c>
      <c r="K2479" s="14">
        <f>(J2479/G2479)</f>
        <v>1.0330261136712751</v>
      </c>
      <c r="L2479" s="14">
        <f>(K2479/1.68)</f>
        <v>0.61489649623290188</v>
      </c>
    </row>
    <row r="2480" spans="1:13" x14ac:dyDescent="0.2">
      <c r="A2480" s="11" t="s">
        <v>3274</v>
      </c>
      <c r="B2480" s="12" t="s">
        <v>3275</v>
      </c>
      <c r="C2480" s="12">
        <v>7</v>
      </c>
      <c r="D2480" s="12">
        <v>8</v>
      </c>
      <c r="E2480" s="12">
        <v>3</v>
      </c>
      <c r="F2480" s="13">
        <v>68</v>
      </c>
      <c r="G2480" s="13">
        <v>399</v>
      </c>
      <c r="H2480" s="17">
        <f>(G2480/F2480)</f>
        <v>5.867647058823529</v>
      </c>
      <c r="I2480" s="13">
        <v>67</v>
      </c>
      <c r="J2480" s="13">
        <v>973.5</v>
      </c>
      <c r="K2480" s="14">
        <f>(J2480/G2480)</f>
        <v>2.4398496240601504</v>
      </c>
      <c r="L2480" s="14">
        <f>(K2480/1.68)</f>
        <v>1.4522914428929468</v>
      </c>
    </row>
    <row r="2481" spans="1:13" x14ac:dyDescent="0.2">
      <c r="A2481" s="11" t="s">
        <v>3384</v>
      </c>
      <c r="B2481" s="12" t="s">
        <v>3385</v>
      </c>
      <c r="C2481" s="12">
        <v>7</v>
      </c>
      <c r="D2481" s="12">
        <v>10</v>
      </c>
      <c r="E2481" s="12">
        <v>23</v>
      </c>
      <c r="F2481" s="13">
        <v>105</v>
      </c>
      <c r="G2481" s="13">
        <v>606</v>
      </c>
      <c r="H2481" s="17">
        <f>(G2481/F2481)</f>
        <v>5.7714285714285714</v>
      </c>
      <c r="I2481" s="13">
        <v>100</v>
      </c>
      <c r="J2481" s="13">
        <v>1386.5</v>
      </c>
      <c r="K2481" s="14">
        <f>(J2481/G2481)</f>
        <v>2.2879537953795381</v>
      </c>
      <c r="L2481" s="14">
        <f>(K2481/1.68)</f>
        <v>1.361877259154487</v>
      </c>
    </row>
    <row r="2482" spans="1:13" x14ac:dyDescent="0.2">
      <c r="A2482" s="7" t="s">
        <v>3380</v>
      </c>
      <c r="B2482" s="8" t="s">
        <v>3381</v>
      </c>
      <c r="C2482" s="8">
        <v>7</v>
      </c>
      <c r="D2482" s="8">
        <v>10</v>
      </c>
      <c r="E2482" s="8">
        <v>21</v>
      </c>
      <c r="F2482" s="9">
        <v>674.5</v>
      </c>
      <c r="G2482" s="9">
        <v>1244.5</v>
      </c>
      <c r="H2482" s="16">
        <f>(G2482/F2482)</f>
        <v>1.8450704225352113</v>
      </c>
      <c r="I2482" s="9">
        <v>333</v>
      </c>
      <c r="J2482" s="9">
        <v>1498</v>
      </c>
      <c r="K2482" s="10">
        <f>(J2482/G2482)</f>
        <v>1.2036962635596624</v>
      </c>
      <c r="L2482" s="10">
        <f>(K2482/1.4)</f>
        <v>0.85978304539975892</v>
      </c>
    </row>
    <row r="2483" spans="1:13" x14ac:dyDescent="0.2">
      <c r="A2483" s="11" t="s">
        <v>3376</v>
      </c>
      <c r="B2483" s="12" t="s">
        <v>3377</v>
      </c>
      <c r="C2483" s="12">
        <v>7</v>
      </c>
      <c r="D2483" s="12">
        <v>10</v>
      </c>
      <c r="E2483" s="12">
        <v>19</v>
      </c>
      <c r="F2483" s="13">
        <v>350</v>
      </c>
      <c r="G2483" s="13">
        <v>1049.5</v>
      </c>
      <c r="H2483" s="17">
        <f>(G2483/F2483)</f>
        <v>2.9985714285714287</v>
      </c>
      <c r="I2483" s="13">
        <v>106</v>
      </c>
      <c r="J2483" s="13">
        <v>840.5</v>
      </c>
      <c r="K2483" s="14">
        <f>(J2483/G2483)</f>
        <v>0.80085755121486424</v>
      </c>
      <c r="L2483" s="14">
        <f>(K2483/1.68)</f>
        <v>0.47670092334218112</v>
      </c>
    </row>
    <row r="2484" spans="1:13" x14ac:dyDescent="0.2">
      <c r="A2484" s="7" t="s">
        <v>8208</v>
      </c>
      <c r="B2484" s="8" t="s">
        <v>3373</v>
      </c>
      <c r="C2484" s="8">
        <v>7</v>
      </c>
      <c r="D2484" s="8">
        <v>10</v>
      </c>
      <c r="E2484" s="8">
        <v>17</v>
      </c>
      <c r="F2484" s="9">
        <v>641</v>
      </c>
      <c r="G2484" s="9">
        <v>1268</v>
      </c>
      <c r="H2484" s="16">
        <f>(G2484/F2484)</f>
        <v>1.9781591263650546</v>
      </c>
      <c r="I2484" s="9">
        <v>200</v>
      </c>
      <c r="J2484" s="9">
        <v>1404.5</v>
      </c>
      <c r="K2484" s="10">
        <f>(J2484/G2484)</f>
        <v>1.1076498422712935</v>
      </c>
      <c r="L2484" s="10">
        <f>(K2484/1.4)</f>
        <v>0.79117845876520965</v>
      </c>
    </row>
    <row r="2485" spans="1:13" x14ac:dyDescent="0.2">
      <c r="A2485" s="11" t="s">
        <v>7472</v>
      </c>
      <c r="B2485" s="12" t="s">
        <v>7473</v>
      </c>
      <c r="C2485" s="12">
        <v>16</v>
      </c>
      <c r="D2485" s="12">
        <v>8</v>
      </c>
      <c r="E2485" s="12">
        <v>19</v>
      </c>
      <c r="F2485" s="13">
        <v>114</v>
      </c>
      <c r="G2485" s="13">
        <v>651</v>
      </c>
      <c r="H2485" s="17">
        <f>(G2485/F2485)</f>
        <v>5.7105263157894735</v>
      </c>
      <c r="I2485" s="13">
        <v>92.5</v>
      </c>
      <c r="J2485" s="13">
        <v>1212</v>
      </c>
      <c r="K2485" s="14">
        <f>(J2485/G2485)</f>
        <v>1.8617511520737327</v>
      </c>
      <c r="L2485" s="14">
        <f>(K2485/2.8)</f>
        <v>0.66491112574061884</v>
      </c>
    </row>
    <row r="2486" spans="1:13" x14ac:dyDescent="0.2">
      <c r="A2486" s="7" t="s">
        <v>7849</v>
      </c>
      <c r="B2486" s="8" t="s">
        <v>7469</v>
      </c>
      <c r="C2486" s="8">
        <v>16</v>
      </c>
      <c r="D2486" s="8">
        <v>8</v>
      </c>
      <c r="E2486" s="8">
        <v>17</v>
      </c>
      <c r="F2486" s="9">
        <v>445.5</v>
      </c>
      <c r="G2486" s="9">
        <v>1148.5</v>
      </c>
      <c r="H2486" s="16">
        <f>(G2486/F2486)</f>
        <v>2.5780022446689115</v>
      </c>
      <c r="I2486" s="9">
        <v>259</v>
      </c>
      <c r="J2486" s="9">
        <v>1349.5</v>
      </c>
      <c r="K2486" s="10">
        <f>(J2486/G2486)</f>
        <v>1.1750108837614279</v>
      </c>
      <c r="L2486" s="10">
        <f>(K2486/1.27)</f>
        <v>0.92520542028458885</v>
      </c>
    </row>
    <row r="2487" spans="1:13" x14ac:dyDescent="0.2">
      <c r="A2487" s="7" t="s">
        <v>3370</v>
      </c>
      <c r="B2487" s="8" t="s">
        <v>3371</v>
      </c>
      <c r="C2487" s="8">
        <v>7</v>
      </c>
      <c r="D2487" s="8">
        <v>10</v>
      </c>
      <c r="E2487" s="8">
        <v>15</v>
      </c>
      <c r="F2487" s="9">
        <v>529</v>
      </c>
      <c r="G2487" s="9">
        <v>1112</v>
      </c>
      <c r="H2487" s="16">
        <f>(G2487/F2487)</f>
        <v>2.1020793950850662</v>
      </c>
      <c r="I2487" s="9">
        <v>159.5</v>
      </c>
      <c r="J2487" s="9">
        <v>1140.5</v>
      </c>
      <c r="K2487" s="10">
        <f>(J2487/G2487)</f>
        <v>1.0256294964028776</v>
      </c>
      <c r="L2487" s="10">
        <f>(K2487/1.4)</f>
        <v>0.73259249743062693</v>
      </c>
    </row>
    <row r="2488" spans="1:13" x14ac:dyDescent="0.2">
      <c r="A2488" s="7" t="s">
        <v>3366</v>
      </c>
      <c r="B2488" s="8" t="s">
        <v>3367</v>
      </c>
      <c r="C2488" s="8">
        <v>7</v>
      </c>
      <c r="D2488" s="8">
        <v>10</v>
      </c>
      <c r="E2488" s="8">
        <v>13</v>
      </c>
      <c r="F2488" s="9">
        <v>395.5</v>
      </c>
      <c r="G2488" s="9">
        <v>1062</v>
      </c>
      <c r="H2488" s="16">
        <f>(G2488/F2488)</f>
        <v>2.6852085967130215</v>
      </c>
      <c r="I2488" s="9">
        <v>161</v>
      </c>
      <c r="J2488" s="9">
        <v>1507.5</v>
      </c>
      <c r="K2488" s="10">
        <f>(J2488/G2488)</f>
        <v>1.4194915254237288</v>
      </c>
      <c r="L2488" s="10">
        <f>(K2488/1.4)</f>
        <v>1.0139225181598064</v>
      </c>
    </row>
    <row r="2489" spans="1:13" x14ac:dyDescent="0.2">
      <c r="A2489" s="7" t="s">
        <v>3362</v>
      </c>
      <c r="B2489" s="8" t="s">
        <v>3363</v>
      </c>
      <c r="C2489" s="8">
        <v>7</v>
      </c>
      <c r="D2489" s="8">
        <v>10</v>
      </c>
      <c r="E2489" s="8">
        <v>11</v>
      </c>
      <c r="F2489" s="9">
        <v>604.5</v>
      </c>
      <c r="G2489" s="9">
        <v>1181.5</v>
      </c>
      <c r="H2489" s="16">
        <f>(G2489/F2489)</f>
        <v>1.9545078577336641</v>
      </c>
      <c r="I2489" s="9">
        <v>204</v>
      </c>
      <c r="J2489" s="9">
        <v>1233</v>
      </c>
      <c r="K2489" s="10">
        <f>(J2489/G2489)</f>
        <v>1.0435886584849767</v>
      </c>
      <c r="L2489" s="10">
        <f>(K2489/1.4)</f>
        <v>0.74542047034641201</v>
      </c>
    </row>
    <row r="2490" spans="1:13" x14ac:dyDescent="0.2">
      <c r="A2490" s="7" t="s">
        <v>8209</v>
      </c>
      <c r="B2490" s="8" t="s">
        <v>3360</v>
      </c>
      <c r="C2490" s="8">
        <v>7</v>
      </c>
      <c r="D2490" s="8">
        <v>10</v>
      </c>
      <c r="E2490" s="8">
        <v>9</v>
      </c>
      <c r="F2490" s="9">
        <v>355.5</v>
      </c>
      <c r="G2490" s="9">
        <v>1033.5</v>
      </c>
      <c r="H2490" s="16">
        <f>(G2490/F2490)</f>
        <v>2.9071729957805905</v>
      </c>
      <c r="I2490" s="9">
        <v>129</v>
      </c>
      <c r="J2490" s="9">
        <v>1274.5</v>
      </c>
      <c r="K2490" s="10">
        <f>(J2490/G2490)</f>
        <v>1.2331881954523465</v>
      </c>
      <c r="L2490" s="10">
        <f>(K2490/1.4)</f>
        <v>0.88084871103739038</v>
      </c>
    </row>
    <row r="2491" spans="1:13" x14ac:dyDescent="0.2">
      <c r="A2491" s="11" t="s">
        <v>3356</v>
      </c>
      <c r="B2491" s="12" t="s">
        <v>3357</v>
      </c>
      <c r="C2491" s="12">
        <v>7</v>
      </c>
      <c r="D2491" s="12">
        <v>10</v>
      </c>
      <c r="E2491" s="12">
        <v>7</v>
      </c>
      <c r="F2491" s="13">
        <v>213</v>
      </c>
      <c r="G2491" s="13">
        <v>901.5</v>
      </c>
      <c r="H2491" s="17">
        <f>(G2491/F2491)</f>
        <v>4.232394366197183</v>
      </c>
      <c r="I2491" s="13">
        <v>102.5</v>
      </c>
      <c r="J2491" s="13">
        <v>1219.5</v>
      </c>
      <c r="K2491" s="14">
        <f>(J2491/G2491)</f>
        <v>1.3527454242928452</v>
      </c>
      <c r="L2491" s="14">
        <f>(K2491/1.68)</f>
        <v>0.80520560969812216</v>
      </c>
    </row>
    <row r="2492" spans="1:13" x14ac:dyDescent="0.2">
      <c r="A2492" s="11" t="s">
        <v>6785</v>
      </c>
      <c r="B2492" s="12" t="s">
        <v>6786</v>
      </c>
      <c r="C2492" s="12">
        <v>14</v>
      </c>
      <c r="D2492" s="12">
        <v>8</v>
      </c>
      <c r="E2492" s="12">
        <v>5</v>
      </c>
      <c r="F2492" s="13">
        <v>108</v>
      </c>
      <c r="G2492" s="13">
        <v>749</v>
      </c>
      <c r="H2492" s="17">
        <f>(G2492/F2492)</f>
        <v>6.9351851851851851</v>
      </c>
      <c r="I2492" s="13">
        <v>103</v>
      </c>
      <c r="J2492" s="13">
        <v>1201</v>
      </c>
      <c r="K2492" s="14">
        <f>(J2492/G2492)</f>
        <v>1.60347129506008</v>
      </c>
      <c r="L2492" s="14">
        <f>(K2492/2.8)</f>
        <v>0.57266831966431431</v>
      </c>
    </row>
    <row r="2493" spans="1:13" x14ac:dyDescent="0.2">
      <c r="A2493" s="11" t="s">
        <v>3352</v>
      </c>
      <c r="B2493" s="12" t="s">
        <v>3353</v>
      </c>
      <c r="C2493" s="12">
        <v>7</v>
      </c>
      <c r="D2493" s="12">
        <v>10</v>
      </c>
      <c r="E2493" s="12">
        <v>5</v>
      </c>
      <c r="F2493" s="13">
        <v>138</v>
      </c>
      <c r="G2493" s="13">
        <v>767.5</v>
      </c>
      <c r="H2493" s="17">
        <f>(G2493/F2493)</f>
        <v>5.5615942028985508</v>
      </c>
      <c r="I2493" s="13">
        <v>79</v>
      </c>
      <c r="J2493" s="13">
        <v>825.5</v>
      </c>
      <c r="K2493" s="14">
        <f>(J2493/G2493)</f>
        <v>1.07557003257329</v>
      </c>
      <c r="L2493" s="14">
        <f>(K2493/1.68)</f>
        <v>0.64022025748410116</v>
      </c>
    </row>
    <row r="2494" spans="1:13" x14ac:dyDescent="0.2">
      <c r="A2494" s="11" t="s">
        <v>3348</v>
      </c>
      <c r="B2494" s="12" t="s">
        <v>3349</v>
      </c>
      <c r="C2494" s="12">
        <v>7</v>
      </c>
      <c r="D2494" s="12">
        <v>10</v>
      </c>
      <c r="E2494" s="12">
        <v>3</v>
      </c>
      <c r="F2494" s="13">
        <v>110</v>
      </c>
      <c r="G2494" s="13">
        <v>571.5</v>
      </c>
      <c r="H2494" s="17">
        <f>(G2494/F2494)</f>
        <v>5.1954545454545453</v>
      </c>
      <c r="I2494" s="13">
        <v>62</v>
      </c>
      <c r="J2494" s="13">
        <v>258.5</v>
      </c>
      <c r="K2494" s="14">
        <f>(J2494/G2494)</f>
        <v>0.45231846019247596</v>
      </c>
      <c r="L2494" s="14">
        <f>(K2494/1.68)</f>
        <v>0.26923717868599761</v>
      </c>
      <c r="M2494" t="s">
        <v>7834</v>
      </c>
    </row>
    <row r="2495" spans="1:13" x14ac:dyDescent="0.2">
      <c r="A2495" s="11" t="s">
        <v>3455</v>
      </c>
      <c r="B2495" s="12" t="s">
        <v>3456</v>
      </c>
      <c r="C2495" s="12">
        <v>7</v>
      </c>
      <c r="D2495" s="12">
        <v>12</v>
      </c>
      <c r="E2495" s="12">
        <v>23</v>
      </c>
      <c r="F2495" s="13">
        <v>252</v>
      </c>
      <c r="G2495" s="13">
        <v>929</v>
      </c>
      <c r="H2495" s="17">
        <f>(G2495/F2495)</f>
        <v>3.6865079365079363</v>
      </c>
      <c r="I2495" s="13">
        <v>106</v>
      </c>
      <c r="J2495" s="13">
        <v>1188</v>
      </c>
      <c r="K2495" s="14">
        <f>(J2495/G2495)</f>
        <v>1.278794402583423</v>
      </c>
      <c r="L2495" s="14">
        <f>(K2495/1.68)</f>
        <v>0.76118714439489465</v>
      </c>
    </row>
    <row r="2496" spans="1:13" x14ac:dyDescent="0.2">
      <c r="A2496" s="7" t="s">
        <v>3451</v>
      </c>
      <c r="B2496" s="8" t="s">
        <v>3452</v>
      </c>
      <c r="C2496" s="8">
        <v>7</v>
      </c>
      <c r="D2496" s="8">
        <v>12</v>
      </c>
      <c r="E2496" s="8">
        <v>21</v>
      </c>
      <c r="F2496" s="9">
        <v>480.5</v>
      </c>
      <c r="G2496" s="9">
        <v>1115</v>
      </c>
      <c r="H2496" s="16">
        <f>(G2496/F2496)</f>
        <v>2.3204994797086367</v>
      </c>
      <c r="I2496" s="9">
        <v>148.5</v>
      </c>
      <c r="J2496" s="9">
        <v>1185</v>
      </c>
      <c r="K2496" s="10">
        <f>(J2496/G2496)</f>
        <v>1.0627802690582959</v>
      </c>
      <c r="L2496" s="10">
        <f>(K2496/1.4)</f>
        <v>0.75912876361306858</v>
      </c>
    </row>
    <row r="2497" spans="1:12" x14ac:dyDescent="0.2">
      <c r="A2497" s="7" t="s">
        <v>3448</v>
      </c>
      <c r="B2497" s="8" t="s">
        <v>3449</v>
      </c>
      <c r="C2497" s="8">
        <v>7</v>
      </c>
      <c r="D2497" s="8">
        <v>12</v>
      </c>
      <c r="E2497" s="8">
        <v>19</v>
      </c>
      <c r="F2497" s="9">
        <v>280</v>
      </c>
      <c r="G2497" s="9">
        <v>972</v>
      </c>
      <c r="H2497" s="16">
        <f>(G2497/F2497)</f>
        <v>3.4714285714285715</v>
      </c>
      <c r="I2497" s="9">
        <v>135.5</v>
      </c>
      <c r="J2497" s="9">
        <v>1328</v>
      </c>
      <c r="K2497" s="10">
        <f>(J2497/G2497)</f>
        <v>1.3662551440329218</v>
      </c>
      <c r="L2497" s="10">
        <f>(K2497/1.4)</f>
        <v>0.9758965314520871</v>
      </c>
    </row>
    <row r="2498" spans="1:12" x14ac:dyDescent="0.2">
      <c r="A2498" s="7" t="s">
        <v>3444</v>
      </c>
      <c r="B2498" s="8" t="s">
        <v>3445</v>
      </c>
      <c r="C2498" s="8">
        <v>7</v>
      </c>
      <c r="D2498" s="8">
        <v>12</v>
      </c>
      <c r="E2498" s="8">
        <v>17</v>
      </c>
      <c r="F2498" s="9">
        <v>564.5</v>
      </c>
      <c r="G2498" s="9">
        <v>1169</v>
      </c>
      <c r="H2498" s="16">
        <f>(G2498/F2498)</f>
        <v>2.0708591674047829</v>
      </c>
      <c r="I2498" s="9">
        <v>139.5</v>
      </c>
      <c r="J2498" s="9">
        <v>1429.5</v>
      </c>
      <c r="K2498" s="10">
        <f>(J2498/G2498)</f>
        <v>1.2228400342172798</v>
      </c>
      <c r="L2498" s="10">
        <f>(K2498/1.4)</f>
        <v>0.87345716729805711</v>
      </c>
    </row>
    <row r="2499" spans="1:12" x14ac:dyDescent="0.2">
      <c r="A2499" s="7" t="s">
        <v>3441</v>
      </c>
      <c r="B2499" s="8" t="s">
        <v>3442</v>
      </c>
      <c r="C2499" s="8">
        <v>7</v>
      </c>
      <c r="D2499" s="8">
        <v>12</v>
      </c>
      <c r="E2499" s="8">
        <v>15</v>
      </c>
      <c r="F2499" s="9">
        <v>391</v>
      </c>
      <c r="G2499" s="9">
        <v>1033.5</v>
      </c>
      <c r="H2499" s="16">
        <f>(G2499/F2499)</f>
        <v>2.6432225063938617</v>
      </c>
      <c r="I2499" s="9">
        <v>122</v>
      </c>
      <c r="J2499" s="9">
        <v>1214</v>
      </c>
      <c r="K2499" s="10">
        <f>(J2499/G2499)</f>
        <v>1.1746492501209482</v>
      </c>
      <c r="L2499" s="10">
        <f>(K2499/1.4)</f>
        <v>0.83903517865782018</v>
      </c>
    </row>
    <row r="2500" spans="1:12" x14ac:dyDescent="0.2">
      <c r="A2500" s="7" t="s">
        <v>7849</v>
      </c>
      <c r="B2500" s="8" t="s">
        <v>3438</v>
      </c>
      <c r="C2500" s="8">
        <v>7</v>
      </c>
      <c r="D2500" s="8">
        <v>12</v>
      </c>
      <c r="E2500" s="8">
        <v>13</v>
      </c>
      <c r="F2500" s="9">
        <v>667.5</v>
      </c>
      <c r="G2500" s="9">
        <v>1182.5</v>
      </c>
      <c r="H2500" s="16">
        <f>(G2500/F2500)</f>
        <v>1.7715355805243447</v>
      </c>
      <c r="I2500" s="9">
        <v>293.5</v>
      </c>
      <c r="J2500" s="9">
        <v>1506.5</v>
      </c>
      <c r="K2500" s="10">
        <f>(J2500/G2500)</f>
        <v>1.2739957716701902</v>
      </c>
      <c r="L2500" s="10">
        <f>(K2500/1.4)</f>
        <v>0.90999697976442162</v>
      </c>
    </row>
    <row r="2501" spans="1:12" x14ac:dyDescent="0.2">
      <c r="A2501" s="7" t="s">
        <v>8210</v>
      </c>
      <c r="B2501" s="8" t="s">
        <v>3435</v>
      </c>
      <c r="C2501" s="8">
        <v>7</v>
      </c>
      <c r="D2501" s="8">
        <v>12</v>
      </c>
      <c r="E2501" s="8">
        <v>11</v>
      </c>
      <c r="F2501" s="9">
        <v>601.5</v>
      </c>
      <c r="G2501" s="9">
        <v>1142</v>
      </c>
      <c r="H2501" s="16">
        <f>(G2501/F2501)</f>
        <v>1.8985868661679135</v>
      </c>
      <c r="I2501" s="9">
        <v>197</v>
      </c>
      <c r="J2501" s="9">
        <v>1408</v>
      </c>
      <c r="K2501" s="10">
        <f>(J2501/G2501)</f>
        <v>1.2329246935201401</v>
      </c>
      <c r="L2501" s="10">
        <f>(K2501/1.4)</f>
        <v>0.88066049537152868</v>
      </c>
    </row>
    <row r="2502" spans="1:12" x14ac:dyDescent="0.2">
      <c r="A2502" s="11" t="s">
        <v>3432</v>
      </c>
      <c r="B2502" s="12" t="s">
        <v>3433</v>
      </c>
      <c r="C2502" s="12">
        <v>7</v>
      </c>
      <c r="D2502" s="12">
        <v>12</v>
      </c>
      <c r="E2502" s="12">
        <v>9</v>
      </c>
      <c r="F2502" s="13">
        <v>325</v>
      </c>
      <c r="G2502" s="13">
        <v>947.5</v>
      </c>
      <c r="H2502" s="17">
        <f>(G2502/F2502)</f>
        <v>2.9153846153846152</v>
      </c>
      <c r="I2502" s="13">
        <v>86.5</v>
      </c>
      <c r="J2502" s="13">
        <v>1105</v>
      </c>
      <c r="K2502" s="14">
        <f>(J2502/G2502)</f>
        <v>1.1662269129287599</v>
      </c>
      <c r="L2502" s="14">
        <f>(K2502/1.68)</f>
        <v>0.69418268626711899</v>
      </c>
    </row>
    <row r="2503" spans="1:12" x14ac:dyDescent="0.2">
      <c r="A2503" s="11" t="s">
        <v>3429</v>
      </c>
      <c r="B2503" s="12" t="s">
        <v>3430</v>
      </c>
      <c r="C2503" s="12">
        <v>7</v>
      </c>
      <c r="D2503" s="12">
        <v>12</v>
      </c>
      <c r="E2503" s="12">
        <v>7</v>
      </c>
      <c r="F2503" s="13">
        <v>239</v>
      </c>
      <c r="G2503" s="13">
        <v>867.5</v>
      </c>
      <c r="H2503" s="17">
        <f>(G2503/F2503)</f>
        <v>3.6297071129707112</v>
      </c>
      <c r="I2503" s="13">
        <v>102.5</v>
      </c>
      <c r="J2503" s="13">
        <v>876</v>
      </c>
      <c r="K2503" s="14">
        <f>(J2503/G2503)</f>
        <v>1.0097982708933717</v>
      </c>
      <c r="L2503" s="14">
        <f>(K2503/1.68)</f>
        <v>0.60107039934129269</v>
      </c>
    </row>
    <row r="2504" spans="1:12" x14ac:dyDescent="0.2">
      <c r="A2504" s="11" t="s">
        <v>7849</v>
      </c>
      <c r="B2504" s="12" t="s">
        <v>3426</v>
      </c>
      <c r="C2504" s="12">
        <v>7</v>
      </c>
      <c r="D2504" s="12">
        <v>12</v>
      </c>
      <c r="E2504" s="12">
        <v>5</v>
      </c>
      <c r="F2504" s="13">
        <v>304.5</v>
      </c>
      <c r="G2504" s="13">
        <v>868</v>
      </c>
      <c r="H2504" s="17">
        <f>(G2504/F2504)</f>
        <v>2.8505747126436782</v>
      </c>
      <c r="I2504" s="13">
        <v>88.5</v>
      </c>
      <c r="J2504" s="13">
        <v>1111</v>
      </c>
      <c r="K2504" s="14">
        <f>(J2504/G2504)</f>
        <v>1.2799539170506913</v>
      </c>
      <c r="L2504" s="14">
        <f>(K2504/1.68)</f>
        <v>0.76187733157779247</v>
      </c>
    </row>
    <row r="2505" spans="1:12" x14ac:dyDescent="0.2">
      <c r="A2505" s="11" t="s">
        <v>7849</v>
      </c>
      <c r="B2505" s="12" t="s">
        <v>3424</v>
      </c>
      <c r="C2505" s="12">
        <v>7</v>
      </c>
      <c r="D2505" s="12">
        <v>12</v>
      </c>
      <c r="E2505" s="12">
        <v>3</v>
      </c>
      <c r="F2505" s="13">
        <v>275</v>
      </c>
      <c r="G2505" s="13">
        <v>915.5</v>
      </c>
      <c r="H2505" s="17">
        <f>(G2505/F2505)</f>
        <v>3.3290909090909091</v>
      </c>
      <c r="I2505" s="13">
        <v>99</v>
      </c>
      <c r="J2505" s="13">
        <v>1343.5</v>
      </c>
      <c r="K2505" s="14">
        <f>(J2505/G2505)</f>
        <v>1.4675040961223376</v>
      </c>
      <c r="L2505" s="14">
        <f>(K2505/1.68)</f>
        <v>0.87351434292996288</v>
      </c>
    </row>
    <row r="2506" spans="1:12" x14ac:dyDescent="0.2">
      <c r="A2506" s="7" t="s">
        <v>8211</v>
      </c>
      <c r="B2506" s="8" t="s">
        <v>3533</v>
      </c>
      <c r="C2506" s="8">
        <v>7</v>
      </c>
      <c r="D2506" s="8">
        <v>14</v>
      </c>
      <c r="E2506" s="8">
        <v>23</v>
      </c>
      <c r="F2506" s="9">
        <v>385.5</v>
      </c>
      <c r="G2506" s="9">
        <v>1076.5</v>
      </c>
      <c r="H2506" s="16">
        <f>(G2506/F2506)</f>
        <v>2.7924773022049285</v>
      </c>
      <c r="I2506" s="9">
        <v>144.5</v>
      </c>
      <c r="J2506" s="9">
        <v>1375.5</v>
      </c>
      <c r="K2506" s="10">
        <f>(J2506/G2506)</f>
        <v>1.2777519739897818</v>
      </c>
      <c r="L2506" s="10">
        <f>(K2506/1.4)</f>
        <v>0.91267998142127282</v>
      </c>
    </row>
    <row r="2507" spans="1:12" x14ac:dyDescent="0.2">
      <c r="A2507" s="11" t="s">
        <v>3529</v>
      </c>
      <c r="B2507" s="12" t="s">
        <v>3530</v>
      </c>
      <c r="C2507" s="12">
        <v>7</v>
      </c>
      <c r="D2507" s="12">
        <v>14</v>
      </c>
      <c r="E2507" s="12">
        <v>21</v>
      </c>
      <c r="F2507" s="13">
        <v>57</v>
      </c>
      <c r="G2507" s="13">
        <v>90</v>
      </c>
      <c r="H2507" s="17">
        <f>(G2507/F2507)</f>
        <v>1.5789473684210527</v>
      </c>
      <c r="I2507" s="13">
        <v>71</v>
      </c>
      <c r="J2507" s="13">
        <v>1005</v>
      </c>
      <c r="K2507" s="14">
        <f>(J2507/G2507)</f>
        <v>11.166666666666666</v>
      </c>
      <c r="L2507" s="14">
        <f>(K2507/1.68)</f>
        <v>6.6468253968253963</v>
      </c>
    </row>
    <row r="2508" spans="1:12" x14ac:dyDescent="0.2">
      <c r="A2508" s="11" t="s">
        <v>3525</v>
      </c>
      <c r="B2508" s="12" t="s">
        <v>3526</v>
      </c>
      <c r="C2508" s="12">
        <v>7</v>
      </c>
      <c r="D2508" s="12">
        <v>14</v>
      </c>
      <c r="E2508" s="12">
        <v>19</v>
      </c>
      <c r="F2508" s="13">
        <v>364</v>
      </c>
      <c r="G2508" s="13">
        <v>999.5</v>
      </c>
      <c r="H2508" s="17">
        <f>(G2508/F2508)</f>
        <v>2.7458791208791209</v>
      </c>
      <c r="I2508" s="13">
        <v>110</v>
      </c>
      <c r="J2508" s="13">
        <v>1168.5</v>
      </c>
      <c r="K2508" s="14">
        <f>(J2508/G2508)</f>
        <v>1.1690845422711356</v>
      </c>
      <c r="L2508" s="14">
        <f>(K2508/1.68)</f>
        <v>0.69588365611377123</v>
      </c>
    </row>
    <row r="2509" spans="1:12" x14ac:dyDescent="0.2">
      <c r="A2509" s="7" t="s">
        <v>3521</v>
      </c>
      <c r="B2509" s="8" t="s">
        <v>3522</v>
      </c>
      <c r="C2509" s="8">
        <v>7</v>
      </c>
      <c r="D2509" s="8">
        <v>14</v>
      </c>
      <c r="E2509" s="8">
        <v>17</v>
      </c>
      <c r="F2509" s="9">
        <v>400.5</v>
      </c>
      <c r="G2509" s="9">
        <v>1089</v>
      </c>
      <c r="H2509" s="16">
        <f>(G2509/F2509)</f>
        <v>2.7191011235955056</v>
      </c>
      <c r="I2509" s="9">
        <v>137</v>
      </c>
      <c r="J2509" s="9">
        <v>1334.5</v>
      </c>
      <c r="K2509" s="10">
        <f>(J2509/G2509)</f>
        <v>1.2254361799816345</v>
      </c>
      <c r="L2509" s="10">
        <f>(K2509/1.4)</f>
        <v>0.87531155712973896</v>
      </c>
    </row>
    <row r="2510" spans="1:12" x14ac:dyDescent="0.2">
      <c r="A2510" s="11" t="s">
        <v>3517</v>
      </c>
      <c r="B2510" s="12" t="s">
        <v>3518</v>
      </c>
      <c r="C2510" s="12">
        <v>7</v>
      </c>
      <c r="D2510" s="12">
        <v>14</v>
      </c>
      <c r="E2510" s="12">
        <v>15</v>
      </c>
      <c r="F2510" s="13">
        <v>102</v>
      </c>
      <c r="G2510" s="13">
        <v>590</v>
      </c>
      <c r="H2510" s="17">
        <f>(G2510/F2510)</f>
        <v>5.784313725490196</v>
      </c>
      <c r="I2510" s="13">
        <v>85</v>
      </c>
      <c r="J2510" s="13">
        <v>1036</v>
      </c>
      <c r="K2510" s="14">
        <f>(J2510/G2510)</f>
        <v>1.7559322033898306</v>
      </c>
      <c r="L2510" s="14">
        <f>(K2510/1.68)</f>
        <v>1.0451977401129944</v>
      </c>
    </row>
    <row r="2511" spans="1:12" x14ac:dyDescent="0.2">
      <c r="A2511" s="11" t="s">
        <v>3513</v>
      </c>
      <c r="B2511" s="12" t="s">
        <v>3514</v>
      </c>
      <c r="C2511" s="12">
        <v>7</v>
      </c>
      <c r="D2511" s="12">
        <v>14</v>
      </c>
      <c r="E2511" s="12">
        <v>13</v>
      </c>
      <c r="F2511" s="13">
        <v>153.5</v>
      </c>
      <c r="G2511" s="13">
        <v>782</v>
      </c>
      <c r="H2511" s="17">
        <f>(G2511/F2511)</f>
        <v>5.094462540716612</v>
      </c>
      <c r="I2511" s="13">
        <v>69</v>
      </c>
      <c r="J2511" s="13">
        <v>791</v>
      </c>
      <c r="K2511" s="14">
        <f>(J2511/G2511)</f>
        <v>1.0115089514066495</v>
      </c>
      <c r="L2511" s="14">
        <f>(K2511/1.68)</f>
        <v>0.60208866155157714</v>
      </c>
    </row>
    <row r="2512" spans="1:12" x14ac:dyDescent="0.2">
      <c r="A2512" s="1" t="s">
        <v>3510</v>
      </c>
      <c r="B2512" t="s">
        <v>3511</v>
      </c>
      <c r="C2512">
        <v>7</v>
      </c>
      <c r="D2512">
        <v>14</v>
      </c>
      <c r="E2512">
        <v>11</v>
      </c>
      <c r="F2512" s="2">
        <v>80.5</v>
      </c>
      <c r="G2512" s="2">
        <v>629.5</v>
      </c>
      <c r="H2512" s="18">
        <f>(G2512/F2512)</f>
        <v>7.8198757763975157</v>
      </c>
      <c r="I2512" s="2">
        <v>51.5</v>
      </c>
      <c r="J2512" s="2">
        <v>800.5</v>
      </c>
      <c r="K2512" s="6">
        <f>(J2512/G2512)</f>
        <v>1.2716441620333598</v>
      </c>
    </row>
    <row r="2513" spans="1:13" x14ac:dyDescent="0.2">
      <c r="A2513" s="11" t="s">
        <v>7849</v>
      </c>
      <c r="B2513" s="12" t="s">
        <v>3507</v>
      </c>
      <c r="C2513" s="12">
        <v>7</v>
      </c>
      <c r="D2513" s="12">
        <v>14</v>
      </c>
      <c r="E2513" s="12">
        <v>9</v>
      </c>
      <c r="F2513" s="13">
        <v>61.5</v>
      </c>
      <c r="G2513" s="13">
        <v>516</v>
      </c>
      <c r="H2513" s="17">
        <f>(G2513/F2513)</f>
        <v>8.3902439024390247</v>
      </c>
      <c r="I2513" s="13">
        <v>71</v>
      </c>
      <c r="J2513" s="13">
        <v>1195.5</v>
      </c>
      <c r="K2513" s="14">
        <f>(J2513/G2513)</f>
        <v>2.316860465116279</v>
      </c>
      <c r="L2513" s="14">
        <f>(K2513/1.68)</f>
        <v>1.3790836101882613</v>
      </c>
    </row>
    <row r="2514" spans="1:13" x14ac:dyDescent="0.2">
      <c r="A2514" s="1" t="s">
        <v>3503</v>
      </c>
      <c r="B2514" t="s">
        <v>3504</v>
      </c>
      <c r="C2514">
        <v>7</v>
      </c>
      <c r="D2514">
        <v>14</v>
      </c>
      <c r="E2514">
        <v>7</v>
      </c>
      <c r="F2514" s="2">
        <v>65.5</v>
      </c>
      <c r="G2514" s="2">
        <v>412</v>
      </c>
      <c r="H2514" s="18">
        <f>(G2514/F2514)</f>
        <v>6.2900763358778624</v>
      </c>
      <c r="I2514" s="2">
        <v>57</v>
      </c>
      <c r="J2514" s="2">
        <v>29</v>
      </c>
      <c r="K2514" s="6">
        <f>(J2514/G2514)</f>
        <v>7.0388349514563103E-2</v>
      </c>
    </row>
    <row r="2515" spans="1:13" x14ac:dyDescent="0.2">
      <c r="A2515" s="11" t="s">
        <v>7849</v>
      </c>
      <c r="B2515" s="12" t="s">
        <v>3500</v>
      </c>
      <c r="C2515" s="12">
        <v>7</v>
      </c>
      <c r="D2515" s="12">
        <v>14</v>
      </c>
      <c r="E2515" s="12">
        <v>5</v>
      </c>
      <c r="F2515" s="13">
        <v>83</v>
      </c>
      <c r="G2515" s="13">
        <v>491.5</v>
      </c>
      <c r="H2515" s="17">
        <f>(G2515/F2515)</f>
        <v>5.9216867469879517</v>
      </c>
      <c r="I2515" s="13">
        <v>80.5</v>
      </c>
      <c r="J2515" s="13">
        <v>781</v>
      </c>
      <c r="K2515" s="14">
        <f>(J2515/G2515)</f>
        <v>1.5890132248219735</v>
      </c>
      <c r="L2515" s="14">
        <f>(K2515/1.68)</f>
        <v>0.94584120525117477</v>
      </c>
    </row>
    <row r="2516" spans="1:13" x14ac:dyDescent="0.2">
      <c r="A2516" s="1" t="s">
        <v>3496</v>
      </c>
      <c r="B2516" t="s">
        <v>3497</v>
      </c>
      <c r="C2516">
        <v>7</v>
      </c>
      <c r="D2516">
        <v>14</v>
      </c>
      <c r="E2516">
        <v>3</v>
      </c>
      <c r="F2516" s="2">
        <v>67</v>
      </c>
      <c r="G2516" s="2">
        <v>342.5</v>
      </c>
      <c r="H2516" s="18">
        <f>(G2516/F2516)</f>
        <v>5.1119402985074629</v>
      </c>
      <c r="I2516" s="2">
        <v>54</v>
      </c>
      <c r="J2516" s="2">
        <v>821.5</v>
      </c>
      <c r="K2516" s="6">
        <f>(J2516/G2516)</f>
        <v>2.3985401459854017</v>
      </c>
    </row>
    <row r="2517" spans="1:13" x14ac:dyDescent="0.2">
      <c r="A2517" s="7" t="s">
        <v>8212</v>
      </c>
      <c r="B2517" s="8" t="s">
        <v>3640</v>
      </c>
      <c r="C2517" s="8">
        <v>8</v>
      </c>
      <c r="D2517" s="8">
        <v>3</v>
      </c>
      <c r="E2517" s="8">
        <v>22</v>
      </c>
      <c r="F2517" s="9">
        <v>538</v>
      </c>
      <c r="G2517" s="9">
        <v>1201.5</v>
      </c>
      <c r="H2517" s="16">
        <f>(G2517/F2517)</f>
        <v>2.233271375464684</v>
      </c>
      <c r="I2517" s="9">
        <v>464.5</v>
      </c>
      <c r="J2517" s="9">
        <v>1098.5</v>
      </c>
      <c r="K2517" s="10">
        <f>(J2517/G2517)</f>
        <v>0.91427382438618399</v>
      </c>
      <c r="L2517" s="10">
        <f>(K2517/1.22)</f>
        <v>0.7494047740870361</v>
      </c>
    </row>
    <row r="2518" spans="1:13" x14ac:dyDescent="0.2">
      <c r="A2518" s="7" t="s">
        <v>7465</v>
      </c>
      <c r="B2518" s="8" t="s">
        <v>7466</v>
      </c>
      <c r="C2518" s="8">
        <v>16</v>
      </c>
      <c r="D2518" s="8">
        <v>8</v>
      </c>
      <c r="E2518" s="8">
        <v>15</v>
      </c>
      <c r="F2518" s="9">
        <v>419.5</v>
      </c>
      <c r="G2518" s="9">
        <v>1017</v>
      </c>
      <c r="H2518" s="16">
        <f>(G2518/F2518)</f>
        <v>2.4243146603098928</v>
      </c>
      <c r="I2518" s="9">
        <v>176</v>
      </c>
      <c r="J2518" s="9">
        <v>91.5</v>
      </c>
      <c r="K2518" s="10">
        <f>(J2518/G2518)</f>
        <v>8.9970501474926259E-2</v>
      </c>
      <c r="L2518" s="10">
        <f>(K2518/1.27)</f>
        <v>7.0842914547186026E-2</v>
      </c>
      <c r="M2518" t="s">
        <v>7833</v>
      </c>
    </row>
    <row r="2519" spans="1:13" x14ac:dyDescent="0.2">
      <c r="A2519" s="7" t="s">
        <v>3636</v>
      </c>
      <c r="B2519" s="8" t="s">
        <v>3637</v>
      </c>
      <c r="C2519" s="8">
        <v>8</v>
      </c>
      <c r="D2519" s="8">
        <v>3</v>
      </c>
      <c r="E2519" s="8">
        <v>20</v>
      </c>
      <c r="F2519" s="9">
        <v>475</v>
      </c>
      <c r="G2519" s="9">
        <v>1174</v>
      </c>
      <c r="H2519" s="16">
        <f>(G2519/F2519)</f>
        <v>2.4715789473684211</v>
      </c>
      <c r="I2519" s="9">
        <v>339.5</v>
      </c>
      <c r="J2519" s="9">
        <v>879.5</v>
      </c>
      <c r="K2519" s="10">
        <f>(J2519/G2519)</f>
        <v>0.74914821124361164</v>
      </c>
      <c r="L2519" s="10">
        <f>(K2519/1.22)</f>
        <v>0.61405591085541944</v>
      </c>
      <c r="M2519" t="s">
        <v>7833</v>
      </c>
    </row>
    <row r="2520" spans="1:13" x14ac:dyDescent="0.2">
      <c r="A2520" s="7" t="s">
        <v>7461</v>
      </c>
      <c r="B2520" s="8" t="s">
        <v>7462</v>
      </c>
      <c r="C2520" s="8">
        <v>16</v>
      </c>
      <c r="D2520" s="8">
        <v>8</v>
      </c>
      <c r="E2520" s="8">
        <v>13</v>
      </c>
      <c r="F2520" s="9">
        <v>304</v>
      </c>
      <c r="G2520" s="9">
        <v>795</v>
      </c>
      <c r="H2520" s="16">
        <f>(G2520/F2520)</f>
        <v>2.6151315789473686</v>
      </c>
      <c r="I2520" s="9">
        <v>149</v>
      </c>
      <c r="J2520" s="9">
        <v>76</v>
      </c>
      <c r="K2520" s="10">
        <f>(J2520/G2520)</f>
        <v>9.5597484276729566E-2</v>
      </c>
      <c r="L2520" s="10">
        <f>(K2520/1.27)</f>
        <v>7.5273609666716187E-2</v>
      </c>
      <c r="M2520" t="s">
        <v>7833</v>
      </c>
    </row>
    <row r="2521" spans="1:13" x14ac:dyDescent="0.2">
      <c r="A2521" s="1" t="s">
        <v>7457</v>
      </c>
      <c r="B2521" t="s">
        <v>7458</v>
      </c>
      <c r="C2521">
        <v>16</v>
      </c>
      <c r="D2521">
        <v>8</v>
      </c>
      <c r="E2521">
        <v>11</v>
      </c>
      <c r="F2521" s="2">
        <v>164.5</v>
      </c>
      <c r="G2521" s="2">
        <v>622</v>
      </c>
      <c r="H2521" s="18">
        <f>(G2521/F2521)</f>
        <v>3.7811550151975686</v>
      </c>
      <c r="I2521" s="2">
        <v>56.5</v>
      </c>
      <c r="J2521" s="2">
        <v>39.5</v>
      </c>
      <c r="K2521" s="6">
        <f>(J2521/G2521)</f>
        <v>6.3504823151125406E-2</v>
      </c>
    </row>
    <row r="2522" spans="1:13" x14ac:dyDescent="0.2">
      <c r="A2522" s="7" t="s">
        <v>3632</v>
      </c>
      <c r="B2522" s="8" t="s">
        <v>3633</v>
      </c>
      <c r="C2522" s="8">
        <v>8</v>
      </c>
      <c r="D2522" s="8">
        <v>3</v>
      </c>
      <c r="E2522" s="8">
        <v>18</v>
      </c>
      <c r="F2522" s="9">
        <v>597.5</v>
      </c>
      <c r="G2522" s="9">
        <v>1271.5</v>
      </c>
      <c r="H2522" s="16">
        <f>(G2522/F2522)</f>
        <v>2.1280334728033474</v>
      </c>
      <c r="I2522" s="9">
        <v>479</v>
      </c>
      <c r="J2522" s="9">
        <v>1065</v>
      </c>
      <c r="K2522" s="10">
        <f>(J2522/G2522)</f>
        <v>0.83759339362957141</v>
      </c>
      <c r="L2522" s="10">
        <f>(K2522/1.22)</f>
        <v>0.68655196199145196</v>
      </c>
    </row>
    <row r="2523" spans="1:13" x14ac:dyDescent="0.2">
      <c r="A2523" s="7" t="s">
        <v>8213</v>
      </c>
      <c r="B2523" s="8" t="s">
        <v>3630</v>
      </c>
      <c r="C2523" s="8">
        <v>8</v>
      </c>
      <c r="D2523" s="8">
        <v>3</v>
      </c>
      <c r="E2523" s="8">
        <v>16</v>
      </c>
      <c r="F2523" s="9">
        <v>566</v>
      </c>
      <c r="G2523" s="9">
        <v>1264</v>
      </c>
      <c r="H2523" s="16">
        <f>(G2523/F2523)</f>
        <v>2.2332155477031801</v>
      </c>
      <c r="I2523" s="9">
        <v>407</v>
      </c>
      <c r="J2523" s="9">
        <v>937.5</v>
      </c>
      <c r="K2523" s="10">
        <f>(J2523/G2523)</f>
        <v>0.74169303797468356</v>
      </c>
      <c r="L2523" s="10">
        <f>(K2523/1.22)</f>
        <v>0.6079451130940029</v>
      </c>
    </row>
    <row r="2524" spans="1:13" x14ac:dyDescent="0.2">
      <c r="A2524" s="7" t="s">
        <v>3626</v>
      </c>
      <c r="B2524" s="8" t="s">
        <v>3627</v>
      </c>
      <c r="C2524" s="8">
        <v>8</v>
      </c>
      <c r="D2524" s="8">
        <v>3</v>
      </c>
      <c r="E2524" s="8">
        <v>14</v>
      </c>
      <c r="F2524" s="9">
        <v>290</v>
      </c>
      <c r="G2524" s="9">
        <v>1042</v>
      </c>
      <c r="H2524" s="16">
        <f>(G2524/F2524)</f>
        <v>3.5931034482758619</v>
      </c>
      <c r="I2524" s="9">
        <v>319.5</v>
      </c>
      <c r="J2524" s="9">
        <v>830</v>
      </c>
      <c r="K2524" s="10">
        <f>(J2524/G2524)</f>
        <v>0.79654510556621883</v>
      </c>
      <c r="L2524" s="10">
        <f>(K2524/1.22)</f>
        <v>0.65290582423460564</v>
      </c>
      <c r="M2524" t="s">
        <v>7833</v>
      </c>
    </row>
    <row r="2525" spans="1:13" x14ac:dyDescent="0.2">
      <c r="A2525" s="7" t="s">
        <v>3622</v>
      </c>
      <c r="B2525" s="8" t="s">
        <v>3623</v>
      </c>
      <c r="C2525" s="8">
        <v>8</v>
      </c>
      <c r="D2525" s="8">
        <v>3</v>
      </c>
      <c r="E2525" s="8">
        <v>12</v>
      </c>
      <c r="F2525" s="9">
        <v>239</v>
      </c>
      <c r="G2525" s="9">
        <v>992.5</v>
      </c>
      <c r="H2525" s="16">
        <f>(G2525/F2525)</f>
        <v>4.1527196652719667</v>
      </c>
      <c r="I2525" s="9">
        <v>210.5</v>
      </c>
      <c r="J2525" s="9">
        <v>738.5</v>
      </c>
      <c r="K2525" s="10">
        <f>(J2525/G2525)</f>
        <v>0.74408060453400504</v>
      </c>
      <c r="L2525" s="10">
        <f>(K2525/1.22)</f>
        <v>0.60990213486393852</v>
      </c>
      <c r="M2525" t="s">
        <v>7833</v>
      </c>
    </row>
    <row r="2526" spans="1:13" x14ac:dyDescent="0.2">
      <c r="A2526" s="7" t="s">
        <v>3622</v>
      </c>
      <c r="B2526" s="8" t="s">
        <v>3623</v>
      </c>
      <c r="C2526" s="8">
        <v>11</v>
      </c>
      <c r="D2526" s="8">
        <v>7</v>
      </c>
      <c r="E2526" s="8">
        <v>11</v>
      </c>
      <c r="F2526" s="9">
        <v>171.5</v>
      </c>
      <c r="G2526" s="9">
        <v>899</v>
      </c>
      <c r="H2526" s="16">
        <f>(G2526/F2526)</f>
        <v>5.2419825072886299</v>
      </c>
      <c r="I2526" s="9">
        <v>129.5</v>
      </c>
      <c r="J2526" s="9">
        <v>1001.5</v>
      </c>
      <c r="K2526" s="10">
        <f>(J2526/G2526)</f>
        <v>1.114015572858732</v>
      </c>
      <c r="L2526" s="10">
        <f>(K2526/2.47)</f>
        <v>0.45101845055009387</v>
      </c>
    </row>
    <row r="2527" spans="1:13" x14ac:dyDescent="0.2">
      <c r="A2527" s="7" t="s">
        <v>3619</v>
      </c>
      <c r="B2527" s="8" t="s">
        <v>3620</v>
      </c>
      <c r="C2527" s="8">
        <v>8</v>
      </c>
      <c r="D2527" s="8">
        <v>3</v>
      </c>
      <c r="E2527" s="8">
        <v>10</v>
      </c>
      <c r="F2527" s="9">
        <v>287</v>
      </c>
      <c r="G2527" s="9">
        <v>1014.5</v>
      </c>
      <c r="H2527" s="16">
        <f>(G2527/F2527)</f>
        <v>3.534843205574913</v>
      </c>
      <c r="I2527" s="9">
        <v>197.5</v>
      </c>
      <c r="J2527" s="9">
        <v>707</v>
      </c>
      <c r="K2527" s="10">
        <f>(J2527/G2527)</f>
        <v>0.69689502217841304</v>
      </c>
      <c r="L2527" s="10">
        <f>(K2527/1.22)</f>
        <v>0.57122542801509268</v>
      </c>
      <c r="M2527" t="s">
        <v>7833</v>
      </c>
    </row>
    <row r="2528" spans="1:13" x14ac:dyDescent="0.2">
      <c r="A2528" s="7" t="s">
        <v>8214</v>
      </c>
      <c r="B2528" s="8" t="s">
        <v>3617</v>
      </c>
      <c r="C2528" s="8">
        <v>8</v>
      </c>
      <c r="D2528" s="8">
        <v>3</v>
      </c>
      <c r="E2528" s="8">
        <v>8</v>
      </c>
      <c r="F2528" s="9">
        <v>260.5</v>
      </c>
      <c r="G2528" s="9">
        <v>970</v>
      </c>
      <c r="H2528" s="16">
        <f>(G2528/F2528)</f>
        <v>3.7236084452975047</v>
      </c>
      <c r="I2528" s="9">
        <v>200</v>
      </c>
      <c r="J2528" s="9">
        <v>964.5</v>
      </c>
      <c r="K2528" s="10">
        <f>(J2528/G2528)</f>
        <v>0.99432989690721651</v>
      </c>
      <c r="L2528" s="10">
        <f>(K2528/1.22)</f>
        <v>0.81502450566165285</v>
      </c>
    </row>
    <row r="2529" spans="1:13" x14ac:dyDescent="0.2">
      <c r="A2529" s="7" t="s">
        <v>7454</v>
      </c>
      <c r="B2529" s="8" t="s">
        <v>7455</v>
      </c>
      <c r="C2529" s="8">
        <v>16</v>
      </c>
      <c r="D2529" s="8">
        <v>8</v>
      </c>
      <c r="E2529" s="8">
        <v>9</v>
      </c>
      <c r="F2529" s="9">
        <v>437</v>
      </c>
      <c r="G2529" s="9">
        <v>1070</v>
      </c>
      <c r="H2529" s="16">
        <f>(G2529/F2529)</f>
        <v>2.4485125858123569</v>
      </c>
      <c r="I2529" s="9">
        <v>174</v>
      </c>
      <c r="J2529" s="9">
        <v>1157</v>
      </c>
      <c r="K2529" s="10">
        <f>(J2529/G2529)</f>
        <v>1.0813084112149534</v>
      </c>
      <c r="L2529" s="10">
        <f>(K2529/1.27)</f>
        <v>0.85142394583854597</v>
      </c>
    </row>
    <row r="2530" spans="1:13" x14ac:dyDescent="0.2">
      <c r="A2530" s="7" t="s">
        <v>7849</v>
      </c>
      <c r="B2530" s="8" t="s">
        <v>3615</v>
      </c>
      <c r="C2530" s="8">
        <v>8</v>
      </c>
      <c r="D2530" s="8">
        <v>3</v>
      </c>
      <c r="E2530" s="8">
        <v>6</v>
      </c>
      <c r="F2530" s="9">
        <v>258</v>
      </c>
      <c r="G2530" s="9">
        <v>924.5</v>
      </c>
      <c r="H2530" s="16">
        <f>(G2530/F2530)</f>
        <v>3.5833333333333335</v>
      </c>
      <c r="I2530" s="9">
        <v>148</v>
      </c>
      <c r="J2530" s="9">
        <v>751.5</v>
      </c>
      <c r="K2530" s="10">
        <f>(J2530/G2530)</f>
        <v>0.81287182260681445</v>
      </c>
      <c r="L2530" s="10">
        <f>(K2530/1.22)</f>
        <v>0.66628837918591355</v>
      </c>
      <c r="M2530" t="s">
        <v>7833</v>
      </c>
    </row>
    <row r="2531" spans="1:13" x14ac:dyDescent="0.2">
      <c r="A2531" s="7" t="s">
        <v>8215</v>
      </c>
      <c r="B2531" s="8" t="s">
        <v>3612</v>
      </c>
      <c r="C2531" s="8">
        <v>8</v>
      </c>
      <c r="D2531" s="8">
        <v>3</v>
      </c>
      <c r="E2531" s="8">
        <v>4</v>
      </c>
      <c r="F2531" s="9">
        <v>362.5</v>
      </c>
      <c r="G2531" s="9">
        <v>1018</v>
      </c>
      <c r="H2531" s="16">
        <f>(G2531/F2531)</f>
        <v>2.8082758620689656</v>
      </c>
      <c r="I2531" s="9">
        <v>146.5</v>
      </c>
      <c r="J2531" s="9">
        <v>1112.5</v>
      </c>
      <c r="K2531" s="10">
        <f>(J2531/G2531)</f>
        <v>1.0928290766208251</v>
      </c>
      <c r="L2531" s="10">
        <f>(K2531/1.22)</f>
        <v>0.89576153821379101</v>
      </c>
    </row>
    <row r="2532" spans="1:13" x14ac:dyDescent="0.2">
      <c r="A2532" s="1" t="s">
        <v>3608</v>
      </c>
      <c r="B2532" t="s">
        <v>3609</v>
      </c>
      <c r="C2532">
        <v>8</v>
      </c>
      <c r="D2532">
        <v>3</v>
      </c>
      <c r="E2532">
        <v>2</v>
      </c>
      <c r="F2532" s="2">
        <v>146.5</v>
      </c>
      <c r="G2532" s="2">
        <v>701.5</v>
      </c>
      <c r="H2532" s="18">
        <f>(G2532/F2532)</f>
        <v>4.78839590443686</v>
      </c>
      <c r="I2532" s="2">
        <v>54</v>
      </c>
      <c r="J2532" s="2">
        <v>96</v>
      </c>
      <c r="K2532" s="6">
        <f>(J2532/G2532)</f>
        <v>0.13684960798289381</v>
      </c>
    </row>
    <row r="2533" spans="1:13" x14ac:dyDescent="0.2">
      <c r="A2533" s="7" t="s">
        <v>3710</v>
      </c>
      <c r="B2533" s="8" t="s">
        <v>3711</v>
      </c>
      <c r="C2533" s="8">
        <v>8</v>
      </c>
      <c r="D2533" s="8">
        <v>5</v>
      </c>
      <c r="E2533" s="8">
        <v>22</v>
      </c>
      <c r="F2533" s="9">
        <v>326</v>
      </c>
      <c r="G2533" s="9">
        <v>1015.5</v>
      </c>
      <c r="H2533" s="16">
        <f>(G2533/F2533)</f>
        <v>3.1150306748466257</v>
      </c>
      <c r="I2533" s="9">
        <v>417</v>
      </c>
      <c r="J2533" s="9">
        <v>1146</v>
      </c>
      <c r="K2533" s="10">
        <f>(J2533/G2533)</f>
        <v>1.1285081240768096</v>
      </c>
      <c r="L2533" s="10">
        <f>(K2533/1.22)</f>
        <v>0.92500665907935209</v>
      </c>
    </row>
    <row r="2534" spans="1:13" x14ac:dyDescent="0.2">
      <c r="A2534" s="7" t="s">
        <v>8216</v>
      </c>
      <c r="B2534" s="8" t="s">
        <v>3708</v>
      </c>
      <c r="C2534" s="8">
        <v>8</v>
      </c>
      <c r="D2534" s="8">
        <v>5</v>
      </c>
      <c r="E2534" s="8">
        <v>20</v>
      </c>
      <c r="F2534" s="9">
        <v>536</v>
      </c>
      <c r="G2534" s="9">
        <v>1235</v>
      </c>
      <c r="H2534" s="16">
        <f>(G2534/F2534)</f>
        <v>2.3041044776119404</v>
      </c>
      <c r="I2534" s="9">
        <v>446</v>
      </c>
      <c r="J2534" s="9">
        <v>895.5</v>
      </c>
      <c r="K2534" s="10">
        <f>(J2534/G2534)</f>
        <v>0.72510121457489873</v>
      </c>
      <c r="L2534" s="10">
        <f>(K2534/1.22)</f>
        <v>0.59434525784827763</v>
      </c>
      <c r="M2534" t="s">
        <v>7833</v>
      </c>
    </row>
    <row r="2535" spans="1:13" x14ac:dyDescent="0.2">
      <c r="A2535" s="7" t="s">
        <v>7849</v>
      </c>
      <c r="B2535" s="8" t="s">
        <v>3705</v>
      </c>
      <c r="C2535" s="8">
        <v>8</v>
      </c>
      <c r="D2535" s="8">
        <v>5</v>
      </c>
      <c r="E2535" s="8">
        <v>18</v>
      </c>
      <c r="F2535" s="9">
        <v>723</v>
      </c>
      <c r="G2535" s="9">
        <v>1363.5</v>
      </c>
      <c r="H2535" s="16">
        <f>(G2535/F2535)</f>
        <v>1.8858921161825726</v>
      </c>
      <c r="I2535" s="9">
        <v>505</v>
      </c>
      <c r="J2535" s="9">
        <v>695.5</v>
      </c>
      <c r="K2535" s="10">
        <f>(J2535/G2535)</f>
        <v>0.51008434176751005</v>
      </c>
      <c r="L2535" s="10">
        <f>(K2535/1.22)</f>
        <v>0.41810191948156561</v>
      </c>
      <c r="M2535" t="s">
        <v>7833</v>
      </c>
    </row>
    <row r="2536" spans="1:13" x14ac:dyDescent="0.2">
      <c r="A2536" s="7" t="s">
        <v>3702</v>
      </c>
      <c r="B2536" s="8" t="s">
        <v>3703</v>
      </c>
      <c r="C2536" s="8">
        <v>8</v>
      </c>
      <c r="D2536" s="8">
        <v>5</v>
      </c>
      <c r="E2536" s="8">
        <v>16</v>
      </c>
      <c r="F2536" s="9">
        <v>589.5</v>
      </c>
      <c r="G2536" s="9">
        <v>1273</v>
      </c>
      <c r="H2536" s="16">
        <f>(G2536/F2536)</f>
        <v>2.1594571670907547</v>
      </c>
      <c r="I2536" s="9">
        <v>333</v>
      </c>
      <c r="J2536" s="9">
        <v>802</v>
      </c>
      <c r="K2536" s="10">
        <f>(J2536/G2536)</f>
        <v>0.63000785545954441</v>
      </c>
      <c r="L2536" s="10">
        <f>(K2536/1.22)</f>
        <v>0.51639988152421679</v>
      </c>
      <c r="M2536" t="s">
        <v>7833</v>
      </c>
    </row>
    <row r="2537" spans="1:13" x14ac:dyDescent="0.2">
      <c r="A2537" s="7" t="s">
        <v>8217</v>
      </c>
      <c r="B2537" s="8" t="s">
        <v>7451</v>
      </c>
      <c r="C2537" s="8">
        <v>16</v>
      </c>
      <c r="D2537" s="8">
        <v>8</v>
      </c>
      <c r="E2537" s="8">
        <v>7</v>
      </c>
      <c r="F2537" s="9">
        <v>402</v>
      </c>
      <c r="G2537" s="9">
        <v>1032</v>
      </c>
      <c r="H2537" s="16">
        <f>(G2537/F2537)</f>
        <v>2.5671641791044775</v>
      </c>
      <c r="I2537" s="9">
        <v>162</v>
      </c>
      <c r="J2537" s="9">
        <v>1145.5</v>
      </c>
      <c r="K2537" s="10">
        <f>(J2537/G2537)</f>
        <v>1.1099806201550388</v>
      </c>
      <c r="L2537" s="10">
        <f>(K2537/1.27)</f>
        <v>0.87400048831105415</v>
      </c>
    </row>
    <row r="2538" spans="1:13" x14ac:dyDescent="0.2">
      <c r="A2538" s="7" t="s">
        <v>7849</v>
      </c>
      <c r="B2538" s="8" t="s">
        <v>3699</v>
      </c>
      <c r="C2538" s="8">
        <v>8</v>
      </c>
      <c r="D2538" s="8">
        <v>5</v>
      </c>
      <c r="E2538" s="8">
        <v>14</v>
      </c>
      <c r="F2538" s="9">
        <v>540.5</v>
      </c>
      <c r="G2538" s="9">
        <v>1223</v>
      </c>
      <c r="H2538" s="16">
        <f>(G2538/F2538)</f>
        <v>2.2627197039777984</v>
      </c>
      <c r="I2538" s="9">
        <v>320.5</v>
      </c>
      <c r="J2538" s="9">
        <v>796</v>
      </c>
      <c r="K2538" s="10">
        <f>(J2538/G2538)</f>
        <v>0.6508585445625511</v>
      </c>
      <c r="L2538" s="10">
        <f>(K2538/1.22)</f>
        <v>0.53349061029717304</v>
      </c>
      <c r="M2538" t="s">
        <v>7833</v>
      </c>
    </row>
    <row r="2539" spans="1:13" x14ac:dyDescent="0.2">
      <c r="A2539" s="7" t="s">
        <v>3695</v>
      </c>
      <c r="B2539" s="8" t="s">
        <v>3696</v>
      </c>
      <c r="C2539" s="8">
        <v>8</v>
      </c>
      <c r="D2539" s="8">
        <v>5</v>
      </c>
      <c r="E2539" s="8">
        <v>12</v>
      </c>
      <c r="F2539" s="9">
        <v>563.5</v>
      </c>
      <c r="G2539" s="9">
        <v>1228.5</v>
      </c>
      <c r="H2539" s="16">
        <f>(G2539/F2539)</f>
        <v>2.1801242236024843</v>
      </c>
      <c r="I2539" s="9">
        <v>281</v>
      </c>
      <c r="J2539" s="9">
        <v>952.5</v>
      </c>
      <c r="K2539" s="10">
        <f>(J2539/G2539)</f>
        <v>0.77533577533577536</v>
      </c>
      <c r="L2539" s="10">
        <f>(K2539/1.22)</f>
        <v>0.63552112732440602</v>
      </c>
    </row>
    <row r="2540" spans="1:13" x14ac:dyDescent="0.2">
      <c r="A2540" s="7" t="s">
        <v>3691</v>
      </c>
      <c r="B2540" s="8" t="s">
        <v>3692</v>
      </c>
      <c r="C2540" s="8">
        <v>8</v>
      </c>
      <c r="D2540" s="8">
        <v>5</v>
      </c>
      <c r="E2540" s="8">
        <v>10</v>
      </c>
      <c r="F2540" s="9">
        <v>527</v>
      </c>
      <c r="G2540" s="9">
        <v>1192.5</v>
      </c>
      <c r="H2540" s="16">
        <f>(G2540/F2540)</f>
        <v>2.26280834914611</v>
      </c>
      <c r="I2540" s="9">
        <v>262.5</v>
      </c>
      <c r="J2540" s="9">
        <v>783</v>
      </c>
      <c r="K2540" s="10">
        <f>(J2540/G2540)</f>
        <v>0.65660377358490563</v>
      </c>
      <c r="L2540" s="10">
        <f>(K2540/1.22)</f>
        <v>0.53819981441385711</v>
      </c>
      <c r="M2540" t="s">
        <v>7833</v>
      </c>
    </row>
    <row r="2541" spans="1:13" x14ac:dyDescent="0.2">
      <c r="A2541" s="7" t="s">
        <v>8218</v>
      </c>
      <c r="B2541" s="8" t="s">
        <v>3688</v>
      </c>
      <c r="C2541" s="8">
        <v>8</v>
      </c>
      <c r="D2541" s="8">
        <v>5</v>
      </c>
      <c r="E2541" s="8">
        <v>8</v>
      </c>
      <c r="F2541" s="9">
        <v>490.5</v>
      </c>
      <c r="G2541" s="9">
        <v>1175.5</v>
      </c>
      <c r="H2541" s="16">
        <f>(G2541/F2541)</f>
        <v>2.396534148827727</v>
      </c>
      <c r="I2541" s="9">
        <v>413</v>
      </c>
      <c r="J2541" s="9">
        <v>978.5</v>
      </c>
      <c r="K2541" s="10">
        <f>(J2541/G2541)</f>
        <v>0.83241173968524029</v>
      </c>
      <c r="L2541" s="10">
        <f>(K2541/1.22)</f>
        <v>0.68230470466003301</v>
      </c>
    </row>
    <row r="2542" spans="1:13" x14ac:dyDescent="0.2">
      <c r="A2542" s="7" t="s">
        <v>7849</v>
      </c>
      <c r="B2542" s="8" t="s">
        <v>3685</v>
      </c>
      <c r="C2542" s="8">
        <v>8</v>
      </c>
      <c r="D2542" s="8">
        <v>5</v>
      </c>
      <c r="E2542" s="8">
        <v>6</v>
      </c>
      <c r="F2542" s="9">
        <v>313</v>
      </c>
      <c r="G2542" s="9">
        <v>1030</v>
      </c>
      <c r="H2542" s="16">
        <f>(G2542/F2542)</f>
        <v>3.2907348242811501</v>
      </c>
      <c r="I2542" s="9">
        <v>292.5</v>
      </c>
      <c r="J2542" s="9">
        <v>870</v>
      </c>
      <c r="K2542" s="10">
        <f>(J2542/G2542)</f>
        <v>0.84466019417475724</v>
      </c>
      <c r="L2542" s="10">
        <f>(K2542/1.22)</f>
        <v>0.69234442145471908</v>
      </c>
      <c r="M2542" t="s">
        <v>7833</v>
      </c>
    </row>
    <row r="2543" spans="1:13" x14ac:dyDescent="0.2">
      <c r="A2543" s="7" t="s">
        <v>8219</v>
      </c>
      <c r="B2543" s="8" t="s">
        <v>3682</v>
      </c>
      <c r="C2543" s="8">
        <v>8</v>
      </c>
      <c r="D2543" s="8">
        <v>5</v>
      </c>
      <c r="E2543" s="8">
        <v>4</v>
      </c>
      <c r="F2543" s="9">
        <v>285</v>
      </c>
      <c r="G2543" s="9">
        <v>954</v>
      </c>
      <c r="H2543" s="16">
        <f>(G2543/F2543)</f>
        <v>3.3473684210526318</v>
      </c>
      <c r="I2543" s="9">
        <v>264</v>
      </c>
      <c r="J2543" s="9">
        <v>1004</v>
      </c>
      <c r="K2543" s="10">
        <f>(J2543/G2543)</f>
        <v>1.0524109014675052</v>
      </c>
      <c r="L2543" s="10">
        <f>(K2543/1.22)</f>
        <v>0.86263188644877475</v>
      </c>
    </row>
    <row r="2544" spans="1:13" x14ac:dyDescent="0.2">
      <c r="A2544" s="7" t="s">
        <v>3679</v>
      </c>
      <c r="B2544" s="8" t="s">
        <v>3680</v>
      </c>
      <c r="C2544" s="8">
        <v>8</v>
      </c>
      <c r="D2544" s="8">
        <v>5</v>
      </c>
      <c r="E2544" s="8">
        <v>2</v>
      </c>
      <c r="F2544" s="9">
        <v>320</v>
      </c>
      <c r="G2544" s="9">
        <v>952.5</v>
      </c>
      <c r="H2544" s="16">
        <f>(G2544/F2544)</f>
        <v>2.9765625</v>
      </c>
      <c r="I2544" s="9">
        <v>244.5</v>
      </c>
      <c r="J2544" s="9">
        <v>1019.5</v>
      </c>
      <c r="K2544" s="10">
        <f>(J2544/G2544)</f>
        <v>1.0703412073490814</v>
      </c>
      <c r="L2544" s="10">
        <f>(K2544/1.22)</f>
        <v>0.87732885848285369</v>
      </c>
    </row>
    <row r="2545" spans="1:13" x14ac:dyDescent="0.2">
      <c r="A2545" s="7" t="s">
        <v>3784</v>
      </c>
      <c r="B2545" s="8" t="s">
        <v>3785</v>
      </c>
      <c r="C2545" s="8">
        <v>8</v>
      </c>
      <c r="D2545" s="8">
        <v>7</v>
      </c>
      <c r="E2545" s="8">
        <v>22</v>
      </c>
      <c r="F2545" s="9">
        <v>410.5</v>
      </c>
      <c r="G2545" s="9">
        <v>1114</v>
      </c>
      <c r="H2545" s="16">
        <f>(G2545/F2545)</f>
        <v>2.7137637028014616</v>
      </c>
      <c r="I2545" s="9">
        <v>391</v>
      </c>
      <c r="J2545" s="9">
        <v>1014</v>
      </c>
      <c r="K2545" s="10">
        <f>(J2545/G2545)</f>
        <v>0.91023339317773788</v>
      </c>
      <c r="L2545" s="10">
        <f>(K2545/1.22)</f>
        <v>0.74609294522765401</v>
      </c>
    </row>
    <row r="2546" spans="1:13" x14ac:dyDescent="0.2">
      <c r="A2546" s="7" t="s">
        <v>3780</v>
      </c>
      <c r="B2546" s="8" t="s">
        <v>3781</v>
      </c>
      <c r="C2546" s="8">
        <v>8</v>
      </c>
      <c r="D2546" s="8">
        <v>7</v>
      </c>
      <c r="E2546" s="8">
        <v>20</v>
      </c>
      <c r="F2546" s="9">
        <v>334.5</v>
      </c>
      <c r="G2546" s="9">
        <v>1070</v>
      </c>
      <c r="H2546" s="16">
        <f>(G2546/F2546)</f>
        <v>3.1988041853512708</v>
      </c>
      <c r="I2546" s="9">
        <v>271.5</v>
      </c>
      <c r="J2546" s="9">
        <v>811</v>
      </c>
      <c r="K2546" s="10">
        <f>(J2546/G2546)</f>
        <v>0.75794392523364484</v>
      </c>
      <c r="L2546" s="10">
        <f>(K2546/1.22)</f>
        <v>0.62126551248659412</v>
      </c>
      <c r="M2546" t="s">
        <v>7833</v>
      </c>
    </row>
    <row r="2547" spans="1:13" x14ac:dyDescent="0.2">
      <c r="A2547" s="7" t="s">
        <v>3776</v>
      </c>
      <c r="B2547" s="8" t="s">
        <v>3777</v>
      </c>
      <c r="C2547" s="8">
        <v>8</v>
      </c>
      <c r="D2547" s="8">
        <v>7</v>
      </c>
      <c r="E2547" s="8">
        <v>18</v>
      </c>
      <c r="F2547" s="9">
        <v>427</v>
      </c>
      <c r="G2547" s="9">
        <v>1157.5</v>
      </c>
      <c r="H2547" s="16">
        <f>(G2547/F2547)</f>
        <v>2.7107728337236532</v>
      </c>
      <c r="I2547" s="9">
        <v>285.5</v>
      </c>
      <c r="J2547" s="9">
        <v>915.5</v>
      </c>
      <c r="K2547" s="10">
        <f>(J2547/G2547)</f>
        <v>0.79092872570194384</v>
      </c>
      <c r="L2547" s="10">
        <f>(K2547/1.22)</f>
        <v>0.64830223418192123</v>
      </c>
    </row>
    <row r="2548" spans="1:13" x14ac:dyDescent="0.2">
      <c r="A2548" s="7" t="s">
        <v>3772</v>
      </c>
      <c r="B2548" s="8" t="s">
        <v>3773</v>
      </c>
      <c r="C2548" s="8">
        <v>8</v>
      </c>
      <c r="D2548" s="8">
        <v>7</v>
      </c>
      <c r="E2548" s="8">
        <v>16</v>
      </c>
      <c r="F2548" s="9">
        <v>732</v>
      </c>
      <c r="G2548" s="9">
        <v>1396.5</v>
      </c>
      <c r="H2548" s="16">
        <f>(G2548/F2548)</f>
        <v>1.9077868852459017</v>
      </c>
      <c r="I2548" s="9">
        <v>432.5</v>
      </c>
      <c r="J2548" s="9">
        <v>1097</v>
      </c>
      <c r="K2548" s="10">
        <f>(J2548/G2548)</f>
        <v>0.78553526673827423</v>
      </c>
      <c r="L2548" s="10">
        <f>(K2548/1.22)</f>
        <v>0.64388136617891334</v>
      </c>
    </row>
    <row r="2549" spans="1:13" x14ac:dyDescent="0.2">
      <c r="A2549" s="7" t="s">
        <v>8220</v>
      </c>
      <c r="B2549" s="8" t="s">
        <v>3769</v>
      </c>
      <c r="C2549" s="8">
        <v>8</v>
      </c>
      <c r="D2549" s="8">
        <v>7</v>
      </c>
      <c r="E2549" s="8">
        <v>14</v>
      </c>
      <c r="F2549" s="9">
        <v>644</v>
      </c>
      <c r="G2549" s="9">
        <v>1321.5</v>
      </c>
      <c r="H2549" s="16">
        <f>(G2549/F2549)</f>
        <v>2.0520186335403725</v>
      </c>
      <c r="I2549" s="9">
        <v>256.5</v>
      </c>
      <c r="J2549" s="9">
        <v>967</v>
      </c>
      <c r="K2549" s="10">
        <f>(J2549/G2549)</f>
        <v>0.73174423004161937</v>
      </c>
      <c r="L2549" s="10">
        <f>(K2549/1.22)</f>
        <v>0.59979035249313062</v>
      </c>
    </row>
    <row r="2550" spans="1:13" x14ac:dyDescent="0.2">
      <c r="A2550" s="7" t="s">
        <v>3766</v>
      </c>
      <c r="B2550" s="8" t="s">
        <v>3767</v>
      </c>
      <c r="C2550" s="8">
        <v>8</v>
      </c>
      <c r="D2550" s="8">
        <v>7</v>
      </c>
      <c r="E2550" s="8">
        <v>12</v>
      </c>
      <c r="F2550" s="9">
        <v>271.5</v>
      </c>
      <c r="G2550" s="9">
        <v>923</v>
      </c>
      <c r="H2550" s="16">
        <f>(G2550/F2550)</f>
        <v>3.3996316758747698</v>
      </c>
      <c r="I2550" s="9">
        <v>355.5</v>
      </c>
      <c r="J2550" s="9">
        <v>1129.5</v>
      </c>
      <c r="K2550" s="10">
        <f>(J2550/G2550)</f>
        <v>1.2237269772481041</v>
      </c>
      <c r="L2550" s="10">
        <f>(K2550/1.22)</f>
        <v>1.0030548993836919</v>
      </c>
    </row>
    <row r="2551" spans="1:13" x14ac:dyDescent="0.2">
      <c r="A2551" s="7" t="s">
        <v>3763</v>
      </c>
      <c r="B2551" s="8" t="s">
        <v>3764</v>
      </c>
      <c r="C2551" s="8">
        <v>8</v>
      </c>
      <c r="D2551" s="8">
        <v>7</v>
      </c>
      <c r="E2551" s="8">
        <v>10</v>
      </c>
      <c r="F2551" s="9">
        <v>416</v>
      </c>
      <c r="G2551" s="9">
        <v>1120.5</v>
      </c>
      <c r="H2551" s="16">
        <f>(G2551/F2551)</f>
        <v>2.6935096153846154</v>
      </c>
      <c r="I2551" s="9">
        <v>248</v>
      </c>
      <c r="J2551" s="9">
        <v>796</v>
      </c>
      <c r="K2551" s="10">
        <f>(J2551/G2551)</f>
        <v>0.71039714413208388</v>
      </c>
      <c r="L2551" s="10">
        <f>(K2551/1.22)</f>
        <v>0.58229274109187201</v>
      </c>
      <c r="M2551" t="s">
        <v>7833</v>
      </c>
    </row>
    <row r="2552" spans="1:13" x14ac:dyDescent="0.2">
      <c r="A2552" s="7" t="s">
        <v>7849</v>
      </c>
      <c r="B2552" s="8" t="s">
        <v>3761</v>
      </c>
      <c r="C2552" s="8">
        <v>8</v>
      </c>
      <c r="D2552" s="8">
        <v>7</v>
      </c>
      <c r="E2552" s="8">
        <v>8</v>
      </c>
      <c r="F2552" s="9">
        <v>438</v>
      </c>
      <c r="G2552" s="9">
        <v>1192.5</v>
      </c>
      <c r="H2552" s="16">
        <f>(G2552/F2552)</f>
        <v>2.7226027397260273</v>
      </c>
      <c r="I2552" s="9">
        <v>251</v>
      </c>
      <c r="J2552" s="9">
        <v>949.5</v>
      </c>
      <c r="K2552" s="10">
        <f>(J2552/G2552)</f>
        <v>0.79622641509433967</v>
      </c>
      <c r="L2552" s="10">
        <f>(K2552/1.22)</f>
        <v>0.65264460253634404</v>
      </c>
    </row>
    <row r="2553" spans="1:13" x14ac:dyDescent="0.2">
      <c r="A2553" s="7" t="s">
        <v>7447</v>
      </c>
      <c r="B2553" s="8" t="s">
        <v>7448</v>
      </c>
      <c r="C2553" s="8">
        <v>16</v>
      </c>
      <c r="D2553" s="8">
        <v>8</v>
      </c>
      <c r="E2553" s="8">
        <v>5</v>
      </c>
      <c r="F2553" s="9">
        <v>462.5</v>
      </c>
      <c r="G2553" s="9">
        <v>1042</v>
      </c>
      <c r="H2553" s="16">
        <f>(G2553/F2553)</f>
        <v>2.2529729729729731</v>
      </c>
      <c r="I2553" s="9">
        <v>222</v>
      </c>
      <c r="J2553" s="9">
        <v>967.5</v>
      </c>
      <c r="K2553" s="10">
        <f>(J2553/G2553)</f>
        <v>0.92850287907869478</v>
      </c>
      <c r="L2553" s="10">
        <f>(K2553/1.27)</f>
        <v>0.73110462919582264</v>
      </c>
    </row>
    <row r="2554" spans="1:13" x14ac:dyDescent="0.2">
      <c r="A2554" s="7" t="s">
        <v>3757</v>
      </c>
      <c r="B2554" s="8" t="s">
        <v>3758</v>
      </c>
      <c r="C2554" s="8">
        <v>8</v>
      </c>
      <c r="D2554" s="8">
        <v>7</v>
      </c>
      <c r="E2554" s="8">
        <v>6</v>
      </c>
      <c r="F2554" s="9">
        <v>495.5</v>
      </c>
      <c r="G2554" s="9">
        <v>1125</v>
      </c>
      <c r="H2554" s="16">
        <f>(G2554/F2554)</f>
        <v>2.2704339051463167</v>
      </c>
      <c r="I2554" s="9">
        <v>268</v>
      </c>
      <c r="J2554" s="9">
        <v>883.5</v>
      </c>
      <c r="K2554" s="10">
        <f>(J2554/G2554)</f>
        <v>0.78533333333333333</v>
      </c>
      <c r="L2554" s="10">
        <f>(K2554/1.22)</f>
        <v>0.64371584699453555</v>
      </c>
      <c r="M2554" t="s">
        <v>7833</v>
      </c>
    </row>
    <row r="2555" spans="1:13" x14ac:dyDescent="0.2">
      <c r="A2555" s="7" t="s">
        <v>7849</v>
      </c>
      <c r="B2555" s="8" t="s">
        <v>3755</v>
      </c>
      <c r="C2555" s="8">
        <v>8</v>
      </c>
      <c r="D2555" s="8">
        <v>7</v>
      </c>
      <c r="E2555" s="8">
        <v>4</v>
      </c>
      <c r="F2555" s="9">
        <v>473</v>
      </c>
      <c r="G2555" s="9">
        <v>1114</v>
      </c>
      <c r="H2555" s="16">
        <f>(G2555/F2555)</f>
        <v>2.3551797040169133</v>
      </c>
      <c r="I2555" s="9">
        <v>407</v>
      </c>
      <c r="J2555" s="9">
        <v>1139.5</v>
      </c>
      <c r="K2555" s="10">
        <f>(J2555/G2555)</f>
        <v>1.0228904847396769</v>
      </c>
      <c r="L2555" s="10">
        <f>(K2555/1.22)</f>
        <v>0.8384348235571123</v>
      </c>
    </row>
    <row r="2556" spans="1:13" x14ac:dyDescent="0.2">
      <c r="A2556" s="7" t="s">
        <v>3752</v>
      </c>
      <c r="B2556" s="8" t="s">
        <v>3753</v>
      </c>
      <c r="C2556" s="8">
        <v>8</v>
      </c>
      <c r="D2556" s="8">
        <v>7</v>
      </c>
      <c r="E2556" s="8">
        <v>2</v>
      </c>
      <c r="F2556" s="9">
        <v>321</v>
      </c>
      <c r="G2556" s="9">
        <v>1001.5</v>
      </c>
      <c r="H2556" s="16">
        <f>(G2556/F2556)</f>
        <v>3.11993769470405</v>
      </c>
      <c r="I2556" s="9">
        <v>351.5</v>
      </c>
      <c r="J2556" s="9">
        <v>1351.5</v>
      </c>
      <c r="K2556" s="10">
        <f>(J2556/G2556)</f>
        <v>1.3494757863205191</v>
      </c>
      <c r="L2556" s="10">
        <f>(K2556/1.22)</f>
        <v>1.1061276937053435</v>
      </c>
    </row>
    <row r="2557" spans="1:13" x14ac:dyDescent="0.2">
      <c r="A2557" s="7" t="s">
        <v>3863</v>
      </c>
      <c r="B2557" s="8" t="s">
        <v>3864</v>
      </c>
      <c r="C2557" s="8">
        <v>8</v>
      </c>
      <c r="D2557" s="8">
        <v>9</v>
      </c>
      <c r="E2557" s="8">
        <v>22</v>
      </c>
      <c r="F2557" s="9">
        <v>611</v>
      </c>
      <c r="G2557" s="9">
        <v>1291.5</v>
      </c>
      <c r="H2557" s="16">
        <f>(G2557/F2557)</f>
        <v>2.113747954173486</v>
      </c>
      <c r="I2557" s="9">
        <v>508.5</v>
      </c>
      <c r="J2557" s="9">
        <v>1236.5</v>
      </c>
      <c r="K2557" s="10">
        <f>(J2557/G2557)</f>
        <v>0.9574138598528843</v>
      </c>
      <c r="L2557" s="10">
        <f>(K2557/1.22)</f>
        <v>0.78476545889580684</v>
      </c>
    </row>
    <row r="2558" spans="1:13" x14ac:dyDescent="0.2">
      <c r="A2558" s="7" t="s">
        <v>7849</v>
      </c>
      <c r="B2558" s="8" t="s">
        <v>3860</v>
      </c>
      <c r="C2558" s="8">
        <v>8</v>
      </c>
      <c r="D2558" s="8">
        <v>9</v>
      </c>
      <c r="E2558" s="8">
        <v>20</v>
      </c>
      <c r="F2558" s="9">
        <v>603</v>
      </c>
      <c r="G2558" s="9">
        <v>1322</v>
      </c>
      <c r="H2558" s="16">
        <f>(G2558/F2558)</f>
        <v>2.1923714759535655</v>
      </c>
      <c r="I2558" s="9">
        <v>471.5</v>
      </c>
      <c r="J2558" s="9">
        <v>1160.5</v>
      </c>
      <c r="K2558" s="10">
        <f>(J2558/G2558)</f>
        <v>0.87783661119515888</v>
      </c>
      <c r="L2558" s="10">
        <f>(K2558/1.22)</f>
        <v>0.71953820589767126</v>
      </c>
    </row>
    <row r="2559" spans="1:13" x14ac:dyDescent="0.2">
      <c r="A2559" s="7" t="s">
        <v>3857</v>
      </c>
      <c r="B2559" s="8" t="s">
        <v>3858</v>
      </c>
      <c r="C2559" s="8">
        <v>8</v>
      </c>
      <c r="D2559" s="8">
        <v>9</v>
      </c>
      <c r="E2559" s="8">
        <v>18</v>
      </c>
      <c r="F2559" s="9">
        <v>698</v>
      </c>
      <c r="G2559" s="9">
        <v>1375</v>
      </c>
      <c r="H2559" s="16">
        <f>(G2559/F2559)</f>
        <v>1.9699140401146131</v>
      </c>
      <c r="I2559" s="9">
        <v>477.5</v>
      </c>
      <c r="J2559" s="9">
        <v>1104.5</v>
      </c>
      <c r="K2559" s="10">
        <f>(J2559/G2559)</f>
        <v>0.80327272727272725</v>
      </c>
      <c r="L2559" s="10">
        <f>(K2559/1.22)</f>
        <v>0.65842026825633382</v>
      </c>
    </row>
    <row r="2560" spans="1:13" x14ac:dyDescent="0.2">
      <c r="A2560" s="7" t="s">
        <v>3853</v>
      </c>
      <c r="B2560" s="8" t="s">
        <v>3854</v>
      </c>
      <c r="C2560" s="8">
        <v>8</v>
      </c>
      <c r="D2560" s="8">
        <v>9</v>
      </c>
      <c r="E2560" s="8">
        <v>16</v>
      </c>
      <c r="F2560" s="9">
        <v>706</v>
      </c>
      <c r="G2560" s="9">
        <v>1390</v>
      </c>
      <c r="H2560" s="16">
        <f>(G2560/F2560)</f>
        <v>1.9688385269121813</v>
      </c>
      <c r="I2560" s="9">
        <v>380.5</v>
      </c>
      <c r="J2560" s="9">
        <v>1248.5</v>
      </c>
      <c r="K2560" s="10">
        <f>(J2560/G2560)</f>
        <v>0.8982014388489209</v>
      </c>
      <c r="L2560" s="10">
        <f>(K2560/1.22)</f>
        <v>0.73623068758108268</v>
      </c>
    </row>
    <row r="2561" spans="1:13" x14ac:dyDescent="0.2">
      <c r="A2561" s="7" t="s">
        <v>3849</v>
      </c>
      <c r="B2561" s="8" t="s">
        <v>3850</v>
      </c>
      <c r="C2561" s="8">
        <v>8</v>
      </c>
      <c r="D2561" s="8">
        <v>9</v>
      </c>
      <c r="E2561" s="8">
        <v>14</v>
      </c>
      <c r="F2561" s="9">
        <v>682.5</v>
      </c>
      <c r="G2561" s="9">
        <v>1358.5</v>
      </c>
      <c r="H2561" s="16">
        <f>(G2561/F2561)</f>
        <v>1.9904761904761905</v>
      </c>
      <c r="I2561" s="9">
        <v>470.5</v>
      </c>
      <c r="J2561" s="9">
        <v>1118</v>
      </c>
      <c r="K2561" s="10">
        <f>(J2561/G2561)</f>
        <v>0.82296650717703346</v>
      </c>
      <c r="L2561" s="10">
        <f>(K2561/1.22)</f>
        <v>0.67456271080084707</v>
      </c>
    </row>
    <row r="2562" spans="1:13" x14ac:dyDescent="0.2">
      <c r="A2562" s="7" t="s">
        <v>7849</v>
      </c>
      <c r="B2562" s="8" t="s">
        <v>3846</v>
      </c>
      <c r="C2562" s="8">
        <v>8</v>
      </c>
      <c r="D2562" s="8">
        <v>9</v>
      </c>
      <c r="E2562" s="8">
        <v>12</v>
      </c>
      <c r="F2562" s="9">
        <v>763</v>
      </c>
      <c r="G2562" s="9">
        <v>1356.5</v>
      </c>
      <c r="H2562" s="16">
        <f>(G2562/F2562)</f>
        <v>1.7778505897771952</v>
      </c>
      <c r="I2562" s="9">
        <v>425</v>
      </c>
      <c r="J2562" s="9">
        <v>1026</v>
      </c>
      <c r="K2562" s="10">
        <f>(J2562/G2562)</f>
        <v>0.7563582749723553</v>
      </c>
      <c r="L2562" s="10">
        <f>(K2562/1.22)</f>
        <v>0.61996579915766825</v>
      </c>
    </row>
    <row r="2563" spans="1:13" x14ac:dyDescent="0.2">
      <c r="A2563" s="7" t="s">
        <v>3842</v>
      </c>
      <c r="B2563" s="8" t="s">
        <v>3843</v>
      </c>
      <c r="C2563" s="8">
        <v>8</v>
      </c>
      <c r="D2563" s="8">
        <v>9</v>
      </c>
      <c r="E2563" s="8">
        <v>10</v>
      </c>
      <c r="F2563" s="9">
        <v>757</v>
      </c>
      <c r="G2563" s="9">
        <v>1361.5</v>
      </c>
      <c r="H2563" s="16">
        <f>(G2563/F2563)</f>
        <v>1.7985468956406869</v>
      </c>
      <c r="I2563" s="9">
        <v>391.5</v>
      </c>
      <c r="J2563" s="9">
        <v>1042.5</v>
      </c>
      <c r="K2563" s="10">
        <f>(J2563/G2563)</f>
        <v>0.76569959603378623</v>
      </c>
      <c r="L2563" s="10">
        <f>(K2563/1.22)</f>
        <v>0.6276226196998248</v>
      </c>
    </row>
    <row r="2564" spans="1:13" x14ac:dyDescent="0.2">
      <c r="A2564" s="11" t="s">
        <v>7443</v>
      </c>
      <c r="B2564" s="12" t="s">
        <v>7444</v>
      </c>
      <c r="C2564" s="12">
        <v>16</v>
      </c>
      <c r="D2564" s="12">
        <v>8</v>
      </c>
      <c r="E2564" s="12">
        <v>3</v>
      </c>
      <c r="F2564" s="13">
        <v>423</v>
      </c>
      <c r="G2564" s="13">
        <v>996</v>
      </c>
      <c r="H2564" s="17">
        <f>(G2564/F2564)</f>
        <v>2.354609929078014</v>
      </c>
      <c r="I2564" s="13">
        <v>100</v>
      </c>
      <c r="J2564" s="13">
        <v>529.5</v>
      </c>
      <c r="K2564" s="14">
        <f>(J2564/G2564)</f>
        <v>0.53162650602409633</v>
      </c>
      <c r="L2564" s="14">
        <f>(K2564/2.8)</f>
        <v>0.18986660929432014</v>
      </c>
    </row>
    <row r="2565" spans="1:13" x14ac:dyDescent="0.2">
      <c r="A2565" s="7" t="s">
        <v>7440</v>
      </c>
      <c r="B2565" s="8" t="s">
        <v>7441</v>
      </c>
      <c r="C2565" s="8">
        <v>16</v>
      </c>
      <c r="D2565" s="8">
        <v>8</v>
      </c>
      <c r="E2565" s="8">
        <v>1</v>
      </c>
      <c r="F2565" s="9">
        <v>428.5</v>
      </c>
      <c r="G2565" s="9">
        <v>963</v>
      </c>
      <c r="H2565" s="16">
        <f>(G2565/F2565)</f>
        <v>2.2473745624270713</v>
      </c>
      <c r="I2565" s="9">
        <v>178.5</v>
      </c>
      <c r="J2565" s="9">
        <v>1089.5</v>
      </c>
      <c r="K2565" s="10">
        <f>(J2565/G2565)</f>
        <v>1.1313603322949117</v>
      </c>
      <c r="L2565" s="10">
        <f>(K2565/1.27)</f>
        <v>0.89083490731882808</v>
      </c>
    </row>
    <row r="2566" spans="1:13" x14ac:dyDescent="0.2">
      <c r="A2566" s="7" t="s">
        <v>3839</v>
      </c>
      <c r="B2566" s="8" t="s">
        <v>3840</v>
      </c>
      <c r="C2566" s="8">
        <v>8</v>
      </c>
      <c r="D2566" s="8">
        <v>9</v>
      </c>
      <c r="E2566" s="8">
        <v>8</v>
      </c>
      <c r="F2566" s="9">
        <v>596</v>
      </c>
      <c r="G2566" s="9">
        <v>1248.5</v>
      </c>
      <c r="H2566" s="16">
        <f>(G2566/F2566)</f>
        <v>2.0947986577181208</v>
      </c>
      <c r="I2566" s="9">
        <v>465</v>
      </c>
      <c r="J2566" s="9">
        <v>1073</v>
      </c>
      <c r="K2566" s="10">
        <f>(J2566/G2566)</f>
        <v>0.85943131758109736</v>
      </c>
      <c r="L2566" s="10">
        <f>(K2566/1.22)</f>
        <v>0.70445189965663724</v>
      </c>
    </row>
    <row r="2567" spans="1:13" x14ac:dyDescent="0.2">
      <c r="A2567" s="7" t="s">
        <v>3835</v>
      </c>
      <c r="B2567" s="8" t="s">
        <v>3836</v>
      </c>
      <c r="C2567" s="8">
        <v>8</v>
      </c>
      <c r="D2567" s="8">
        <v>9</v>
      </c>
      <c r="E2567" s="8">
        <v>6</v>
      </c>
      <c r="F2567" s="9">
        <v>307.5</v>
      </c>
      <c r="G2567" s="9">
        <v>852.5</v>
      </c>
      <c r="H2567" s="16">
        <f>(G2567/F2567)</f>
        <v>2.7723577235772359</v>
      </c>
      <c r="I2567" s="9">
        <v>216</v>
      </c>
      <c r="J2567" s="9">
        <v>286.5</v>
      </c>
      <c r="K2567" s="10">
        <f>(J2567/G2567)</f>
        <v>0.33607038123167154</v>
      </c>
      <c r="L2567" s="10">
        <f>(K2567/1.22)</f>
        <v>0.27546752559973076</v>
      </c>
      <c r="M2567" t="s">
        <v>7833</v>
      </c>
    </row>
    <row r="2568" spans="1:13" x14ac:dyDescent="0.2">
      <c r="A2568" s="7" t="s">
        <v>3831</v>
      </c>
      <c r="B2568" s="8" t="s">
        <v>3832</v>
      </c>
      <c r="C2568" s="8">
        <v>8</v>
      </c>
      <c r="D2568" s="8">
        <v>9</v>
      </c>
      <c r="E2568" s="8">
        <v>4</v>
      </c>
      <c r="F2568" s="9">
        <v>506</v>
      </c>
      <c r="G2568" s="9">
        <v>1118</v>
      </c>
      <c r="H2568" s="16">
        <f>(G2568/F2568)</f>
        <v>2.2094861660079053</v>
      </c>
      <c r="I2568" s="9">
        <v>468.5</v>
      </c>
      <c r="J2568" s="9">
        <v>1219.5</v>
      </c>
      <c r="K2568" s="10">
        <f>(J2568/G2568)</f>
        <v>1.0907871198568873</v>
      </c>
      <c r="L2568" s="10">
        <f>(K2568/1.22)</f>
        <v>0.89408780316138303</v>
      </c>
    </row>
    <row r="2569" spans="1:13" x14ac:dyDescent="0.2">
      <c r="A2569" s="7" t="s">
        <v>3827</v>
      </c>
      <c r="B2569" s="8" t="s">
        <v>3828</v>
      </c>
      <c r="C2569" s="8">
        <v>8</v>
      </c>
      <c r="D2569" s="8">
        <v>9</v>
      </c>
      <c r="E2569" s="8">
        <v>2</v>
      </c>
      <c r="F2569" s="9">
        <v>374</v>
      </c>
      <c r="G2569" s="9">
        <v>1026.5</v>
      </c>
      <c r="H2569" s="16">
        <f>(G2569/F2569)</f>
        <v>2.7446524064171123</v>
      </c>
      <c r="I2569" s="9">
        <v>385</v>
      </c>
      <c r="J2569" s="9">
        <v>1283.5</v>
      </c>
      <c r="K2569" s="10">
        <f>(J2569/G2569)</f>
        <v>1.2503653190452995</v>
      </c>
      <c r="L2569" s="10">
        <f>(K2569/1.22)</f>
        <v>1.0248896057748356</v>
      </c>
    </row>
    <row r="2570" spans="1:13" x14ac:dyDescent="0.2">
      <c r="A2570" s="7" t="s">
        <v>3934</v>
      </c>
      <c r="B2570" s="8" t="s">
        <v>3935</v>
      </c>
      <c r="C2570" s="8">
        <v>8</v>
      </c>
      <c r="D2570" s="8">
        <v>11</v>
      </c>
      <c r="E2570" s="8">
        <v>22</v>
      </c>
      <c r="F2570" s="9">
        <v>273</v>
      </c>
      <c r="G2570" s="9">
        <v>879.5</v>
      </c>
      <c r="H2570" s="16">
        <f>(G2570/F2570)</f>
        <v>3.2216117216117217</v>
      </c>
      <c r="I2570" s="9">
        <v>250.5</v>
      </c>
      <c r="J2570" s="9">
        <v>303.5</v>
      </c>
      <c r="K2570" s="10">
        <f>(J2570/G2570)</f>
        <v>0.34508243320068221</v>
      </c>
      <c r="L2570" s="10">
        <f>(K2570/1.22)</f>
        <v>0.28285445344318216</v>
      </c>
      <c r="M2570" t="s">
        <v>7833</v>
      </c>
    </row>
    <row r="2571" spans="1:13" x14ac:dyDescent="0.2">
      <c r="A2571" s="7" t="s">
        <v>3931</v>
      </c>
      <c r="B2571" s="8" t="s">
        <v>3932</v>
      </c>
      <c r="C2571" s="8">
        <v>8</v>
      </c>
      <c r="D2571" s="8">
        <v>11</v>
      </c>
      <c r="E2571" s="8">
        <v>20</v>
      </c>
      <c r="F2571" s="9">
        <v>422</v>
      </c>
      <c r="G2571" s="9">
        <v>1151.5</v>
      </c>
      <c r="H2571" s="16">
        <f>(G2571/F2571)</f>
        <v>2.7286729857819907</v>
      </c>
      <c r="I2571" s="9">
        <v>361</v>
      </c>
      <c r="J2571" s="9">
        <v>1157</v>
      </c>
      <c r="K2571" s="10">
        <f>(J2571/G2571)</f>
        <v>1.0047763786365611</v>
      </c>
      <c r="L2571" s="10">
        <f>(K2571/1.22)</f>
        <v>0.82358719560373861</v>
      </c>
    </row>
    <row r="2572" spans="1:13" x14ac:dyDescent="0.2">
      <c r="A2572" s="11" t="s">
        <v>7562</v>
      </c>
      <c r="B2572" s="12" t="s">
        <v>7563</v>
      </c>
      <c r="C2572" s="12">
        <v>16</v>
      </c>
      <c r="D2572" s="12">
        <v>10</v>
      </c>
      <c r="E2572" s="12">
        <v>23</v>
      </c>
      <c r="F2572" s="13">
        <v>108.5</v>
      </c>
      <c r="G2572" s="13">
        <v>633</v>
      </c>
      <c r="H2572" s="17">
        <f>(G2572/F2572)</f>
        <v>5.8341013824884795</v>
      </c>
      <c r="I2572" s="13">
        <v>118</v>
      </c>
      <c r="J2572" s="13">
        <v>1488.5</v>
      </c>
      <c r="K2572" s="14">
        <f>(J2572/G2572)</f>
        <v>2.3515007898894154</v>
      </c>
      <c r="L2572" s="14">
        <f>(K2572/2.8)</f>
        <v>0.83982171067479128</v>
      </c>
    </row>
    <row r="2573" spans="1:13" x14ac:dyDescent="0.2">
      <c r="A2573" s="7" t="s">
        <v>3927</v>
      </c>
      <c r="B2573" s="8" t="s">
        <v>3928</v>
      </c>
      <c r="C2573" s="8">
        <v>8</v>
      </c>
      <c r="D2573" s="8">
        <v>11</v>
      </c>
      <c r="E2573" s="8">
        <v>18</v>
      </c>
      <c r="F2573" s="9">
        <v>641</v>
      </c>
      <c r="G2573" s="9">
        <v>1313.5</v>
      </c>
      <c r="H2573" s="16">
        <f>(G2573/F2573)</f>
        <v>2.0491419656786269</v>
      </c>
      <c r="I2573" s="9">
        <v>509.5</v>
      </c>
      <c r="J2573" s="9">
        <v>1195.5</v>
      </c>
      <c r="K2573" s="10">
        <f>(J2573/G2573)</f>
        <v>0.91016368481157217</v>
      </c>
      <c r="L2573" s="10">
        <f>(K2573/1.22)</f>
        <v>0.74603580722260021</v>
      </c>
    </row>
    <row r="2574" spans="1:13" x14ac:dyDescent="0.2">
      <c r="A2574" s="1" t="s">
        <v>7116</v>
      </c>
      <c r="B2574" t="s">
        <v>7117</v>
      </c>
      <c r="C2574">
        <v>15</v>
      </c>
      <c r="D2574">
        <v>8</v>
      </c>
      <c r="E2574">
        <v>13</v>
      </c>
      <c r="F2574" s="2">
        <v>17.5</v>
      </c>
      <c r="G2574" s="2">
        <v>16</v>
      </c>
      <c r="H2574" s="18">
        <f>(G2574/F2574)</f>
        <v>0.91428571428571426</v>
      </c>
      <c r="I2574" s="2">
        <v>16.5</v>
      </c>
      <c r="J2574" s="2">
        <v>14</v>
      </c>
      <c r="K2574" s="6">
        <f>(J2574/G2574)</f>
        <v>0.875</v>
      </c>
    </row>
    <row r="2575" spans="1:13" x14ac:dyDescent="0.2">
      <c r="A2575" s="1" t="s">
        <v>7116</v>
      </c>
      <c r="B2575" t="s">
        <v>7117</v>
      </c>
      <c r="C2575">
        <v>15</v>
      </c>
      <c r="D2575">
        <v>7</v>
      </c>
      <c r="E2575">
        <v>14</v>
      </c>
      <c r="F2575" s="2">
        <v>5</v>
      </c>
      <c r="G2575" s="2">
        <v>8</v>
      </c>
      <c r="H2575" s="18">
        <f>(G2575/F2575)</f>
        <v>1.6</v>
      </c>
      <c r="I2575" s="2">
        <v>13.5</v>
      </c>
      <c r="J2575" s="2">
        <v>14.5</v>
      </c>
      <c r="K2575" s="6">
        <f>(J2575/G2575)</f>
        <v>1.8125</v>
      </c>
    </row>
    <row r="2576" spans="1:13" x14ac:dyDescent="0.2">
      <c r="A2576" s="1" t="s">
        <v>7116</v>
      </c>
      <c r="B2576" t="s">
        <v>7117</v>
      </c>
      <c r="C2576">
        <v>15</v>
      </c>
      <c r="D2576">
        <v>7</v>
      </c>
      <c r="E2576">
        <v>13</v>
      </c>
      <c r="F2576" s="2">
        <v>5</v>
      </c>
      <c r="G2576" s="2">
        <v>11.5</v>
      </c>
      <c r="H2576" s="18">
        <f>(G2576/F2576)</f>
        <v>2.2999999999999998</v>
      </c>
      <c r="I2576" s="2">
        <v>12.5</v>
      </c>
      <c r="J2576" s="2">
        <v>16.5</v>
      </c>
      <c r="K2576" s="6">
        <f>(J2576/G2576)</f>
        <v>1.4347826086956521</v>
      </c>
    </row>
    <row r="2577" spans="1:13" x14ac:dyDescent="0.2">
      <c r="A2577" s="1" t="s">
        <v>7116</v>
      </c>
      <c r="B2577" t="s">
        <v>7117</v>
      </c>
      <c r="C2577">
        <v>15</v>
      </c>
      <c r="D2577">
        <v>8</v>
      </c>
      <c r="E2577">
        <v>14</v>
      </c>
      <c r="F2577" s="2">
        <v>11.5</v>
      </c>
      <c r="G2577" s="2">
        <v>12</v>
      </c>
      <c r="H2577" s="18">
        <f>(G2577/F2577)</f>
        <v>1.0434782608695652</v>
      </c>
      <c r="I2577" s="2">
        <v>6.5</v>
      </c>
      <c r="J2577" s="2">
        <v>11.5</v>
      </c>
      <c r="K2577" s="6">
        <f>(J2577/G2577)</f>
        <v>0.95833333333333337</v>
      </c>
    </row>
    <row r="2578" spans="1:13" x14ac:dyDescent="0.2">
      <c r="A2578" s="7" t="s">
        <v>3923</v>
      </c>
      <c r="B2578" s="8" t="s">
        <v>3924</v>
      </c>
      <c r="C2578" s="8">
        <v>8</v>
      </c>
      <c r="D2578" s="8">
        <v>11</v>
      </c>
      <c r="E2578" s="8">
        <v>16</v>
      </c>
      <c r="F2578" s="9">
        <v>568</v>
      </c>
      <c r="G2578" s="9">
        <v>1298.5</v>
      </c>
      <c r="H2578" s="16">
        <f>(G2578/F2578)</f>
        <v>2.2860915492957745</v>
      </c>
      <c r="I2578" s="9">
        <v>447.5</v>
      </c>
      <c r="J2578" s="9">
        <v>1242</v>
      </c>
      <c r="K2578" s="10">
        <f>(J2578/G2578)</f>
        <v>0.95648825567963036</v>
      </c>
      <c r="L2578" s="10">
        <f>(K2578/1.22)</f>
        <v>0.78400676695051674</v>
      </c>
    </row>
    <row r="2579" spans="1:13" x14ac:dyDescent="0.2">
      <c r="A2579" s="7" t="s">
        <v>3919</v>
      </c>
      <c r="B2579" s="8" t="s">
        <v>3920</v>
      </c>
      <c r="C2579" s="8">
        <v>8</v>
      </c>
      <c r="D2579" s="8">
        <v>11</v>
      </c>
      <c r="E2579" s="8">
        <v>14</v>
      </c>
      <c r="F2579" s="9">
        <v>331</v>
      </c>
      <c r="G2579" s="9">
        <v>1077.5</v>
      </c>
      <c r="H2579" s="16">
        <f>(G2579/F2579)</f>
        <v>3.2552870090634443</v>
      </c>
      <c r="I2579" s="9">
        <v>262</v>
      </c>
      <c r="J2579" s="9">
        <v>801</v>
      </c>
      <c r="K2579" s="10">
        <f>(J2579/G2579)</f>
        <v>0.74338747099767977</v>
      </c>
      <c r="L2579" s="10">
        <f>(K2579/1.22)</f>
        <v>0.60933399262104904</v>
      </c>
      <c r="M2579" t="s">
        <v>7833</v>
      </c>
    </row>
    <row r="2580" spans="1:13" x14ac:dyDescent="0.2">
      <c r="A2580" s="7" t="s">
        <v>8221</v>
      </c>
      <c r="B2580" s="8" t="s">
        <v>3916</v>
      </c>
      <c r="C2580" s="8">
        <v>8</v>
      </c>
      <c r="D2580" s="8">
        <v>11</v>
      </c>
      <c r="E2580" s="8">
        <v>12</v>
      </c>
      <c r="F2580" s="9">
        <v>614</v>
      </c>
      <c r="G2580" s="9">
        <v>1272.5</v>
      </c>
      <c r="H2580" s="16">
        <f>(G2580/F2580)</f>
        <v>2.0724755700325734</v>
      </c>
      <c r="I2580" s="9">
        <v>408.5</v>
      </c>
      <c r="J2580" s="9">
        <v>1061</v>
      </c>
      <c r="K2580" s="10">
        <f>(J2580/G2580)</f>
        <v>0.8337917485265226</v>
      </c>
      <c r="L2580" s="10">
        <f>(K2580/1.22)</f>
        <v>0.68343585944796936</v>
      </c>
    </row>
    <row r="2581" spans="1:13" x14ac:dyDescent="0.2">
      <c r="A2581" s="7" t="s">
        <v>3912</v>
      </c>
      <c r="B2581" s="8" t="s">
        <v>3913</v>
      </c>
      <c r="C2581" s="8">
        <v>8</v>
      </c>
      <c r="D2581" s="8">
        <v>11</v>
      </c>
      <c r="E2581" s="8">
        <v>10</v>
      </c>
      <c r="F2581" s="9">
        <v>610</v>
      </c>
      <c r="G2581" s="9">
        <v>1271</v>
      </c>
      <c r="H2581" s="16">
        <f>(G2581/F2581)</f>
        <v>2.083606557377049</v>
      </c>
      <c r="I2581" s="9">
        <v>374</v>
      </c>
      <c r="J2581" s="9">
        <v>1138</v>
      </c>
      <c r="K2581" s="10">
        <f>(J2581/G2581)</f>
        <v>0.89535798583792292</v>
      </c>
      <c r="L2581" s="10">
        <f>(K2581/1.22)</f>
        <v>0.73389998839174009</v>
      </c>
    </row>
    <row r="2582" spans="1:13" x14ac:dyDescent="0.2">
      <c r="A2582" s="7" t="s">
        <v>3909</v>
      </c>
      <c r="B2582" s="8" t="s">
        <v>3910</v>
      </c>
      <c r="C2582" s="8">
        <v>8</v>
      </c>
      <c r="D2582" s="8">
        <v>11</v>
      </c>
      <c r="E2582" s="8">
        <v>8</v>
      </c>
      <c r="F2582" s="9">
        <v>590.5</v>
      </c>
      <c r="G2582" s="9">
        <v>1219.5</v>
      </c>
      <c r="H2582" s="16">
        <f>(G2582/F2582)</f>
        <v>2.0651989839119391</v>
      </c>
      <c r="I2582" s="9">
        <v>463.5</v>
      </c>
      <c r="J2582" s="9">
        <v>1136</v>
      </c>
      <c r="K2582" s="10">
        <f>(J2582/G2582)</f>
        <v>0.93152931529315297</v>
      </c>
      <c r="L2582" s="10">
        <f>(K2582/1.22)</f>
        <v>0.7635486190927484</v>
      </c>
    </row>
    <row r="2583" spans="1:13" x14ac:dyDescent="0.2">
      <c r="A2583" s="7" t="s">
        <v>8222</v>
      </c>
      <c r="B2583" s="8" t="s">
        <v>3906</v>
      </c>
      <c r="C2583" s="8">
        <v>8</v>
      </c>
      <c r="D2583" s="8">
        <v>11</v>
      </c>
      <c r="E2583" s="8">
        <v>6</v>
      </c>
      <c r="F2583" s="9">
        <v>423.5</v>
      </c>
      <c r="G2583" s="9">
        <v>1083.5</v>
      </c>
      <c r="H2583" s="16">
        <f>(G2583/F2583)</f>
        <v>2.5584415584415585</v>
      </c>
      <c r="I2583" s="9">
        <v>455</v>
      </c>
      <c r="J2583" s="9">
        <v>1218.5</v>
      </c>
      <c r="K2583" s="10">
        <f>(J2583/G2583)</f>
        <v>1.1245962159667744</v>
      </c>
      <c r="L2583" s="10">
        <f>(K2583/1.22)</f>
        <v>0.92180017702194628</v>
      </c>
    </row>
    <row r="2584" spans="1:13" x14ac:dyDescent="0.2">
      <c r="A2584" s="7" t="s">
        <v>3903</v>
      </c>
      <c r="B2584" s="8" t="s">
        <v>3904</v>
      </c>
      <c r="C2584" s="8">
        <v>8</v>
      </c>
      <c r="D2584" s="8">
        <v>11</v>
      </c>
      <c r="E2584" s="8">
        <v>4</v>
      </c>
      <c r="F2584" s="9">
        <v>181.5</v>
      </c>
      <c r="G2584" s="9">
        <v>868</v>
      </c>
      <c r="H2584" s="16">
        <f>(G2584/F2584)</f>
        <v>4.78236914600551</v>
      </c>
      <c r="I2584" s="9">
        <v>183</v>
      </c>
      <c r="J2584" s="9">
        <v>1044</v>
      </c>
      <c r="K2584" s="10">
        <f>(J2584/G2584)</f>
        <v>1.2027649769585254</v>
      </c>
      <c r="L2584" s="10">
        <f>(K2584/1.22)</f>
        <v>0.98587293193321757</v>
      </c>
    </row>
    <row r="2585" spans="1:13" x14ac:dyDescent="0.2">
      <c r="A2585" s="11" t="s">
        <v>7849</v>
      </c>
      <c r="B2585" s="12" t="s">
        <v>3901</v>
      </c>
      <c r="C2585" s="12">
        <v>8</v>
      </c>
      <c r="D2585" s="12">
        <v>11</v>
      </c>
      <c r="E2585" s="12">
        <v>2</v>
      </c>
      <c r="F2585" s="13">
        <v>144.5</v>
      </c>
      <c r="G2585" s="13">
        <v>767.5</v>
      </c>
      <c r="H2585" s="17">
        <f>(G2585/F2585)</f>
        <v>5.3114186851211072</v>
      </c>
      <c r="I2585" s="13">
        <v>63.5</v>
      </c>
      <c r="J2585" s="13">
        <v>1131.5</v>
      </c>
      <c r="K2585" s="14">
        <f>(J2585/G2585)</f>
        <v>1.4742671009771986</v>
      </c>
      <c r="L2585" s="14">
        <f>(K2585/0.54)</f>
        <v>2.7301242610688861</v>
      </c>
    </row>
    <row r="2586" spans="1:13" x14ac:dyDescent="0.2">
      <c r="A2586" s="7" t="s">
        <v>7849</v>
      </c>
      <c r="B2586" s="8" t="s">
        <v>4006</v>
      </c>
      <c r="C2586" s="8">
        <v>8</v>
      </c>
      <c r="D2586" s="8">
        <v>13</v>
      </c>
      <c r="E2586" s="8">
        <v>22</v>
      </c>
      <c r="F2586" s="9">
        <v>397</v>
      </c>
      <c r="G2586" s="9">
        <v>1091</v>
      </c>
      <c r="H2586" s="16">
        <f>(G2586/F2586)</f>
        <v>2.748110831234257</v>
      </c>
      <c r="I2586" s="9">
        <v>397</v>
      </c>
      <c r="J2586" s="9">
        <v>1225</v>
      </c>
      <c r="K2586" s="10">
        <f>(J2586/G2586)</f>
        <v>1.1228230980751603</v>
      </c>
      <c r="L2586" s="10">
        <f>(K2586/1.22)</f>
        <v>0.92034680170095107</v>
      </c>
    </row>
    <row r="2587" spans="1:13" x14ac:dyDescent="0.2">
      <c r="A2587" s="7" t="s">
        <v>4002</v>
      </c>
      <c r="B2587" s="8" t="s">
        <v>4003</v>
      </c>
      <c r="C2587" s="8">
        <v>8</v>
      </c>
      <c r="D2587" s="8">
        <v>13</v>
      </c>
      <c r="E2587" s="8">
        <v>20</v>
      </c>
      <c r="F2587" s="9">
        <v>383.5</v>
      </c>
      <c r="G2587" s="9">
        <v>1121.5</v>
      </c>
      <c r="H2587" s="16">
        <f>(G2587/F2587)</f>
        <v>2.9243807040417211</v>
      </c>
      <c r="I2587" s="9">
        <v>543</v>
      </c>
      <c r="J2587" s="9">
        <v>1305.5</v>
      </c>
      <c r="K2587" s="10">
        <f>(J2587/G2587)</f>
        <v>1.1640659830584039</v>
      </c>
      <c r="L2587" s="10">
        <f>(K2587/1.22)</f>
        <v>0.95415244512983932</v>
      </c>
    </row>
    <row r="2588" spans="1:13" x14ac:dyDescent="0.2">
      <c r="A2588" s="7" t="s">
        <v>7849</v>
      </c>
      <c r="B2588" s="8" t="s">
        <v>3999</v>
      </c>
      <c r="C2588" s="8">
        <v>8</v>
      </c>
      <c r="D2588" s="8">
        <v>13</v>
      </c>
      <c r="E2588" s="8">
        <v>18</v>
      </c>
      <c r="F2588" s="9">
        <v>545</v>
      </c>
      <c r="G2588" s="9">
        <v>1250.5</v>
      </c>
      <c r="H2588" s="16">
        <f>(G2588/F2588)</f>
        <v>2.2944954128440367</v>
      </c>
      <c r="I2588" s="9">
        <v>484</v>
      </c>
      <c r="J2588" s="9">
        <v>1248</v>
      </c>
      <c r="K2588" s="10">
        <f>(J2588/G2588)</f>
        <v>0.998000799680128</v>
      </c>
      <c r="L2588" s="10">
        <f>(K2588/1.22)</f>
        <v>0.8180334423607607</v>
      </c>
    </row>
    <row r="2589" spans="1:13" x14ac:dyDescent="0.2">
      <c r="A2589" s="7" t="s">
        <v>3995</v>
      </c>
      <c r="B2589" s="8" t="s">
        <v>3996</v>
      </c>
      <c r="C2589" s="8">
        <v>8</v>
      </c>
      <c r="D2589" s="8">
        <v>13</v>
      </c>
      <c r="E2589" s="8">
        <v>16</v>
      </c>
      <c r="F2589" s="9">
        <v>225</v>
      </c>
      <c r="G2589" s="9">
        <v>1000</v>
      </c>
      <c r="H2589" s="16">
        <f>(G2589/F2589)</f>
        <v>4.4444444444444446</v>
      </c>
      <c r="I2589" s="9">
        <v>158</v>
      </c>
      <c r="J2589" s="9">
        <v>868.5</v>
      </c>
      <c r="K2589" s="10">
        <f>(J2589/G2589)</f>
        <v>0.86850000000000005</v>
      </c>
      <c r="L2589" s="10">
        <f>(K2589/1.22)</f>
        <v>0.71188524590163937</v>
      </c>
      <c r="M2589" t="s">
        <v>7833</v>
      </c>
    </row>
    <row r="2590" spans="1:13" x14ac:dyDescent="0.2">
      <c r="A2590" s="7" t="s">
        <v>8223</v>
      </c>
      <c r="B2590" s="8" t="s">
        <v>3992</v>
      </c>
      <c r="C2590" s="8">
        <v>8</v>
      </c>
      <c r="D2590" s="8">
        <v>13</v>
      </c>
      <c r="E2590" s="8">
        <v>14</v>
      </c>
      <c r="F2590" s="9">
        <v>486.5</v>
      </c>
      <c r="G2590" s="9">
        <v>1165.5</v>
      </c>
      <c r="H2590" s="16">
        <f>(G2590/F2590)</f>
        <v>2.3956834532374103</v>
      </c>
      <c r="I2590" s="9">
        <v>494.5</v>
      </c>
      <c r="J2590" s="9">
        <v>1145</v>
      </c>
      <c r="K2590" s="10">
        <f>(J2590/G2590)</f>
        <v>0.98241098241098246</v>
      </c>
      <c r="L2590" s="10">
        <f>(K2590/1.22)</f>
        <v>0.8052549036155594</v>
      </c>
    </row>
    <row r="2591" spans="1:13" x14ac:dyDescent="0.2">
      <c r="A2591" s="7" t="s">
        <v>3989</v>
      </c>
      <c r="B2591" s="8" t="s">
        <v>3990</v>
      </c>
      <c r="C2591" s="8">
        <v>8</v>
      </c>
      <c r="D2591" s="8">
        <v>13</v>
      </c>
      <c r="E2591" s="8">
        <v>12</v>
      </c>
      <c r="F2591" s="9">
        <v>497</v>
      </c>
      <c r="G2591" s="9">
        <v>1207</v>
      </c>
      <c r="H2591" s="16">
        <f>(G2591/F2591)</f>
        <v>2.4285714285714284</v>
      </c>
      <c r="I2591" s="9">
        <v>412.5</v>
      </c>
      <c r="J2591" s="9">
        <v>1236</v>
      </c>
      <c r="K2591" s="10">
        <f>(J2591/G2591)</f>
        <v>1.0240265120132559</v>
      </c>
      <c r="L2591" s="10">
        <f>(K2591/1.22)</f>
        <v>0.8393659934534885</v>
      </c>
    </row>
    <row r="2592" spans="1:13" x14ac:dyDescent="0.2">
      <c r="A2592" s="7" t="s">
        <v>3985</v>
      </c>
      <c r="B2592" s="8" t="s">
        <v>3986</v>
      </c>
      <c r="C2592" s="8">
        <v>8</v>
      </c>
      <c r="D2592" s="8">
        <v>13</v>
      </c>
      <c r="E2592" s="8">
        <v>10</v>
      </c>
      <c r="F2592" s="9">
        <v>374</v>
      </c>
      <c r="G2592" s="9">
        <v>1100</v>
      </c>
      <c r="H2592" s="16">
        <f>(G2592/F2592)</f>
        <v>2.9411764705882355</v>
      </c>
      <c r="I2592" s="9">
        <v>294</v>
      </c>
      <c r="J2592" s="9">
        <v>1132</v>
      </c>
      <c r="K2592" s="10">
        <f>(J2592/G2592)</f>
        <v>1.0290909090909091</v>
      </c>
      <c r="L2592" s="10">
        <f>(K2592/1.22)</f>
        <v>0.84351713859910582</v>
      </c>
    </row>
    <row r="2593" spans="1:13" x14ac:dyDescent="0.2">
      <c r="A2593" s="7" t="s">
        <v>3981</v>
      </c>
      <c r="B2593" s="8" t="s">
        <v>3982</v>
      </c>
      <c r="C2593" s="8">
        <v>8</v>
      </c>
      <c r="D2593" s="8">
        <v>13</v>
      </c>
      <c r="E2593" s="8">
        <v>8</v>
      </c>
      <c r="F2593" s="9">
        <v>326.5</v>
      </c>
      <c r="G2593" s="9">
        <v>1041.5</v>
      </c>
      <c r="H2593" s="16">
        <f>(G2593/F2593)</f>
        <v>3.1898928024502298</v>
      </c>
      <c r="I2593" s="9">
        <v>343.5</v>
      </c>
      <c r="J2593" s="9">
        <v>1247</v>
      </c>
      <c r="K2593" s="10">
        <f>(J2593/G2593)</f>
        <v>1.1973115698511763</v>
      </c>
      <c r="L2593" s="10">
        <f>(K2593/1.22)</f>
        <v>0.98140292610752156</v>
      </c>
    </row>
    <row r="2594" spans="1:13" x14ac:dyDescent="0.2">
      <c r="A2594" s="7" t="s">
        <v>3977</v>
      </c>
      <c r="B2594" s="8" t="s">
        <v>3978</v>
      </c>
      <c r="C2594" s="8">
        <v>8</v>
      </c>
      <c r="D2594" s="8">
        <v>13</v>
      </c>
      <c r="E2594" s="8">
        <v>6</v>
      </c>
      <c r="F2594" s="9">
        <v>202</v>
      </c>
      <c r="G2594" s="9">
        <v>849.5</v>
      </c>
      <c r="H2594" s="16">
        <f>(G2594/F2594)</f>
        <v>4.2054455445544559</v>
      </c>
      <c r="I2594" s="9">
        <v>203.5</v>
      </c>
      <c r="J2594" s="9">
        <v>614.5</v>
      </c>
      <c r="K2594" s="10">
        <f>(J2594/G2594)</f>
        <v>0.72336668628605061</v>
      </c>
      <c r="L2594" s="10">
        <f>(K2594/1.22)</f>
        <v>0.59292351334922178</v>
      </c>
      <c r="M2594" t="s">
        <v>7833</v>
      </c>
    </row>
    <row r="2595" spans="1:13" x14ac:dyDescent="0.2">
      <c r="A2595" s="7" t="s">
        <v>3974</v>
      </c>
      <c r="B2595" s="8" t="s">
        <v>3975</v>
      </c>
      <c r="C2595" s="8">
        <v>8</v>
      </c>
      <c r="D2595" s="8">
        <v>13</v>
      </c>
      <c r="E2595" s="8">
        <v>4</v>
      </c>
      <c r="F2595" s="9">
        <v>289.5</v>
      </c>
      <c r="G2595" s="9">
        <v>956.5</v>
      </c>
      <c r="H2595" s="16">
        <f>(G2595/F2595)</f>
        <v>3.3039723661485318</v>
      </c>
      <c r="I2595" s="9">
        <v>373</v>
      </c>
      <c r="J2595" s="9">
        <v>1392</v>
      </c>
      <c r="K2595" s="10">
        <f>(J2595/G2595)</f>
        <v>1.4553058024046002</v>
      </c>
      <c r="L2595" s="10">
        <f>(K2595/1.22)</f>
        <v>1.1928736085283609</v>
      </c>
    </row>
    <row r="2596" spans="1:13" x14ac:dyDescent="0.2">
      <c r="A2596" s="7" t="s">
        <v>8224</v>
      </c>
      <c r="B2596" s="8" t="s">
        <v>3971</v>
      </c>
      <c r="C2596" s="8">
        <v>8</v>
      </c>
      <c r="D2596" s="8">
        <v>13</v>
      </c>
      <c r="E2596" s="8">
        <v>2</v>
      </c>
      <c r="F2596" s="9">
        <v>321</v>
      </c>
      <c r="G2596" s="9">
        <v>972.5</v>
      </c>
      <c r="H2596" s="16">
        <f>(G2596/F2596)</f>
        <v>3.0295950155763238</v>
      </c>
      <c r="I2596" s="9">
        <v>449</v>
      </c>
      <c r="J2596" s="9">
        <v>1344</v>
      </c>
      <c r="K2596" s="10">
        <f>(J2596/G2596)</f>
        <v>1.3820051413881749</v>
      </c>
      <c r="L2596" s="10">
        <f>(K2596/1.22)</f>
        <v>1.132791099498504</v>
      </c>
    </row>
    <row r="2597" spans="1:13" x14ac:dyDescent="0.2">
      <c r="A2597" s="7" t="s">
        <v>4075</v>
      </c>
      <c r="B2597" s="8" t="s">
        <v>4076</v>
      </c>
      <c r="C2597" s="8">
        <v>8</v>
      </c>
      <c r="D2597" s="8">
        <v>15</v>
      </c>
      <c r="E2597" s="8">
        <v>22</v>
      </c>
      <c r="F2597" s="9">
        <v>196</v>
      </c>
      <c r="G2597" s="9">
        <v>835</v>
      </c>
      <c r="H2597" s="16">
        <f>(G2597/F2597)</f>
        <v>4.2602040816326534</v>
      </c>
      <c r="I2597" s="9">
        <v>231.5</v>
      </c>
      <c r="J2597" s="9">
        <v>1233.5</v>
      </c>
      <c r="K2597" s="10">
        <f>(J2597/G2597)</f>
        <v>1.477245508982036</v>
      </c>
      <c r="L2597" s="10">
        <f>(K2597/1.22)</f>
        <v>1.2108569745754394</v>
      </c>
    </row>
    <row r="2598" spans="1:13" x14ac:dyDescent="0.2">
      <c r="A2598" s="7" t="s">
        <v>8225</v>
      </c>
      <c r="B2598" s="8" t="s">
        <v>4073</v>
      </c>
      <c r="C2598" s="8">
        <v>8</v>
      </c>
      <c r="D2598" s="8">
        <v>15</v>
      </c>
      <c r="E2598" s="8">
        <v>20</v>
      </c>
      <c r="F2598" s="9">
        <v>255.5</v>
      </c>
      <c r="G2598" s="9">
        <v>993.5</v>
      </c>
      <c r="H2598" s="16">
        <f>(G2598/F2598)</f>
        <v>3.888454011741683</v>
      </c>
      <c r="I2598" s="9">
        <v>359</v>
      </c>
      <c r="J2598" s="9">
        <v>1289</v>
      </c>
      <c r="K2598" s="10">
        <f>(J2598/G2598)</f>
        <v>1.2974333165576246</v>
      </c>
      <c r="L2598" s="10">
        <f>(K2598/1.22)</f>
        <v>1.0634699316046103</v>
      </c>
    </row>
    <row r="2599" spans="1:13" x14ac:dyDescent="0.2">
      <c r="A2599" s="7" t="s">
        <v>4069</v>
      </c>
      <c r="B2599" s="8" t="s">
        <v>4070</v>
      </c>
      <c r="C2599" s="8">
        <v>8</v>
      </c>
      <c r="D2599" s="8">
        <v>15</v>
      </c>
      <c r="E2599" s="8">
        <v>18</v>
      </c>
      <c r="F2599" s="9">
        <v>303</v>
      </c>
      <c r="G2599" s="9">
        <v>1009</v>
      </c>
      <c r="H2599" s="16">
        <f>(G2599/F2599)</f>
        <v>3.33003300330033</v>
      </c>
      <c r="I2599" s="9">
        <v>242.5</v>
      </c>
      <c r="J2599" s="9">
        <v>1276.5</v>
      </c>
      <c r="K2599" s="10">
        <f>(J2599/G2599)</f>
        <v>1.2651139742319129</v>
      </c>
      <c r="L2599" s="10">
        <f>(K2599/1.22)</f>
        <v>1.0369786674032073</v>
      </c>
    </row>
    <row r="2600" spans="1:13" x14ac:dyDescent="0.2">
      <c r="A2600" s="7" t="s">
        <v>7849</v>
      </c>
      <c r="B2600" s="8" t="s">
        <v>4066</v>
      </c>
      <c r="C2600" s="8">
        <v>8</v>
      </c>
      <c r="D2600" s="8">
        <v>15</v>
      </c>
      <c r="E2600" s="8">
        <v>16</v>
      </c>
      <c r="F2600" s="9">
        <v>280.5</v>
      </c>
      <c r="G2600" s="9">
        <v>1035.5</v>
      </c>
      <c r="H2600" s="16">
        <f>(G2600/F2600)</f>
        <v>3.6916221033868091</v>
      </c>
      <c r="I2600" s="9">
        <v>267.5</v>
      </c>
      <c r="J2600" s="9">
        <v>1184.5</v>
      </c>
      <c r="K2600" s="10">
        <f>(J2600/G2600)</f>
        <v>1.1438918396909705</v>
      </c>
      <c r="L2600" s="10">
        <f>(K2600/1.22)</f>
        <v>0.93761626204177917</v>
      </c>
    </row>
    <row r="2601" spans="1:13" x14ac:dyDescent="0.2">
      <c r="A2601" s="11" t="s">
        <v>4063</v>
      </c>
      <c r="B2601" s="12" t="s">
        <v>4064</v>
      </c>
      <c r="C2601" s="12">
        <v>8</v>
      </c>
      <c r="D2601" s="12">
        <v>15</v>
      </c>
      <c r="E2601" s="12">
        <v>14</v>
      </c>
      <c r="F2601" s="13">
        <v>238</v>
      </c>
      <c r="G2601" s="13">
        <v>989.5</v>
      </c>
      <c r="H2601" s="17">
        <f>(G2601/F2601)</f>
        <v>4.1575630252100844</v>
      </c>
      <c r="I2601" s="13">
        <v>108.5</v>
      </c>
      <c r="J2601" s="13">
        <v>989</v>
      </c>
      <c r="K2601" s="14">
        <f>(J2601/G2601)</f>
        <v>0.99949469429004545</v>
      </c>
      <c r="L2601" s="14">
        <f>(K2601/0.54)</f>
        <v>1.8509161005371211</v>
      </c>
    </row>
    <row r="2602" spans="1:13" x14ac:dyDescent="0.2">
      <c r="A2602" s="11" t="s">
        <v>4060</v>
      </c>
      <c r="B2602" s="12" t="s">
        <v>4061</v>
      </c>
      <c r="C2602" s="12">
        <v>8</v>
      </c>
      <c r="D2602" s="12">
        <v>15</v>
      </c>
      <c r="E2602" s="12">
        <v>12</v>
      </c>
      <c r="F2602" s="13">
        <v>189.5</v>
      </c>
      <c r="G2602" s="13">
        <v>934.5</v>
      </c>
      <c r="H2602" s="17">
        <f>(G2602/F2602)</f>
        <v>4.9313984168865437</v>
      </c>
      <c r="I2602" s="13">
        <v>106</v>
      </c>
      <c r="J2602" s="13">
        <v>1167.5</v>
      </c>
      <c r="K2602" s="14">
        <f>(J2602/G2602)</f>
        <v>1.2493311931514179</v>
      </c>
      <c r="L2602" s="14">
        <f>(K2602/0.54)</f>
        <v>2.3135762836137368</v>
      </c>
    </row>
    <row r="2603" spans="1:13" x14ac:dyDescent="0.2">
      <c r="A2603" s="1" t="s">
        <v>7849</v>
      </c>
      <c r="B2603" t="s">
        <v>4057</v>
      </c>
      <c r="C2603">
        <v>8</v>
      </c>
      <c r="D2603">
        <v>15</v>
      </c>
      <c r="E2603">
        <v>10</v>
      </c>
      <c r="F2603" s="2">
        <v>102</v>
      </c>
      <c r="G2603" s="2">
        <v>643</v>
      </c>
      <c r="H2603" s="18">
        <f>(G2603/F2603)</f>
        <v>6.3039215686274508</v>
      </c>
      <c r="I2603" s="2">
        <v>50</v>
      </c>
      <c r="J2603" s="2">
        <v>24.5</v>
      </c>
      <c r="K2603" s="6">
        <f>(J2603/G2603)</f>
        <v>3.8102643856920686E-2</v>
      </c>
    </row>
    <row r="2604" spans="1:13" x14ac:dyDescent="0.2">
      <c r="A2604" s="11" t="s">
        <v>7558</v>
      </c>
      <c r="B2604" s="12" t="s">
        <v>7559</v>
      </c>
      <c r="C2604" s="12">
        <v>16</v>
      </c>
      <c r="D2604" s="12">
        <v>10</v>
      </c>
      <c r="E2604" s="12">
        <v>21</v>
      </c>
      <c r="F2604" s="13">
        <v>247.5</v>
      </c>
      <c r="G2604" s="13">
        <v>764.5</v>
      </c>
      <c r="H2604" s="17">
        <f>(G2604/F2604)</f>
        <v>3.088888888888889</v>
      </c>
      <c r="I2604" s="13">
        <v>102</v>
      </c>
      <c r="J2604" s="13">
        <v>1260</v>
      </c>
      <c r="K2604" s="14">
        <f>(J2604/G2604)</f>
        <v>1.6481360366252453</v>
      </c>
      <c r="L2604" s="14">
        <f>(K2604/2.8)</f>
        <v>0.58862001308044476</v>
      </c>
    </row>
    <row r="2605" spans="1:13" x14ac:dyDescent="0.2">
      <c r="A2605" s="11" t="s">
        <v>4053</v>
      </c>
      <c r="B2605" s="12" t="s">
        <v>4054</v>
      </c>
      <c r="C2605" s="12">
        <v>8</v>
      </c>
      <c r="D2605" s="12">
        <v>15</v>
      </c>
      <c r="E2605" s="12">
        <v>8</v>
      </c>
      <c r="F2605" s="13">
        <v>120</v>
      </c>
      <c r="G2605" s="13">
        <v>709.5</v>
      </c>
      <c r="H2605" s="17">
        <f>(G2605/F2605)</f>
        <v>5.9124999999999996</v>
      </c>
      <c r="I2605" s="13">
        <v>68.5</v>
      </c>
      <c r="J2605" s="13">
        <v>1228</v>
      </c>
      <c r="K2605" s="14">
        <f>(J2605/G2605)</f>
        <v>1.7307963354474982</v>
      </c>
      <c r="L2605" s="14">
        <f>(K2605/0.54)</f>
        <v>3.2051783989768485</v>
      </c>
    </row>
    <row r="2606" spans="1:13" x14ac:dyDescent="0.2">
      <c r="A2606" s="1" t="s">
        <v>8226</v>
      </c>
      <c r="B2606" t="s">
        <v>4050</v>
      </c>
      <c r="C2606">
        <v>8</v>
      </c>
      <c r="D2606">
        <v>15</v>
      </c>
      <c r="E2606">
        <v>6</v>
      </c>
      <c r="F2606" s="2">
        <v>73</v>
      </c>
      <c r="G2606" s="2">
        <v>410</v>
      </c>
      <c r="H2606" s="18">
        <f>(G2606/F2606)</f>
        <v>5.6164383561643838</v>
      </c>
      <c r="I2606" s="2">
        <v>37.5</v>
      </c>
      <c r="J2606" s="2">
        <v>22.5</v>
      </c>
      <c r="K2606" s="6">
        <f>(J2606/G2606)</f>
        <v>5.4878048780487805E-2</v>
      </c>
    </row>
    <row r="2607" spans="1:13" x14ac:dyDescent="0.2">
      <c r="A2607" s="1" t="s">
        <v>8227</v>
      </c>
      <c r="B2607" t="s">
        <v>4047</v>
      </c>
      <c r="C2607">
        <v>8</v>
      </c>
      <c r="D2607">
        <v>15</v>
      </c>
      <c r="E2607">
        <v>4</v>
      </c>
      <c r="F2607" s="2">
        <v>127.5</v>
      </c>
      <c r="G2607" s="2">
        <v>739</v>
      </c>
      <c r="H2607" s="18">
        <f>(G2607/F2607)</f>
        <v>5.7960784313725489</v>
      </c>
      <c r="I2607" s="2">
        <v>46</v>
      </c>
      <c r="J2607" s="2">
        <v>65.5</v>
      </c>
      <c r="K2607" s="6">
        <f>(J2607/G2607)</f>
        <v>8.8633288227334239E-2</v>
      </c>
    </row>
    <row r="2608" spans="1:13" x14ac:dyDescent="0.2">
      <c r="A2608" s="11" t="s">
        <v>4043</v>
      </c>
      <c r="B2608" s="12" t="s">
        <v>4044</v>
      </c>
      <c r="C2608" s="12">
        <v>8</v>
      </c>
      <c r="D2608" s="12">
        <v>15</v>
      </c>
      <c r="E2608" s="12">
        <v>2</v>
      </c>
      <c r="F2608" s="13">
        <v>92</v>
      </c>
      <c r="G2608" s="13">
        <v>493.5</v>
      </c>
      <c r="H2608" s="17">
        <f>(G2608/F2608)</f>
        <v>5.3641304347826084</v>
      </c>
      <c r="I2608" s="13">
        <v>72</v>
      </c>
      <c r="J2608" s="13">
        <v>68.5</v>
      </c>
      <c r="K2608" s="14">
        <f>(J2608/G2608)</f>
        <v>0.13880445795339413</v>
      </c>
      <c r="L2608" s="14">
        <f>(K2608/0.54)</f>
        <v>0.25704529250628544</v>
      </c>
      <c r="M2608" t="s">
        <v>7834</v>
      </c>
    </row>
    <row r="2609" spans="1:13" x14ac:dyDescent="0.2">
      <c r="A2609" s="11" t="s">
        <v>7849</v>
      </c>
      <c r="B2609" s="12" t="s">
        <v>3641</v>
      </c>
      <c r="C2609" s="12">
        <v>8</v>
      </c>
      <c r="D2609" s="12">
        <v>3</v>
      </c>
      <c r="E2609" s="12">
        <v>23</v>
      </c>
      <c r="F2609" s="13">
        <v>365.5</v>
      </c>
      <c r="G2609" s="13">
        <v>989</v>
      </c>
      <c r="H2609" s="17">
        <f>(G2609/F2609)</f>
        <v>2.7058823529411766</v>
      </c>
      <c r="I2609" s="13">
        <v>84</v>
      </c>
      <c r="J2609" s="13">
        <v>996</v>
      </c>
      <c r="K2609" s="14">
        <f>(J2609/G2609)</f>
        <v>1.0070778564206269</v>
      </c>
      <c r="L2609" s="14">
        <f>(K2609/0.54)</f>
        <v>1.8649589933715311</v>
      </c>
    </row>
    <row r="2610" spans="1:13" x14ac:dyDescent="0.2">
      <c r="A2610" s="7" t="s">
        <v>3638</v>
      </c>
      <c r="B2610" s="8" t="s">
        <v>3639</v>
      </c>
      <c r="C2610" s="8">
        <v>8</v>
      </c>
      <c r="D2610" s="8">
        <v>3</v>
      </c>
      <c r="E2610" s="8">
        <v>21</v>
      </c>
      <c r="F2610" s="9">
        <v>668.5</v>
      </c>
      <c r="G2610" s="9">
        <v>1313</v>
      </c>
      <c r="H2610" s="16">
        <f>(G2610/F2610)</f>
        <v>1.9640987284966342</v>
      </c>
      <c r="I2610" s="9">
        <v>365</v>
      </c>
      <c r="J2610" s="9">
        <v>936.5</v>
      </c>
      <c r="K2610" s="10">
        <f>(J2610/G2610)</f>
        <v>0.7132520944402132</v>
      </c>
      <c r="L2610" s="10">
        <f>(K2610/1.22)</f>
        <v>0.58463286429525674</v>
      </c>
    </row>
    <row r="2611" spans="1:13" x14ac:dyDescent="0.2">
      <c r="A2611" s="7" t="s">
        <v>3634</v>
      </c>
      <c r="B2611" s="8" t="s">
        <v>3635</v>
      </c>
      <c r="C2611" s="8">
        <v>8</v>
      </c>
      <c r="D2611" s="8">
        <v>3</v>
      </c>
      <c r="E2611" s="8">
        <v>19</v>
      </c>
      <c r="F2611" s="9">
        <v>722</v>
      </c>
      <c r="G2611" s="9">
        <v>1336</v>
      </c>
      <c r="H2611" s="16">
        <f>(G2611/F2611)</f>
        <v>1.8504155124653741</v>
      </c>
      <c r="I2611" s="9">
        <v>417.5</v>
      </c>
      <c r="J2611" s="9">
        <v>907</v>
      </c>
      <c r="K2611" s="10">
        <f>(J2611/G2611)</f>
        <v>0.67889221556886226</v>
      </c>
      <c r="L2611" s="10">
        <f>(K2611/1.22)</f>
        <v>0.55646902915480512</v>
      </c>
    </row>
    <row r="2612" spans="1:13" x14ac:dyDescent="0.2">
      <c r="A2612" s="7" t="s">
        <v>7849</v>
      </c>
      <c r="B2612" s="8" t="s">
        <v>3631</v>
      </c>
      <c r="C2612" s="8">
        <v>8</v>
      </c>
      <c r="D2612" s="8">
        <v>3</v>
      </c>
      <c r="E2612" s="8">
        <v>17</v>
      </c>
      <c r="F2612" s="9">
        <v>740.5</v>
      </c>
      <c r="G2612" s="9">
        <v>1369</v>
      </c>
      <c r="H2612" s="16">
        <f>(G2612/F2612)</f>
        <v>1.8487508440243079</v>
      </c>
      <c r="I2612" s="9">
        <v>423.5</v>
      </c>
      <c r="J2612" s="9">
        <v>1005.5</v>
      </c>
      <c r="K2612" s="10">
        <f>(J2612/G2612)</f>
        <v>0.73447772096420749</v>
      </c>
      <c r="L2612" s="10">
        <f>(K2612/1.22)</f>
        <v>0.60203091882312088</v>
      </c>
    </row>
    <row r="2613" spans="1:13" x14ac:dyDescent="0.2">
      <c r="A2613" s="7" t="s">
        <v>3628</v>
      </c>
      <c r="B2613" s="8" t="s">
        <v>3629</v>
      </c>
      <c r="C2613" s="8">
        <v>8</v>
      </c>
      <c r="D2613" s="8">
        <v>3</v>
      </c>
      <c r="E2613" s="8">
        <v>15</v>
      </c>
      <c r="F2613" s="9">
        <v>529.5</v>
      </c>
      <c r="G2613" s="9">
        <v>1293</v>
      </c>
      <c r="H2613" s="16">
        <f>(G2613/F2613)</f>
        <v>2.441926345609065</v>
      </c>
      <c r="I2613" s="9">
        <v>361.5</v>
      </c>
      <c r="J2613" s="9">
        <v>1137</v>
      </c>
      <c r="K2613" s="10">
        <f>(J2613/G2613)</f>
        <v>0.87935034802784218</v>
      </c>
      <c r="L2613" s="10">
        <f>(K2613/1.22)</f>
        <v>0.72077897379331324</v>
      </c>
    </row>
    <row r="2614" spans="1:13" x14ac:dyDescent="0.2">
      <c r="A2614" s="7" t="s">
        <v>3624</v>
      </c>
      <c r="B2614" s="8" t="s">
        <v>3625</v>
      </c>
      <c r="C2614" s="8">
        <v>8</v>
      </c>
      <c r="D2614" s="8">
        <v>3</v>
      </c>
      <c r="E2614" s="8">
        <v>13</v>
      </c>
      <c r="F2614" s="9">
        <v>328.5</v>
      </c>
      <c r="G2614" s="9">
        <v>1076</v>
      </c>
      <c r="H2614" s="16">
        <f>(G2614/F2614)</f>
        <v>3.2754946727549465</v>
      </c>
      <c r="I2614" s="9">
        <v>213</v>
      </c>
      <c r="J2614" s="9">
        <v>795</v>
      </c>
      <c r="K2614" s="10">
        <f>(J2614/G2614)</f>
        <v>0.73884758364312264</v>
      </c>
      <c r="L2614" s="10">
        <f>(K2614/1.22)</f>
        <v>0.60561277347796938</v>
      </c>
      <c r="M2614" t="s">
        <v>7833</v>
      </c>
    </row>
    <row r="2615" spans="1:13" x14ac:dyDescent="0.2">
      <c r="A2615" s="11" t="s">
        <v>7849</v>
      </c>
      <c r="B2615" s="12" t="s">
        <v>3621</v>
      </c>
      <c r="C2615" s="12">
        <v>8</v>
      </c>
      <c r="D2615" s="12">
        <v>3</v>
      </c>
      <c r="E2615" s="12">
        <v>11</v>
      </c>
      <c r="F2615" s="13">
        <v>120.5</v>
      </c>
      <c r="G2615" s="13">
        <v>580</v>
      </c>
      <c r="H2615" s="17">
        <f>(G2615/F2615)</f>
        <v>4.813278008298755</v>
      </c>
      <c r="I2615" s="13">
        <v>89.5</v>
      </c>
      <c r="J2615" s="13">
        <v>444.5</v>
      </c>
      <c r="K2615" s="14">
        <f>(J2615/G2615)</f>
        <v>0.76637931034482754</v>
      </c>
      <c r="L2615" s="14">
        <f>(K2615/0.54)</f>
        <v>1.4192209450830138</v>
      </c>
    </row>
    <row r="2616" spans="1:13" x14ac:dyDescent="0.2">
      <c r="A2616" s="11" t="s">
        <v>7849</v>
      </c>
      <c r="B2616" s="12" t="s">
        <v>3618</v>
      </c>
      <c r="C2616" s="12">
        <v>8</v>
      </c>
      <c r="D2616" s="12">
        <v>3</v>
      </c>
      <c r="E2616" s="12">
        <v>9</v>
      </c>
      <c r="F2616" s="13">
        <v>216.5</v>
      </c>
      <c r="G2616" s="13">
        <v>959.5</v>
      </c>
      <c r="H2616" s="17">
        <f>(G2616/F2616)</f>
        <v>4.4318706697459582</v>
      </c>
      <c r="I2616" s="13">
        <v>109.5</v>
      </c>
      <c r="J2616" s="13">
        <v>601</v>
      </c>
      <c r="K2616" s="14">
        <f>(J2616/G2616)</f>
        <v>0.62636789994788955</v>
      </c>
      <c r="L2616" s="14">
        <f>(K2616/0.54)</f>
        <v>1.1599405554590547</v>
      </c>
    </row>
    <row r="2617" spans="1:13" x14ac:dyDescent="0.2">
      <c r="A2617" s="7" t="s">
        <v>7849</v>
      </c>
      <c r="B2617" s="8" t="s">
        <v>3616</v>
      </c>
      <c r="C2617" s="8">
        <v>8</v>
      </c>
      <c r="D2617" s="8">
        <v>3</v>
      </c>
      <c r="E2617" s="8">
        <v>7</v>
      </c>
      <c r="F2617" s="9">
        <v>588</v>
      </c>
      <c r="G2617" s="9">
        <v>1196.5</v>
      </c>
      <c r="H2617" s="16">
        <f>(G2617/F2617)</f>
        <v>2.0348639455782314</v>
      </c>
      <c r="I2617" s="9">
        <v>311</v>
      </c>
      <c r="J2617" s="9">
        <v>915</v>
      </c>
      <c r="K2617" s="10">
        <f>(J2617/G2617)</f>
        <v>0.76473046385290433</v>
      </c>
      <c r="L2617" s="10">
        <f>(K2617/1.22)</f>
        <v>0.62682824905975765</v>
      </c>
    </row>
    <row r="2618" spans="1:13" x14ac:dyDescent="0.2">
      <c r="A2618" s="7" t="s">
        <v>3613</v>
      </c>
      <c r="B2618" s="8" t="s">
        <v>3614</v>
      </c>
      <c r="C2618" s="8">
        <v>8</v>
      </c>
      <c r="D2618" s="8">
        <v>3</v>
      </c>
      <c r="E2618" s="8">
        <v>5</v>
      </c>
      <c r="F2618" s="9">
        <v>454</v>
      </c>
      <c r="G2618" s="9">
        <v>1122.5</v>
      </c>
      <c r="H2618" s="16">
        <f>(G2618/F2618)</f>
        <v>2.4724669603524227</v>
      </c>
      <c r="I2618" s="9">
        <v>271.5</v>
      </c>
      <c r="J2618" s="9">
        <v>1002</v>
      </c>
      <c r="K2618" s="10">
        <f>(J2618/G2618)</f>
        <v>0.89265033407572381</v>
      </c>
      <c r="L2618" s="10">
        <f>(K2618/1.22)</f>
        <v>0.73168060170141302</v>
      </c>
    </row>
    <row r="2619" spans="1:13" x14ac:dyDescent="0.2">
      <c r="A2619" s="7" t="s">
        <v>3610</v>
      </c>
      <c r="B2619" s="8" t="s">
        <v>3611</v>
      </c>
      <c r="C2619" s="8">
        <v>8</v>
      </c>
      <c r="D2619" s="8">
        <v>3</v>
      </c>
      <c r="E2619" s="8">
        <v>3</v>
      </c>
      <c r="F2619" s="9">
        <v>487.5</v>
      </c>
      <c r="G2619" s="9">
        <v>1048.5</v>
      </c>
      <c r="H2619" s="16">
        <f>(G2619/F2619)</f>
        <v>2.1507692307692308</v>
      </c>
      <c r="I2619" s="9">
        <v>361</v>
      </c>
      <c r="J2619" s="9">
        <v>1273</v>
      </c>
      <c r="K2619" s="10">
        <f>(J2619/G2619)</f>
        <v>1.2141154029566046</v>
      </c>
      <c r="L2619" s="10">
        <f>(K2619/1.22)</f>
        <v>0.99517655980049557</v>
      </c>
    </row>
    <row r="2620" spans="1:13" x14ac:dyDescent="0.2">
      <c r="A2620" s="11" t="s">
        <v>3712</v>
      </c>
      <c r="B2620" s="12" t="s">
        <v>3713</v>
      </c>
      <c r="C2620" s="12">
        <v>8</v>
      </c>
      <c r="D2620" s="12">
        <v>5</v>
      </c>
      <c r="E2620" s="12">
        <v>23</v>
      </c>
      <c r="F2620" s="13">
        <v>274</v>
      </c>
      <c r="G2620" s="13">
        <v>916</v>
      </c>
      <c r="H2620" s="17">
        <f>(G2620/F2620)</f>
        <v>3.3430656934306571</v>
      </c>
      <c r="I2620" s="13">
        <v>110</v>
      </c>
      <c r="J2620" s="13">
        <v>823</v>
      </c>
      <c r="K2620" s="14">
        <f>(J2620/G2620)</f>
        <v>0.89847161572052403</v>
      </c>
      <c r="L2620" s="14">
        <f>(K2620/0.54)</f>
        <v>1.6638363254083777</v>
      </c>
    </row>
    <row r="2621" spans="1:13" x14ac:dyDescent="0.2">
      <c r="A2621" s="7" t="s">
        <v>7849</v>
      </c>
      <c r="B2621" s="8" t="s">
        <v>3709</v>
      </c>
      <c r="C2621" s="8">
        <v>8</v>
      </c>
      <c r="D2621" s="8">
        <v>5</v>
      </c>
      <c r="E2621" s="8">
        <v>21</v>
      </c>
      <c r="F2621" s="9">
        <v>693</v>
      </c>
      <c r="G2621" s="9">
        <v>1287</v>
      </c>
      <c r="H2621" s="16">
        <f>(G2621/F2621)</f>
        <v>1.8571428571428572</v>
      </c>
      <c r="I2621" s="9">
        <v>478.5</v>
      </c>
      <c r="J2621" s="9">
        <v>1178</v>
      </c>
      <c r="K2621" s="10">
        <f>(J2621/G2621)</f>
        <v>0.91530691530691533</v>
      </c>
      <c r="L2621" s="10">
        <f>(K2621/1.22)</f>
        <v>0.75025156992370112</v>
      </c>
    </row>
    <row r="2622" spans="1:13" x14ac:dyDescent="0.2">
      <c r="A2622" s="7" t="s">
        <v>3706</v>
      </c>
      <c r="B2622" s="8" t="s">
        <v>3707</v>
      </c>
      <c r="C2622" s="8">
        <v>8</v>
      </c>
      <c r="D2622" s="8">
        <v>5</v>
      </c>
      <c r="E2622" s="8">
        <v>19</v>
      </c>
      <c r="F2622" s="9">
        <v>496.5</v>
      </c>
      <c r="G2622" s="9">
        <v>1258</v>
      </c>
      <c r="H2622" s="16">
        <f>(G2622/F2622)</f>
        <v>2.5337361530715006</v>
      </c>
      <c r="I2622" s="9">
        <v>399.5</v>
      </c>
      <c r="J2622" s="9">
        <v>1167.5</v>
      </c>
      <c r="K2622" s="10">
        <f>(J2622/G2622)</f>
        <v>0.92806041335453104</v>
      </c>
      <c r="L2622" s="10">
        <f>(K2622/1.22)</f>
        <v>0.7607052568479763</v>
      </c>
    </row>
    <row r="2623" spans="1:13" x14ac:dyDescent="0.2">
      <c r="A2623" s="7" t="s">
        <v>8228</v>
      </c>
      <c r="B2623" s="8" t="s">
        <v>3704</v>
      </c>
      <c r="C2623" s="8">
        <v>8</v>
      </c>
      <c r="D2623" s="8">
        <v>5</v>
      </c>
      <c r="E2623" s="8">
        <v>17</v>
      </c>
      <c r="F2623" s="9">
        <v>423.5</v>
      </c>
      <c r="G2623" s="9">
        <v>1202.5</v>
      </c>
      <c r="H2623" s="16">
        <f>(G2623/F2623)</f>
        <v>2.8394332939787486</v>
      </c>
      <c r="I2623" s="9">
        <v>276</v>
      </c>
      <c r="J2623" s="9">
        <v>1028</v>
      </c>
      <c r="K2623" s="10">
        <f>(J2623/G2623)</f>
        <v>0.85488565488565493</v>
      </c>
      <c r="L2623" s="10">
        <f>(K2623/1.22)</f>
        <v>0.70072594662758603</v>
      </c>
    </row>
    <row r="2624" spans="1:13" x14ac:dyDescent="0.2">
      <c r="A2624" s="7" t="s">
        <v>3700</v>
      </c>
      <c r="B2624" s="8" t="s">
        <v>3701</v>
      </c>
      <c r="C2624" s="8">
        <v>8</v>
      </c>
      <c r="D2624" s="8">
        <v>5</v>
      </c>
      <c r="E2624" s="8">
        <v>15</v>
      </c>
      <c r="F2624" s="9">
        <v>475</v>
      </c>
      <c r="G2624" s="9">
        <v>1266.5</v>
      </c>
      <c r="H2624" s="16">
        <f>(G2624/F2624)</f>
        <v>2.6663157894736842</v>
      </c>
      <c r="I2624" s="9">
        <v>215</v>
      </c>
      <c r="J2624" s="9">
        <v>1226</v>
      </c>
      <c r="K2624" s="10">
        <f>(J2624/G2624)</f>
        <v>0.96802210817212786</v>
      </c>
      <c r="L2624" s="10">
        <f>(K2624/1.22)</f>
        <v>0.79346074440338354</v>
      </c>
    </row>
    <row r="2625" spans="1:13" x14ac:dyDescent="0.2">
      <c r="A2625" s="1" t="s">
        <v>7554</v>
      </c>
      <c r="B2625" t="s">
        <v>7555</v>
      </c>
      <c r="C2625">
        <v>16</v>
      </c>
      <c r="D2625">
        <v>10</v>
      </c>
      <c r="E2625">
        <v>19</v>
      </c>
      <c r="F2625" s="2">
        <v>186.5</v>
      </c>
      <c r="G2625" s="2">
        <v>708</v>
      </c>
      <c r="H2625" s="18">
        <f>(G2625/F2625)</f>
        <v>3.7962466487935655</v>
      </c>
      <c r="I2625" s="2">
        <v>59</v>
      </c>
      <c r="J2625" s="2">
        <v>46</v>
      </c>
      <c r="K2625" s="6">
        <f>(J2625/G2625)</f>
        <v>6.4971751412429377E-2</v>
      </c>
    </row>
    <row r="2626" spans="1:13" x14ac:dyDescent="0.2">
      <c r="A2626" s="11" t="s">
        <v>3697</v>
      </c>
      <c r="B2626" s="12" t="s">
        <v>3698</v>
      </c>
      <c r="C2626" s="12">
        <v>8</v>
      </c>
      <c r="D2626" s="12">
        <v>5</v>
      </c>
      <c r="E2626" s="12">
        <v>13</v>
      </c>
      <c r="F2626" s="13">
        <v>400</v>
      </c>
      <c r="G2626" s="13">
        <v>1200</v>
      </c>
      <c r="H2626" s="17">
        <f>(G2626/F2626)</f>
        <v>3</v>
      </c>
      <c r="I2626" s="13">
        <v>110</v>
      </c>
      <c r="J2626" s="13">
        <v>59.5</v>
      </c>
      <c r="K2626" s="14">
        <f>(J2626/G2626)</f>
        <v>4.9583333333333333E-2</v>
      </c>
      <c r="L2626" s="14">
        <f>(K2626/0.54)</f>
        <v>9.1820987654320979E-2</v>
      </c>
      <c r="M2626" t="s">
        <v>7834</v>
      </c>
    </row>
    <row r="2627" spans="1:13" x14ac:dyDescent="0.2">
      <c r="A2627" s="11" t="s">
        <v>3693</v>
      </c>
      <c r="B2627" s="12" t="s">
        <v>3694</v>
      </c>
      <c r="C2627" s="12">
        <v>8</v>
      </c>
      <c r="D2627" s="12">
        <v>5</v>
      </c>
      <c r="E2627" s="12">
        <v>11</v>
      </c>
      <c r="F2627" s="13">
        <v>197.5</v>
      </c>
      <c r="G2627" s="13">
        <v>983</v>
      </c>
      <c r="H2627" s="17">
        <f>(G2627/F2627)</f>
        <v>4.9772151898734176</v>
      </c>
      <c r="I2627" s="13">
        <v>98</v>
      </c>
      <c r="J2627" s="13">
        <v>774.5</v>
      </c>
      <c r="K2627" s="14">
        <f>(J2627/G2627)</f>
        <v>0.78789420142421163</v>
      </c>
      <c r="L2627" s="14">
        <f>(K2627/0.54)</f>
        <v>1.4590633359707621</v>
      </c>
    </row>
    <row r="2628" spans="1:13" x14ac:dyDescent="0.2">
      <c r="A2628" s="7" t="s">
        <v>3689</v>
      </c>
      <c r="B2628" s="8" t="s">
        <v>3690</v>
      </c>
      <c r="C2628" s="8">
        <v>8</v>
      </c>
      <c r="D2628" s="8">
        <v>5</v>
      </c>
      <c r="E2628" s="8">
        <v>9</v>
      </c>
      <c r="F2628" s="9">
        <v>562</v>
      </c>
      <c r="G2628" s="9">
        <v>1236.5</v>
      </c>
      <c r="H2628" s="16">
        <f>(G2628/F2628)</f>
        <v>2.2001779359430604</v>
      </c>
      <c r="I2628" s="9">
        <v>338.5</v>
      </c>
      <c r="J2628" s="9">
        <v>1126</v>
      </c>
      <c r="K2628" s="10">
        <f>(J2628/G2628)</f>
        <v>0.91063485644965625</v>
      </c>
      <c r="L2628" s="10">
        <f>(K2628/1.22)</f>
        <v>0.74642201348332482</v>
      </c>
    </row>
    <row r="2629" spans="1:13" x14ac:dyDescent="0.2">
      <c r="A2629" s="11" t="s">
        <v>3686</v>
      </c>
      <c r="B2629" s="12" t="s">
        <v>3687</v>
      </c>
      <c r="C2629" s="12">
        <v>8</v>
      </c>
      <c r="D2629" s="12">
        <v>5</v>
      </c>
      <c r="E2629" s="12">
        <v>7</v>
      </c>
      <c r="F2629" s="13">
        <v>214.5</v>
      </c>
      <c r="G2629" s="13">
        <v>932.5</v>
      </c>
      <c r="H2629" s="17">
        <f>(G2629/F2629)</f>
        <v>4.3473193473193472</v>
      </c>
      <c r="I2629" s="13">
        <v>82</v>
      </c>
      <c r="J2629" s="13">
        <v>598</v>
      </c>
      <c r="K2629" s="14">
        <f>(J2629/G2629)</f>
        <v>0.64128686327077744</v>
      </c>
      <c r="L2629" s="14">
        <f>(K2629/0.54)</f>
        <v>1.1875682653162545</v>
      </c>
    </row>
    <row r="2630" spans="1:13" x14ac:dyDescent="0.2">
      <c r="A2630" s="7" t="s">
        <v>6654</v>
      </c>
      <c r="B2630" s="8" t="s">
        <v>6655</v>
      </c>
      <c r="C2630" s="8">
        <v>14</v>
      </c>
      <c r="D2630" s="8">
        <v>4</v>
      </c>
      <c r="E2630" s="8">
        <v>10</v>
      </c>
      <c r="F2630" s="9">
        <v>59.5</v>
      </c>
      <c r="G2630" s="9">
        <v>327.5</v>
      </c>
      <c r="H2630" s="16">
        <f>(G2630/F2630)</f>
        <v>5.5042016806722689</v>
      </c>
      <c r="I2630" s="9">
        <v>245</v>
      </c>
      <c r="J2630" s="9">
        <v>1327</v>
      </c>
      <c r="K2630" s="10">
        <f>(J2630/G2630)</f>
        <v>4.0519083969465646</v>
      </c>
      <c r="L2630" s="10">
        <f>(K2630/1.27)</f>
        <v>3.1904790527138305</v>
      </c>
    </row>
    <row r="2631" spans="1:13" x14ac:dyDescent="0.2">
      <c r="A2631" s="7" t="s">
        <v>3683</v>
      </c>
      <c r="B2631" s="8" t="s">
        <v>3684</v>
      </c>
      <c r="C2631" s="8">
        <v>8</v>
      </c>
      <c r="D2631" s="8">
        <v>5</v>
      </c>
      <c r="E2631" s="8">
        <v>5</v>
      </c>
      <c r="F2631" s="9">
        <v>245</v>
      </c>
      <c r="G2631" s="9">
        <v>931.5</v>
      </c>
      <c r="H2631" s="16">
        <f>(G2631/F2631)</f>
        <v>3.8020408163265307</v>
      </c>
      <c r="I2631" s="9">
        <v>123.5</v>
      </c>
      <c r="J2631" s="9">
        <v>650</v>
      </c>
      <c r="K2631" s="10">
        <f>(J2631/G2631)</f>
        <v>0.6977992485238862</v>
      </c>
      <c r="L2631" s="10">
        <f>(K2631/1.22)</f>
        <v>0.5719665971507264</v>
      </c>
      <c r="M2631" t="s">
        <v>7833</v>
      </c>
    </row>
    <row r="2632" spans="1:13" x14ac:dyDescent="0.2">
      <c r="A2632" s="7" t="s">
        <v>7849</v>
      </c>
      <c r="B2632" s="8" t="s">
        <v>3681</v>
      </c>
      <c r="C2632" s="8">
        <v>8</v>
      </c>
      <c r="D2632" s="8">
        <v>5</v>
      </c>
      <c r="E2632" s="8">
        <v>3</v>
      </c>
      <c r="F2632" s="9">
        <v>251</v>
      </c>
      <c r="G2632" s="9">
        <v>933</v>
      </c>
      <c r="H2632" s="16">
        <f>(G2632/F2632)</f>
        <v>3.7171314741035855</v>
      </c>
      <c r="I2632" s="9">
        <v>132</v>
      </c>
      <c r="J2632" s="9">
        <v>1052</v>
      </c>
      <c r="K2632" s="10">
        <f>(J2632/G2632)</f>
        <v>1.127545551982851</v>
      </c>
      <c r="L2632" s="10">
        <f>(K2632/1.22)</f>
        <v>0.92421766555971396</v>
      </c>
    </row>
    <row r="2633" spans="1:13" x14ac:dyDescent="0.2">
      <c r="A2633" s="7" t="s">
        <v>3786</v>
      </c>
      <c r="B2633" s="8" t="s">
        <v>3787</v>
      </c>
      <c r="C2633" s="8">
        <v>8</v>
      </c>
      <c r="D2633" s="8">
        <v>7</v>
      </c>
      <c r="E2633" s="8">
        <v>23</v>
      </c>
      <c r="F2633" s="9">
        <v>386.5</v>
      </c>
      <c r="G2633" s="9">
        <v>1149</v>
      </c>
      <c r="H2633" s="16">
        <f>(G2633/F2633)</f>
        <v>2.9728331177231566</v>
      </c>
      <c r="I2633" s="9">
        <v>244</v>
      </c>
      <c r="J2633" s="9">
        <v>1267</v>
      </c>
      <c r="K2633" s="10">
        <f>(J2633/G2633)</f>
        <v>1.1026979982593559</v>
      </c>
      <c r="L2633" s="10">
        <f>(K2633/1.22)</f>
        <v>0.90385081824537372</v>
      </c>
    </row>
    <row r="2634" spans="1:13" x14ac:dyDescent="0.2">
      <c r="A2634" s="7" t="s">
        <v>3782</v>
      </c>
      <c r="B2634" s="8" t="s">
        <v>3783</v>
      </c>
      <c r="C2634" s="8">
        <v>8</v>
      </c>
      <c r="D2634" s="8">
        <v>7</v>
      </c>
      <c r="E2634" s="8">
        <v>21</v>
      </c>
      <c r="F2634" s="9">
        <v>707.5</v>
      </c>
      <c r="G2634" s="9">
        <v>1338</v>
      </c>
      <c r="H2634" s="16">
        <f>(G2634/F2634)</f>
        <v>1.891166077738516</v>
      </c>
      <c r="I2634" s="9">
        <v>483.5</v>
      </c>
      <c r="J2634" s="9">
        <v>1065</v>
      </c>
      <c r="K2634" s="10">
        <f>(J2634/G2634)</f>
        <v>0.79596412556053808</v>
      </c>
      <c r="L2634" s="10">
        <f>(K2634/1.22)</f>
        <v>0.65242961111519515</v>
      </c>
    </row>
    <row r="2635" spans="1:13" x14ac:dyDescent="0.2">
      <c r="A2635" s="7" t="s">
        <v>3778</v>
      </c>
      <c r="B2635" s="8" t="s">
        <v>3779</v>
      </c>
      <c r="C2635" s="8">
        <v>8</v>
      </c>
      <c r="D2635" s="8">
        <v>7</v>
      </c>
      <c r="E2635" s="8">
        <v>19</v>
      </c>
      <c r="F2635" s="9">
        <v>616</v>
      </c>
      <c r="G2635" s="9">
        <v>1355</v>
      </c>
      <c r="H2635" s="16">
        <f>(G2635/F2635)</f>
        <v>2.1996753246753249</v>
      </c>
      <c r="I2635" s="9">
        <v>469</v>
      </c>
      <c r="J2635" s="9">
        <v>1169</v>
      </c>
      <c r="K2635" s="10">
        <f>(J2635/G2635)</f>
        <v>0.86273062730627303</v>
      </c>
      <c r="L2635" s="10">
        <f>(K2635/1.22)</f>
        <v>0.70715625189038778</v>
      </c>
    </row>
    <row r="2636" spans="1:13" x14ac:dyDescent="0.2">
      <c r="A2636" s="7" t="s">
        <v>3774</v>
      </c>
      <c r="B2636" s="8" t="s">
        <v>3775</v>
      </c>
      <c r="C2636" s="8">
        <v>8</v>
      </c>
      <c r="D2636" s="8">
        <v>7</v>
      </c>
      <c r="E2636" s="8">
        <v>17</v>
      </c>
      <c r="F2636" s="9">
        <v>373.5</v>
      </c>
      <c r="G2636" s="9">
        <v>1186</v>
      </c>
      <c r="H2636" s="16">
        <f>(G2636/F2636)</f>
        <v>3.1753681392235609</v>
      </c>
      <c r="I2636" s="9">
        <v>165</v>
      </c>
      <c r="J2636" s="9">
        <v>1231</v>
      </c>
      <c r="K2636" s="10">
        <f>(J2636/G2636)</f>
        <v>1.0379426644182124</v>
      </c>
      <c r="L2636" s="10">
        <f>(K2636/1.22)</f>
        <v>0.85077267575263316</v>
      </c>
    </row>
    <row r="2637" spans="1:13" x14ac:dyDescent="0.2">
      <c r="A2637" s="11" t="s">
        <v>3770</v>
      </c>
      <c r="B2637" s="12" t="s">
        <v>3771</v>
      </c>
      <c r="C2637" s="12">
        <v>8</v>
      </c>
      <c r="D2637" s="12">
        <v>7</v>
      </c>
      <c r="E2637" s="12">
        <v>15</v>
      </c>
      <c r="F2637" s="13">
        <v>175.5</v>
      </c>
      <c r="G2637" s="13">
        <v>912</v>
      </c>
      <c r="H2637" s="17">
        <f>(G2637/F2637)</f>
        <v>5.1965811965811968</v>
      </c>
      <c r="I2637" s="13">
        <v>93.5</v>
      </c>
      <c r="J2637" s="13">
        <v>564</v>
      </c>
      <c r="K2637" s="14">
        <f>(J2637/G2637)</f>
        <v>0.61842105263157898</v>
      </c>
      <c r="L2637" s="14">
        <f>(K2637/0.54)</f>
        <v>1.1452241715399609</v>
      </c>
    </row>
    <row r="2638" spans="1:13" x14ac:dyDescent="0.2">
      <c r="A2638" s="7" t="s">
        <v>7849</v>
      </c>
      <c r="B2638" s="8" t="s">
        <v>3768</v>
      </c>
      <c r="C2638" s="8">
        <v>8</v>
      </c>
      <c r="D2638" s="8">
        <v>7</v>
      </c>
      <c r="E2638" s="8">
        <v>13</v>
      </c>
      <c r="F2638" s="9">
        <v>555</v>
      </c>
      <c r="G2638" s="9">
        <v>1309</v>
      </c>
      <c r="H2638" s="16">
        <f>(G2638/F2638)</f>
        <v>2.3585585585585584</v>
      </c>
      <c r="I2638" s="9">
        <v>329.5</v>
      </c>
      <c r="J2638" s="9">
        <v>957</v>
      </c>
      <c r="K2638" s="10">
        <f>(J2638/G2638)</f>
        <v>0.73109243697478987</v>
      </c>
      <c r="L2638" s="10">
        <f>(K2638/1.22)</f>
        <v>0.59925609588097528</v>
      </c>
    </row>
    <row r="2639" spans="1:13" x14ac:dyDescent="0.2">
      <c r="A2639" s="7" t="s">
        <v>8229</v>
      </c>
      <c r="B2639" s="8" t="s">
        <v>3765</v>
      </c>
      <c r="C2639" s="8">
        <v>8</v>
      </c>
      <c r="D2639" s="8">
        <v>7</v>
      </c>
      <c r="E2639" s="8">
        <v>11</v>
      </c>
      <c r="F2639" s="9">
        <v>448.5</v>
      </c>
      <c r="G2639" s="9">
        <v>1205.5</v>
      </c>
      <c r="H2639" s="16">
        <f>(G2639/F2639)</f>
        <v>2.6878483835005573</v>
      </c>
      <c r="I2639" s="9">
        <v>265</v>
      </c>
      <c r="J2639" s="9">
        <v>1062</v>
      </c>
      <c r="K2639" s="10">
        <f>(J2639/G2639)</f>
        <v>0.88096225632517633</v>
      </c>
      <c r="L2639" s="10">
        <f>(K2639/1.22)</f>
        <v>0.72210021010260361</v>
      </c>
    </row>
    <row r="2640" spans="1:13" x14ac:dyDescent="0.2">
      <c r="A2640" s="7" t="s">
        <v>8230</v>
      </c>
      <c r="B2640" s="8" t="s">
        <v>3762</v>
      </c>
      <c r="C2640" s="8">
        <v>8</v>
      </c>
      <c r="D2640" s="8">
        <v>7</v>
      </c>
      <c r="E2640" s="8">
        <v>9</v>
      </c>
      <c r="F2640" s="9">
        <v>374</v>
      </c>
      <c r="G2640" s="9">
        <v>1129</v>
      </c>
      <c r="H2640" s="16">
        <f>(G2640/F2640)</f>
        <v>3.0187165775401068</v>
      </c>
      <c r="I2640" s="9">
        <v>129</v>
      </c>
      <c r="J2640" s="9">
        <v>798.5</v>
      </c>
      <c r="K2640" s="10">
        <f>(J2640/G2640)</f>
        <v>0.70726306465899025</v>
      </c>
      <c r="L2640" s="10">
        <f>(K2640/1.22)</f>
        <v>0.57972382349097562</v>
      </c>
      <c r="M2640" t="s">
        <v>7833</v>
      </c>
    </row>
    <row r="2641" spans="1:13" x14ac:dyDescent="0.2">
      <c r="A2641" s="7" t="s">
        <v>3759</v>
      </c>
      <c r="B2641" s="8" t="s">
        <v>3760</v>
      </c>
      <c r="C2641" s="8">
        <v>8</v>
      </c>
      <c r="D2641" s="8">
        <v>7</v>
      </c>
      <c r="E2641" s="8">
        <v>7</v>
      </c>
      <c r="F2641" s="9">
        <v>327</v>
      </c>
      <c r="G2641" s="9">
        <v>1092</v>
      </c>
      <c r="H2641" s="16">
        <f>(G2641/F2641)</f>
        <v>3.3394495412844036</v>
      </c>
      <c r="I2641" s="9">
        <v>217.5</v>
      </c>
      <c r="J2641" s="9">
        <v>1036.5</v>
      </c>
      <c r="K2641" s="10">
        <f>(J2641/G2641)</f>
        <v>0.94917582417582413</v>
      </c>
      <c r="L2641" s="10">
        <f>(K2641/1.22)</f>
        <v>0.77801297063592145</v>
      </c>
    </row>
    <row r="2642" spans="1:13" x14ac:dyDescent="0.2">
      <c r="A2642" s="7" t="s">
        <v>7849</v>
      </c>
      <c r="B2642" s="8" t="s">
        <v>3756</v>
      </c>
      <c r="C2642" s="8">
        <v>8</v>
      </c>
      <c r="D2642" s="8">
        <v>7</v>
      </c>
      <c r="E2642" s="8">
        <v>5</v>
      </c>
      <c r="F2642" s="9">
        <v>402</v>
      </c>
      <c r="G2642" s="9">
        <v>1137</v>
      </c>
      <c r="H2642" s="16">
        <f>(G2642/F2642)</f>
        <v>2.8283582089552239</v>
      </c>
      <c r="I2642" s="9">
        <v>298</v>
      </c>
      <c r="J2642" s="9">
        <v>1088</v>
      </c>
      <c r="K2642" s="10">
        <f>(J2642/G2642)</f>
        <v>0.95690413368513627</v>
      </c>
      <c r="L2642" s="10">
        <f>(K2642/1.22)</f>
        <v>0.78434765056158717</v>
      </c>
    </row>
    <row r="2643" spans="1:13" x14ac:dyDescent="0.2">
      <c r="A2643" s="7" t="s">
        <v>8231</v>
      </c>
      <c r="B2643" s="8" t="s">
        <v>3754</v>
      </c>
      <c r="C2643" s="8">
        <v>8</v>
      </c>
      <c r="D2643" s="8">
        <v>7</v>
      </c>
      <c r="E2643" s="8">
        <v>3</v>
      </c>
      <c r="F2643" s="9">
        <v>345</v>
      </c>
      <c r="G2643" s="9">
        <v>1047</v>
      </c>
      <c r="H2643" s="16">
        <f>(G2643/F2643)</f>
        <v>3.034782608695652</v>
      </c>
      <c r="I2643" s="9">
        <v>212</v>
      </c>
      <c r="J2643" s="9">
        <v>1187.5</v>
      </c>
      <c r="K2643" s="10">
        <f>(J2643/G2643)</f>
        <v>1.1341929321872015</v>
      </c>
      <c r="L2643" s="10">
        <f>(K2643/1.22)</f>
        <v>0.92966633785836195</v>
      </c>
    </row>
    <row r="2644" spans="1:13" x14ac:dyDescent="0.2">
      <c r="A2644" s="11" t="s">
        <v>8232</v>
      </c>
      <c r="B2644" s="12" t="s">
        <v>3865</v>
      </c>
      <c r="C2644" s="12">
        <v>8</v>
      </c>
      <c r="D2644" s="12">
        <v>9</v>
      </c>
      <c r="E2644" s="12">
        <v>23</v>
      </c>
      <c r="F2644" s="13">
        <v>256.5</v>
      </c>
      <c r="G2644" s="13">
        <v>993.5</v>
      </c>
      <c r="H2644" s="17">
        <f>(G2644/F2644)</f>
        <v>3.8732943469785575</v>
      </c>
      <c r="I2644" s="13">
        <v>78</v>
      </c>
      <c r="J2644" s="13">
        <v>846.5</v>
      </c>
      <c r="K2644" s="14">
        <f>(J2644/G2644)</f>
        <v>0.85203824861600408</v>
      </c>
      <c r="L2644" s="14">
        <f>(K2644/0.54)</f>
        <v>1.5778486085481556</v>
      </c>
    </row>
    <row r="2645" spans="1:13" x14ac:dyDescent="0.2">
      <c r="A2645" s="7" t="s">
        <v>3861</v>
      </c>
      <c r="B2645" s="8" t="s">
        <v>3862</v>
      </c>
      <c r="C2645" s="8">
        <v>8</v>
      </c>
      <c r="D2645" s="8">
        <v>9</v>
      </c>
      <c r="E2645" s="8">
        <v>21</v>
      </c>
      <c r="F2645" s="9">
        <v>322</v>
      </c>
      <c r="G2645" s="9">
        <v>1099.5</v>
      </c>
      <c r="H2645" s="16">
        <f>(G2645/F2645)</f>
        <v>3.4145962732919255</v>
      </c>
      <c r="I2645" s="9">
        <v>152</v>
      </c>
      <c r="J2645" s="9">
        <v>981</v>
      </c>
      <c r="K2645" s="10">
        <f>(J2645/G2645)</f>
        <v>0.89222373806275579</v>
      </c>
      <c r="L2645" s="10">
        <f>(K2645/1.22)</f>
        <v>0.7313309328383244</v>
      </c>
    </row>
    <row r="2646" spans="1:13" x14ac:dyDescent="0.2">
      <c r="A2646" s="7" t="s">
        <v>7849</v>
      </c>
      <c r="B2646" s="8" t="s">
        <v>3859</v>
      </c>
      <c r="C2646" s="8">
        <v>8</v>
      </c>
      <c r="D2646" s="8">
        <v>9</v>
      </c>
      <c r="E2646" s="8">
        <v>19</v>
      </c>
      <c r="F2646" s="9">
        <v>200</v>
      </c>
      <c r="G2646" s="9">
        <v>960.5</v>
      </c>
      <c r="H2646" s="16">
        <f>(G2646/F2646)</f>
        <v>4.8025000000000002</v>
      </c>
      <c r="I2646" s="9">
        <v>130</v>
      </c>
      <c r="J2646" s="9">
        <v>706</v>
      </c>
      <c r="K2646" s="10">
        <f>(J2646/G2646)</f>
        <v>0.73503383654346699</v>
      </c>
      <c r="L2646" s="10">
        <f>(K2646/1.22)</f>
        <v>0.60248675126513684</v>
      </c>
      <c r="M2646" t="s">
        <v>7833</v>
      </c>
    </row>
    <row r="2647" spans="1:13" x14ac:dyDescent="0.2">
      <c r="A2647" s="11" t="s">
        <v>3855</v>
      </c>
      <c r="B2647" s="12" t="s">
        <v>3856</v>
      </c>
      <c r="C2647" s="12">
        <v>8</v>
      </c>
      <c r="D2647" s="12">
        <v>9</v>
      </c>
      <c r="E2647" s="12">
        <v>17</v>
      </c>
      <c r="F2647" s="13">
        <v>240</v>
      </c>
      <c r="G2647" s="13">
        <v>956</v>
      </c>
      <c r="H2647" s="17">
        <f>(G2647/F2647)</f>
        <v>3.9833333333333334</v>
      </c>
      <c r="I2647" s="13">
        <v>98.5</v>
      </c>
      <c r="J2647" s="13">
        <v>593</v>
      </c>
      <c r="K2647" s="14">
        <f>(J2647/G2647)</f>
        <v>0.62029288702928875</v>
      </c>
      <c r="L2647" s="14">
        <f>(K2647/0.54)</f>
        <v>1.1486905315357199</v>
      </c>
    </row>
    <row r="2648" spans="1:13" x14ac:dyDescent="0.2">
      <c r="A2648" s="7" t="s">
        <v>3851</v>
      </c>
      <c r="B2648" s="8" t="s">
        <v>3852</v>
      </c>
      <c r="C2648" s="8">
        <v>8</v>
      </c>
      <c r="D2648" s="8">
        <v>9</v>
      </c>
      <c r="E2648" s="8">
        <v>15</v>
      </c>
      <c r="F2648" s="9">
        <v>413</v>
      </c>
      <c r="G2648" s="9">
        <v>1167.5</v>
      </c>
      <c r="H2648" s="16">
        <f>(G2648/F2648)</f>
        <v>2.8268765133171914</v>
      </c>
      <c r="I2648" s="9">
        <v>370</v>
      </c>
      <c r="J2648" s="9">
        <v>1190.5</v>
      </c>
      <c r="K2648" s="10">
        <f>(J2648/G2648)</f>
        <v>1.0197002141327622</v>
      </c>
      <c r="L2648" s="10">
        <f>(K2648/1.22)</f>
        <v>0.8358198476498051</v>
      </c>
    </row>
    <row r="2649" spans="1:13" x14ac:dyDescent="0.2">
      <c r="A2649" s="7" t="s">
        <v>3847</v>
      </c>
      <c r="B2649" s="8" t="s">
        <v>3848</v>
      </c>
      <c r="C2649" s="8">
        <v>8</v>
      </c>
      <c r="D2649" s="8">
        <v>9</v>
      </c>
      <c r="E2649" s="8">
        <v>13</v>
      </c>
      <c r="F2649" s="9">
        <v>312.5</v>
      </c>
      <c r="G2649" s="9">
        <v>999</v>
      </c>
      <c r="H2649" s="16">
        <f>(G2649/F2649)</f>
        <v>3.1968000000000001</v>
      </c>
      <c r="I2649" s="9">
        <v>272.5</v>
      </c>
      <c r="J2649" s="9">
        <v>1152</v>
      </c>
      <c r="K2649" s="10">
        <f>(J2649/G2649)</f>
        <v>1.1531531531531531</v>
      </c>
      <c r="L2649" s="10">
        <f>(K2649/1.22)</f>
        <v>0.94520750258455177</v>
      </c>
    </row>
    <row r="2650" spans="1:13" x14ac:dyDescent="0.2">
      <c r="A2650" s="7" t="s">
        <v>3844</v>
      </c>
      <c r="B2650" s="8" t="s">
        <v>3845</v>
      </c>
      <c r="C2650" s="8">
        <v>8</v>
      </c>
      <c r="D2650" s="8">
        <v>9</v>
      </c>
      <c r="E2650" s="8">
        <v>11</v>
      </c>
      <c r="F2650" s="9">
        <v>239.5</v>
      </c>
      <c r="G2650" s="9">
        <v>985</v>
      </c>
      <c r="H2650" s="16">
        <f>(G2650/F2650)</f>
        <v>4.1127348643006263</v>
      </c>
      <c r="I2650" s="9">
        <v>163.5</v>
      </c>
      <c r="J2650" s="9">
        <v>954</v>
      </c>
      <c r="K2650" s="10">
        <f>(J2650/G2650)</f>
        <v>0.96852791878172584</v>
      </c>
      <c r="L2650" s="10">
        <f>(K2650/1.22)</f>
        <v>0.79387534326370968</v>
      </c>
    </row>
    <row r="2651" spans="1:13" x14ac:dyDescent="0.2">
      <c r="A2651" s="11" t="s">
        <v>7849</v>
      </c>
      <c r="B2651" s="12" t="s">
        <v>3841</v>
      </c>
      <c r="C2651" s="12">
        <v>8</v>
      </c>
      <c r="D2651" s="12">
        <v>9</v>
      </c>
      <c r="E2651" s="12">
        <v>9</v>
      </c>
      <c r="F2651" s="13">
        <v>134</v>
      </c>
      <c r="G2651" s="13">
        <v>785</v>
      </c>
      <c r="H2651" s="17">
        <f>(G2651/F2651)</f>
        <v>5.8582089552238807</v>
      </c>
      <c r="I2651" s="13">
        <v>85</v>
      </c>
      <c r="J2651" s="13">
        <v>472</v>
      </c>
      <c r="K2651" s="14">
        <f>(J2651/G2651)</f>
        <v>0.60127388535031845</v>
      </c>
      <c r="L2651" s="14">
        <f>(K2651/0.54)</f>
        <v>1.1134701580561452</v>
      </c>
    </row>
    <row r="2652" spans="1:13" x14ac:dyDescent="0.2">
      <c r="A2652" s="7" t="s">
        <v>3837</v>
      </c>
      <c r="B2652" s="8" t="s">
        <v>3838</v>
      </c>
      <c r="C2652" s="8">
        <v>8</v>
      </c>
      <c r="D2652" s="8">
        <v>9</v>
      </c>
      <c r="E2652" s="8">
        <v>7</v>
      </c>
      <c r="F2652" s="9">
        <v>213</v>
      </c>
      <c r="G2652" s="9">
        <v>907</v>
      </c>
      <c r="H2652" s="16">
        <f>(G2652/F2652)</f>
        <v>4.258215962441315</v>
      </c>
      <c r="I2652" s="9">
        <v>125.5</v>
      </c>
      <c r="J2652" s="9">
        <v>634</v>
      </c>
      <c r="K2652" s="10">
        <f>(J2652/G2652)</f>
        <v>0.69900771775082693</v>
      </c>
      <c r="L2652" s="10">
        <f>(K2652/1.22)</f>
        <v>0.57295714569739908</v>
      </c>
      <c r="M2652" t="s">
        <v>7833</v>
      </c>
    </row>
    <row r="2653" spans="1:13" x14ac:dyDescent="0.2">
      <c r="A2653" s="7" t="s">
        <v>3833</v>
      </c>
      <c r="B2653" s="8" t="s">
        <v>3834</v>
      </c>
      <c r="C2653" s="8">
        <v>8</v>
      </c>
      <c r="D2653" s="8">
        <v>9</v>
      </c>
      <c r="E2653" s="8">
        <v>5</v>
      </c>
      <c r="F2653" s="9">
        <v>312</v>
      </c>
      <c r="G2653" s="9">
        <v>1014.5</v>
      </c>
      <c r="H2653" s="16">
        <f>(G2653/F2653)</f>
        <v>3.2516025641025643</v>
      </c>
      <c r="I2653" s="9">
        <v>217.5</v>
      </c>
      <c r="J2653" s="9">
        <v>1081.5</v>
      </c>
      <c r="K2653" s="10">
        <f>(J2653/G2653)</f>
        <v>1.0660423854115328</v>
      </c>
      <c r="L2653" s="10">
        <f>(K2653/1.22)</f>
        <v>0.87380523394387943</v>
      </c>
    </row>
    <row r="2654" spans="1:13" x14ac:dyDescent="0.2">
      <c r="A2654" s="1" t="s">
        <v>7849</v>
      </c>
      <c r="B2654" t="s">
        <v>7551</v>
      </c>
      <c r="C2654">
        <v>16</v>
      </c>
      <c r="D2654">
        <v>10</v>
      </c>
      <c r="E2654">
        <v>17</v>
      </c>
      <c r="F2654" s="2">
        <v>84</v>
      </c>
      <c r="G2654" s="2">
        <v>328</v>
      </c>
      <c r="H2654" s="18">
        <f>(G2654/F2654)</f>
        <v>3.9047619047619047</v>
      </c>
      <c r="I2654" s="2">
        <v>50.5</v>
      </c>
      <c r="J2654" s="2">
        <v>45</v>
      </c>
      <c r="K2654" s="6">
        <f>(J2654/G2654)</f>
        <v>0.13719512195121952</v>
      </c>
    </row>
    <row r="2655" spans="1:13" x14ac:dyDescent="0.2">
      <c r="A2655" s="1" t="s">
        <v>7547</v>
      </c>
      <c r="B2655" t="s">
        <v>7548</v>
      </c>
      <c r="C2655">
        <v>16</v>
      </c>
      <c r="D2655">
        <v>10</v>
      </c>
      <c r="E2655">
        <v>15</v>
      </c>
      <c r="F2655" s="2">
        <v>86.5</v>
      </c>
      <c r="G2655" s="2">
        <v>446</v>
      </c>
      <c r="H2655" s="18">
        <f>(G2655/F2655)</f>
        <v>5.1560693641618496</v>
      </c>
      <c r="I2655" s="2">
        <v>47.5</v>
      </c>
      <c r="J2655" s="2">
        <v>38.5</v>
      </c>
      <c r="K2655" s="6">
        <f>(J2655/G2655)</f>
        <v>8.632286995515695E-2</v>
      </c>
    </row>
    <row r="2656" spans="1:13" x14ac:dyDescent="0.2">
      <c r="A2656" s="7" t="s">
        <v>3829</v>
      </c>
      <c r="B2656" s="8" t="s">
        <v>3830</v>
      </c>
      <c r="C2656" s="8">
        <v>8</v>
      </c>
      <c r="D2656" s="8">
        <v>9</v>
      </c>
      <c r="E2656" s="8">
        <v>3</v>
      </c>
      <c r="F2656" s="9">
        <v>353.5</v>
      </c>
      <c r="G2656" s="9">
        <v>1047.5</v>
      </c>
      <c r="H2656" s="16">
        <f>(G2656/F2656)</f>
        <v>2.9632248939179631</v>
      </c>
      <c r="I2656" s="9">
        <v>186</v>
      </c>
      <c r="J2656" s="9">
        <v>1181.5</v>
      </c>
      <c r="K2656" s="10">
        <f>(J2656/G2656)</f>
        <v>1.1279236276849642</v>
      </c>
      <c r="L2656" s="10">
        <f>(K2656/1.22)</f>
        <v>0.92452756367620026</v>
      </c>
    </row>
    <row r="2657" spans="1:13" x14ac:dyDescent="0.2">
      <c r="A2657" s="11" t="s">
        <v>8233</v>
      </c>
      <c r="B2657" s="12" t="s">
        <v>3936</v>
      </c>
      <c r="C2657" s="12">
        <v>8</v>
      </c>
      <c r="D2657" s="12">
        <v>11</v>
      </c>
      <c r="E2657" s="12">
        <v>23</v>
      </c>
      <c r="F2657" s="13">
        <v>217</v>
      </c>
      <c r="G2657" s="13">
        <v>881.5</v>
      </c>
      <c r="H2657" s="17">
        <f>(G2657/F2657)</f>
        <v>4.0622119815668203</v>
      </c>
      <c r="I2657" s="13">
        <v>73.5</v>
      </c>
      <c r="J2657" s="13">
        <v>523.5</v>
      </c>
      <c r="K2657" s="14">
        <f>(J2657/G2657)</f>
        <v>0.59387407827566652</v>
      </c>
      <c r="L2657" s="14">
        <f>(K2657/0.54)</f>
        <v>1.0997668116216046</v>
      </c>
    </row>
    <row r="2658" spans="1:13" x14ac:dyDescent="0.2">
      <c r="A2658" s="7" t="s">
        <v>7849</v>
      </c>
      <c r="B2658" s="8" t="s">
        <v>3933</v>
      </c>
      <c r="C2658" s="8">
        <v>8</v>
      </c>
      <c r="D2658" s="8">
        <v>11</v>
      </c>
      <c r="E2658" s="8">
        <v>21</v>
      </c>
      <c r="F2658" s="9">
        <v>332.5</v>
      </c>
      <c r="G2658" s="9">
        <v>1116</v>
      </c>
      <c r="H2658" s="16">
        <f>(G2658/F2658)</f>
        <v>3.3563909774436089</v>
      </c>
      <c r="I2658" s="9">
        <v>174</v>
      </c>
      <c r="J2658" s="9">
        <v>1028.5</v>
      </c>
      <c r="K2658" s="10">
        <f>(J2658/G2658)</f>
        <v>0.92159498207885304</v>
      </c>
      <c r="L2658" s="10">
        <f>(K2658/1.22)</f>
        <v>0.75540572301545328</v>
      </c>
    </row>
    <row r="2659" spans="1:13" x14ac:dyDescent="0.2">
      <c r="A2659" s="11" t="s">
        <v>3929</v>
      </c>
      <c r="B2659" s="12" t="s">
        <v>3930</v>
      </c>
      <c r="C2659" s="12">
        <v>8</v>
      </c>
      <c r="D2659" s="12">
        <v>11</v>
      </c>
      <c r="E2659" s="12">
        <v>19</v>
      </c>
      <c r="F2659" s="13">
        <v>185.5</v>
      </c>
      <c r="G2659" s="13">
        <v>910</v>
      </c>
      <c r="H2659" s="17">
        <f>(G2659/F2659)</f>
        <v>4.9056603773584904</v>
      </c>
      <c r="I2659" s="13">
        <v>115.5</v>
      </c>
      <c r="J2659" s="13">
        <v>659.5</v>
      </c>
      <c r="K2659" s="14">
        <f>(J2659/G2659)</f>
        <v>0.7247252747252747</v>
      </c>
      <c r="L2659" s="14">
        <f>(K2659/0.54)</f>
        <v>1.3420838420838419</v>
      </c>
    </row>
    <row r="2660" spans="1:13" x14ac:dyDescent="0.2">
      <c r="A2660" s="1" t="s">
        <v>7543</v>
      </c>
      <c r="B2660" t="s">
        <v>7544</v>
      </c>
      <c r="C2660">
        <v>16</v>
      </c>
      <c r="D2660">
        <v>10</v>
      </c>
      <c r="E2660">
        <v>13</v>
      </c>
      <c r="F2660" s="2">
        <v>51.5</v>
      </c>
      <c r="G2660" s="2">
        <v>193</v>
      </c>
      <c r="H2660" s="18">
        <f>(G2660/F2660)</f>
        <v>3.7475728155339807</v>
      </c>
      <c r="I2660" s="2">
        <v>32.5</v>
      </c>
      <c r="J2660" s="2">
        <v>19.5</v>
      </c>
      <c r="K2660" s="6">
        <f>(J2660/G2660)</f>
        <v>0.10103626943005181</v>
      </c>
    </row>
    <row r="2661" spans="1:13" x14ac:dyDescent="0.2">
      <c r="A2661" s="11" t="s">
        <v>3925</v>
      </c>
      <c r="B2661" s="12" t="s">
        <v>3926</v>
      </c>
      <c r="C2661" s="12">
        <v>8</v>
      </c>
      <c r="D2661" s="12">
        <v>11</v>
      </c>
      <c r="E2661" s="12">
        <v>17</v>
      </c>
      <c r="F2661" s="13">
        <v>212</v>
      </c>
      <c r="G2661" s="13">
        <v>966</v>
      </c>
      <c r="H2661" s="17">
        <f>(G2661/F2661)</f>
        <v>4.5566037735849054</v>
      </c>
      <c r="I2661" s="13">
        <v>111.5</v>
      </c>
      <c r="J2661" s="13">
        <v>658.5</v>
      </c>
      <c r="K2661" s="14">
        <f>(J2661/G2661)</f>
        <v>0.68167701863354035</v>
      </c>
      <c r="L2661" s="14">
        <f>(K2661/0.54)</f>
        <v>1.2623648493213711</v>
      </c>
    </row>
    <row r="2662" spans="1:13" x14ac:dyDescent="0.2">
      <c r="A2662" s="7" t="s">
        <v>3921</v>
      </c>
      <c r="B2662" s="8" t="s">
        <v>3922</v>
      </c>
      <c r="C2662" s="8">
        <v>8</v>
      </c>
      <c r="D2662" s="8">
        <v>11</v>
      </c>
      <c r="E2662" s="8">
        <v>15</v>
      </c>
      <c r="F2662" s="9">
        <v>402.5</v>
      </c>
      <c r="G2662" s="9">
        <v>1196</v>
      </c>
      <c r="H2662" s="16">
        <f>(G2662/F2662)</f>
        <v>2.9714285714285715</v>
      </c>
      <c r="I2662" s="9">
        <v>264</v>
      </c>
      <c r="J2662" s="9">
        <v>1074</v>
      </c>
      <c r="K2662" s="10">
        <f>(J2662/G2662)</f>
        <v>0.89799331103678925</v>
      </c>
      <c r="L2662" s="10">
        <f>(K2662/1.22)</f>
        <v>0.73606009101376169</v>
      </c>
    </row>
    <row r="2663" spans="1:13" x14ac:dyDescent="0.2">
      <c r="A2663" s="11" t="s">
        <v>3917</v>
      </c>
      <c r="B2663" s="12" t="s">
        <v>3918</v>
      </c>
      <c r="C2663" s="12">
        <v>8</v>
      </c>
      <c r="D2663" s="12">
        <v>11</v>
      </c>
      <c r="E2663" s="12">
        <v>13</v>
      </c>
      <c r="F2663" s="13">
        <v>188</v>
      </c>
      <c r="G2663" s="13">
        <v>921</v>
      </c>
      <c r="H2663" s="17">
        <f>(G2663/F2663)</f>
        <v>4.8989361702127656</v>
      </c>
      <c r="I2663" s="13">
        <v>110.5</v>
      </c>
      <c r="J2663" s="13">
        <v>875.5</v>
      </c>
      <c r="K2663" s="14">
        <f>(J2663/G2663)</f>
        <v>0.95059717698154178</v>
      </c>
      <c r="L2663" s="14">
        <f>(K2663/0.54)</f>
        <v>1.7603651425584106</v>
      </c>
    </row>
    <row r="2664" spans="1:13" x14ac:dyDescent="0.2">
      <c r="A2664" s="7" t="s">
        <v>3914</v>
      </c>
      <c r="B2664" s="8" t="s">
        <v>3915</v>
      </c>
      <c r="C2664" s="8">
        <v>8</v>
      </c>
      <c r="D2664" s="8">
        <v>11</v>
      </c>
      <c r="E2664" s="8">
        <v>11</v>
      </c>
      <c r="F2664" s="9">
        <v>242</v>
      </c>
      <c r="G2664" s="9">
        <v>991.5</v>
      </c>
      <c r="H2664" s="16">
        <f>(G2664/F2664)</f>
        <v>4.0971074380165291</v>
      </c>
      <c r="I2664" s="9">
        <v>172</v>
      </c>
      <c r="J2664" s="9">
        <v>882.5</v>
      </c>
      <c r="K2664" s="10">
        <f>(J2664/G2664)</f>
        <v>0.89006555723651037</v>
      </c>
      <c r="L2664" s="10">
        <f>(K2664/1.22)</f>
        <v>0.72956193216107412</v>
      </c>
      <c r="M2664" t="s">
        <v>7833</v>
      </c>
    </row>
    <row r="2665" spans="1:13" x14ac:dyDescent="0.2">
      <c r="A2665" s="7" t="s">
        <v>7849</v>
      </c>
      <c r="B2665" s="8" t="s">
        <v>3911</v>
      </c>
      <c r="C2665" s="8">
        <v>8</v>
      </c>
      <c r="D2665" s="8">
        <v>11</v>
      </c>
      <c r="E2665" s="8">
        <v>9</v>
      </c>
      <c r="F2665" s="9">
        <v>336</v>
      </c>
      <c r="G2665" s="9">
        <v>1081</v>
      </c>
      <c r="H2665" s="16">
        <f>(G2665/F2665)</f>
        <v>3.2172619047619047</v>
      </c>
      <c r="I2665" s="9">
        <v>199</v>
      </c>
      <c r="J2665" s="9">
        <v>1233.5</v>
      </c>
      <c r="K2665" s="10">
        <f>(J2665/G2665)</f>
        <v>1.1410730804810361</v>
      </c>
      <c r="L2665" s="10">
        <f>(K2665/1.22)</f>
        <v>0.93530580367298044</v>
      </c>
    </row>
    <row r="2666" spans="1:13" x14ac:dyDescent="0.2">
      <c r="A2666" s="7" t="s">
        <v>3907</v>
      </c>
      <c r="B2666" s="8" t="s">
        <v>3908</v>
      </c>
      <c r="C2666" s="8">
        <v>8</v>
      </c>
      <c r="D2666" s="8">
        <v>11</v>
      </c>
      <c r="E2666" s="8">
        <v>7</v>
      </c>
      <c r="F2666" s="9">
        <v>406</v>
      </c>
      <c r="G2666" s="9">
        <v>1121</v>
      </c>
      <c r="H2666" s="16">
        <f>(G2666/F2666)</f>
        <v>2.7610837438423643</v>
      </c>
      <c r="I2666" s="9">
        <v>407.5</v>
      </c>
      <c r="J2666" s="9">
        <v>1170</v>
      </c>
      <c r="K2666" s="10">
        <f>(J2666/G2666)</f>
        <v>1.0437109723461195</v>
      </c>
      <c r="L2666" s="10">
        <f>(K2666/1.22)</f>
        <v>0.85550079700501602</v>
      </c>
    </row>
    <row r="2667" spans="1:13" x14ac:dyDescent="0.2">
      <c r="A2667" s="7" t="s">
        <v>8234</v>
      </c>
      <c r="B2667" s="8" t="s">
        <v>3905</v>
      </c>
      <c r="C2667" s="8">
        <v>8</v>
      </c>
      <c r="D2667" s="8">
        <v>11</v>
      </c>
      <c r="E2667" s="8">
        <v>5</v>
      </c>
      <c r="F2667" s="9">
        <v>368</v>
      </c>
      <c r="G2667" s="9">
        <v>1076</v>
      </c>
      <c r="H2667" s="16">
        <f>(G2667/F2667)</f>
        <v>2.9239130434782608</v>
      </c>
      <c r="I2667" s="9">
        <v>317.5</v>
      </c>
      <c r="J2667" s="9">
        <v>1151</v>
      </c>
      <c r="K2667" s="10">
        <f>(J2667/G2667)</f>
        <v>1.0697026022304832</v>
      </c>
      <c r="L2667" s="10">
        <f>(K2667/1.22)</f>
        <v>0.87680541166433046</v>
      </c>
    </row>
    <row r="2668" spans="1:13" x14ac:dyDescent="0.2">
      <c r="A2668" s="11">
        <v>37165</v>
      </c>
      <c r="B2668" s="15" t="s">
        <v>7542</v>
      </c>
      <c r="C2668" s="12">
        <v>16</v>
      </c>
      <c r="D2668" s="12">
        <v>10</v>
      </c>
      <c r="E2668" s="12">
        <v>11</v>
      </c>
      <c r="F2668" s="13">
        <v>127.5</v>
      </c>
      <c r="G2668" s="13">
        <v>711.5</v>
      </c>
      <c r="H2668" s="17">
        <f>(G2668/F2668)</f>
        <v>5.5803921568627448</v>
      </c>
      <c r="I2668" s="13">
        <v>71.5</v>
      </c>
      <c r="J2668" s="13">
        <v>1219</v>
      </c>
      <c r="K2668" s="14">
        <f>(J2668/G2668)</f>
        <v>1.7132817990161631</v>
      </c>
      <c r="L2668" s="14">
        <f>(K2668/2.8)</f>
        <v>0.61188635679148684</v>
      </c>
    </row>
    <row r="2669" spans="1:13" x14ac:dyDescent="0.2">
      <c r="A2669" s="7" t="s">
        <v>7849</v>
      </c>
      <c r="B2669" s="8" t="s">
        <v>3902</v>
      </c>
      <c r="C2669" s="8">
        <v>8</v>
      </c>
      <c r="D2669" s="8">
        <v>11</v>
      </c>
      <c r="E2669" s="8">
        <v>3</v>
      </c>
      <c r="F2669" s="9">
        <v>285</v>
      </c>
      <c r="G2669" s="9">
        <v>1010</v>
      </c>
      <c r="H2669" s="16">
        <f>(G2669/F2669)</f>
        <v>3.5438596491228069</v>
      </c>
      <c r="I2669" s="9">
        <v>243.5</v>
      </c>
      <c r="J2669" s="9">
        <v>1194</v>
      </c>
      <c r="K2669" s="10">
        <f>(J2669/G2669)</f>
        <v>1.1821782178217821</v>
      </c>
      <c r="L2669" s="10">
        <f>(K2669/1.22)</f>
        <v>0.96899853919818213</v>
      </c>
    </row>
    <row r="2670" spans="1:13" x14ac:dyDescent="0.2">
      <c r="A2670" s="11" t="s">
        <v>8235</v>
      </c>
      <c r="B2670" s="12" t="s">
        <v>4007</v>
      </c>
      <c r="C2670" s="12">
        <v>8</v>
      </c>
      <c r="D2670" s="12">
        <v>13</v>
      </c>
      <c r="E2670" s="12">
        <v>23</v>
      </c>
      <c r="F2670" s="13">
        <v>212</v>
      </c>
      <c r="G2670" s="13">
        <v>937.5</v>
      </c>
      <c r="H2670" s="17">
        <f>(G2670/F2670)</f>
        <v>4.4221698113207548</v>
      </c>
      <c r="I2670" s="13">
        <v>72</v>
      </c>
      <c r="J2670" s="13">
        <v>706.5</v>
      </c>
      <c r="K2670" s="14">
        <f>(J2670/G2670)</f>
        <v>0.75360000000000005</v>
      </c>
      <c r="L2670" s="14">
        <f>(K2670/0.54)</f>
        <v>1.3955555555555557</v>
      </c>
    </row>
    <row r="2671" spans="1:13" x14ac:dyDescent="0.2">
      <c r="A2671" s="11" t="s">
        <v>7538</v>
      </c>
      <c r="B2671" s="12" t="s">
        <v>7539</v>
      </c>
      <c r="C2671" s="12">
        <v>16</v>
      </c>
      <c r="D2671" s="12">
        <v>10</v>
      </c>
      <c r="E2671" s="12">
        <v>9</v>
      </c>
      <c r="F2671" s="13">
        <v>101</v>
      </c>
      <c r="G2671" s="13">
        <v>727.5</v>
      </c>
      <c r="H2671" s="17">
        <f>(G2671/F2671)</f>
        <v>7.2029702970297027</v>
      </c>
      <c r="I2671" s="13">
        <v>72.5</v>
      </c>
      <c r="J2671" s="13">
        <v>1318.5</v>
      </c>
      <c r="K2671" s="14">
        <f>(J2671/G2671)</f>
        <v>1.8123711340206186</v>
      </c>
      <c r="L2671" s="14">
        <f>(K2671/2.8)</f>
        <v>0.6472754050073638</v>
      </c>
    </row>
    <row r="2672" spans="1:13" x14ac:dyDescent="0.2">
      <c r="A2672" s="11" t="s">
        <v>4004</v>
      </c>
      <c r="B2672" s="12" t="s">
        <v>4005</v>
      </c>
      <c r="C2672" s="12">
        <v>8</v>
      </c>
      <c r="D2672" s="12">
        <v>13</v>
      </c>
      <c r="E2672" s="12">
        <v>21</v>
      </c>
      <c r="F2672" s="13">
        <v>186</v>
      </c>
      <c r="G2672" s="13">
        <v>634.5</v>
      </c>
      <c r="H2672" s="17">
        <f>(G2672/F2672)</f>
        <v>3.411290322580645</v>
      </c>
      <c r="I2672" s="13">
        <v>111</v>
      </c>
      <c r="J2672" s="13">
        <v>73</v>
      </c>
      <c r="K2672" s="14">
        <f>(J2672/G2672)</f>
        <v>0.11505122143420016</v>
      </c>
      <c r="L2672" s="14">
        <f>(K2672/0.54)</f>
        <v>0.21305781747074101</v>
      </c>
      <c r="M2672" t="s">
        <v>7834</v>
      </c>
    </row>
    <row r="2673" spans="1:13" x14ac:dyDescent="0.2">
      <c r="A2673" s="7" t="s">
        <v>4000</v>
      </c>
      <c r="B2673" s="8" t="s">
        <v>4001</v>
      </c>
      <c r="C2673" s="8">
        <v>8</v>
      </c>
      <c r="D2673" s="8">
        <v>13</v>
      </c>
      <c r="E2673" s="8">
        <v>19</v>
      </c>
      <c r="F2673" s="9">
        <v>279</v>
      </c>
      <c r="G2673" s="9">
        <v>1064.5</v>
      </c>
      <c r="H2673" s="16">
        <f>(G2673/F2673)</f>
        <v>3.8154121863799282</v>
      </c>
      <c r="I2673" s="9">
        <v>161</v>
      </c>
      <c r="J2673" s="9">
        <v>964.5</v>
      </c>
      <c r="K2673" s="10">
        <f>(J2673/G2673)</f>
        <v>0.90605918271488961</v>
      </c>
      <c r="L2673" s="10">
        <f>(K2673/1.22)</f>
        <v>0.74267146124171279</v>
      </c>
    </row>
    <row r="2674" spans="1:13" x14ac:dyDescent="0.2">
      <c r="A2674" s="7" t="s">
        <v>3997</v>
      </c>
      <c r="B2674" s="8" t="s">
        <v>3998</v>
      </c>
      <c r="C2674" s="8">
        <v>8</v>
      </c>
      <c r="D2674" s="8">
        <v>13</v>
      </c>
      <c r="E2674" s="8">
        <v>17</v>
      </c>
      <c r="F2674" s="9">
        <v>264</v>
      </c>
      <c r="G2674" s="9">
        <v>1059</v>
      </c>
      <c r="H2674" s="16">
        <f>(G2674/F2674)</f>
        <v>4.0113636363636367</v>
      </c>
      <c r="I2674" s="9">
        <v>132.5</v>
      </c>
      <c r="J2674" s="9">
        <v>1156</v>
      </c>
      <c r="K2674" s="10">
        <f>(J2674/G2674)</f>
        <v>1.0915958451369216</v>
      </c>
      <c r="L2674" s="10">
        <f>(K2674/1.22)</f>
        <v>0.89475069273518171</v>
      </c>
    </row>
    <row r="2675" spans="1:13" x14ac:dyDescent="0.2">
      <c r="A2675" s="11" t="s">
        <v>7535</v>
      </c>
      <c r="B2675" s="12" t="s">
        <v>7536</v>
      </c>
      <c r="C2675" s="12">
        <v>16</v>
      </c>
      <c r="D2675" s="12">
        <v>10</v>
      </c>
      <c r="E2675" s="12">
        <v>7</v>
      </c>
      <c r="F2675" s="13">
        <v>38</v>
      </c>
      <c r="G2675" s="13">
        <v>183.5</v>
      </c>
      <c r="H2675" s="17">
        <f>(G2675/F2675)</f>
        <v>4.8289473684210522</v>
      </c>
      <c r="I2675" s="13">
        <v>71.5</v>
      </c>
      <c r="J2675" s="13">
        <v>31.5</v>
      </c>
      <c r="K2675" s="14">
        <f>(J2675/G2675)</f>
        <v>0.17166212534059946</v>
      </c>
      <c r="L2675" s="14">
        <f>(K2675/2.8)</f>
        <v>6.1307901907356958E-2</v>
      </c>
      <c r="M2675" t="s">
        <v>7834</v>
      </c>
    </row>
    <row r="2676" spans="1:13" x14ac:dyDescent="0.2">
      <c r="A2676" s="7" t="s">
        <v>3993</v>
      </c>
      <c r="B2676" s="8" t="s">
        <v>3994</v>
      </c>
      <c r="C2676" s="8">
        <v>8</v>
      </c>
      <c r="D2676" s="8">
        <v>13</v>
      </c>
      <c r="E2676" s="8">
        <v>15</v>
      </c>
      <c r="F2676" s="9">
        <v>234.5</v>
      </c>
      <c r="G2676" s="9">
        <v>1007</v>
      </c>
      <c r="H2676" s="16">
        <f>(G2676/F2676)</f>
        <v>4.294243070362473</v>
      </c>
      <c r="I2676" s="9">
        <v>139</v>
      </c>
      <c r="J2676" s="9">
        <v>1039.5</v>
      </c>
      <c r="K2676" s="10">
        <f>(J2676/G2676)</f>
        <v>1.03227408142999</v>
      </c>
      <c r="L2676" s="10">
        <f>(K2676/1.22)</f>
        <v>0.84612629625409019</v>
      </c>
    </row>
    <row r="2677" spans="1:13" x14ac:dyDescent="0.2">
      <c r="A2677" s="7" t="s">
        <v>7849</v>
      </c>
      <c r="B2677" s="8" t="s">
        <v>3991</v>
      </c>
      <c r="C2677" s="8">
        <v>8</v>
      </c>
      <c r="D2677" s="8">
        <v>13</v>
      </c>
      <c r="E2677" s="8">
        <v>13</v>
      </c>
      <c r="F2677" s="9">
        <v>270.5</v>
      </c>
      <c r="G2677" s="9">
        <v>1046</v>
      </c>
      <c r="H2677" s="16">
        <f>(G2677/F2677)</f>
        <v>3.8669131238447321</v>
      </c>
      <c r="I2677" s="9">
        <v>153</v>
      </c>
      <c r="J2677" s="9">
        <v>895</v>
      </c>
      <c r="K2677" s="10">
        <f>(J2677/G2677)</f>
        <v>0.8556405353728489</v>
      </c>
      <c r="L2677" s="10">
        <f>(K2677/1.22)</f>
        <v>0.70134470112528602</v>
      </c>
      <c r="M2677" t="s">
        <v>7833</v>
      </c>
    </row>
    <row r="2678" spans="1:13" x14ac:dyDescent="0.2">
      <c r="A2678" s="7" t="s">
        <v>3987</v>
      </c>
      <c r="B2678" s="8" t="s">
        <v>3988</v>
      </c>
      <c r="C2678" s="8">
        <v>8</v>
      </c>
      <c r="D2678" s="8">
        <v>13</v>
      </c>
      <c r="E2678" s="8">
        <v>11</v>
      </c>
      <c r="F2678" s="9">
        <v>263</v>
      </c>
      <c r="G2678" s="9">
        <v>999</v>
      </c>
      <c r="H2678" s="16">
        <f>(G2678/F2678)</f>
        <v>3.7984790874524714</v>
      </c>
      <c r="I2678" s="9">
        <v>169.5</v>
      </c>
      <c r="J2678" s="9">
        <v>1051</v>
      </c>
      <c r="K2678" s="10">
        <f>(J2678/G2678)</f>
        <v>1.052052052052052</v>
      </c>
      <c r="L2678" s="10">
        <f>(K2678/1.22)</f>
        <v>0.86233774758364923</v>
      </c>
    </row>
    <row r="2679" spans="1:13" x14ac:dyDescent="0.2">
      <c r="A2679" s="11" t="s">
        <v>3983</v>
      </c>
      <c r="B2679" s="12" t="s">
        <v>3984</v>
      </c>
      <c r="C2679" s="12">
        <v>8</v>
      </c>
      <c r="D2679" s="12">
        <v>13</v>
      </c>
      <c r="E2679" s="12">
        <v>9</v>
      </c>
      <c r="F2679" s="13">
        <v>171.5</v>
      </c>
      <c r="G2679" s="13">
        <v>816.5</v>
      </c>
      <c r="H2679" s="17">
        <f>(G2679/F2679)</f>
        <v>4.7609329446064139</v>
      </c>
      <c r="I2679" s="13">
        <v>78.5</v>
      </c>
      <c r="J2679" s="13">
        <v>1025.5</v>
      </c>
      <c r="K2679" s="14">
        <f>(J2679/G2679)</f>
        <v>1.2559706062461726</v>
      </c>
      <c r="L2679" s="14">
        <f>(K2679/0.54)</f>
        <v>2.3258714930484676</v>
      </c>
    </row>
    <row r="2680" spans="1:13" x14ac:dyDescent="0.2">
      <c r="A2680" s="11" t="s">
        <v>3979</v>
      </c>
      <c r="B2680" s="12" t="s">
        <v>3980</v>
      </c>
      <c r="C2680" s="12">
        <v>8</v>
      </c>
      <c r="D2680" s="12">
        <v>13</v>
      </c>
      <c r="E2680" s="12">
        <v>7</v>
      </c>
      <c r="F2680" s="13">
        <v>279.5</v>
      </c>
      <c r="G2680" s="13">
        <v>1041</v>
      </c>
      <c r="H2680" s="17">
        <f>(G2680/F2680)</f>
        <v>3.7245080500894456</v>
      </c>
      <c r="I2680" s="13">
        <v>64</v>
      </c>
      <c r="J2680" s="13">
        <v>38</v>
      </c>
      <c r="K2680" s="14">
        <f>(J2680/G2680)</f>
        <v>3.6503362151777137E-2</v>
      </c>
      <c r="L2680" s="14">
        <f>(K2680/0.54)</f>
        <v>6.759881879958729E-2</v>
      </c>
      <c r="M2680" t="s">
        <v>7834</v>
      </c>
    </row>
    <row r="2681" spans="1:13" x14ac:dyDescent="0.2">
      <c r="A2681" s="11" t="s">
        <v>8236</v>
      </c>
      <c r="B2681" s="12" t="s">
        <v>3976</v>
      </c>
      <c r="C2681" s="12">
        <v>8</v>
      </c>
      <c r="D2681" s="12">
        <v>13</v>
      </c>
      <c r="E2681" s="12">
        <v>5</v>
      </c>
      <c r="F2681" s="13">
        <v>148</v>
      </c>
      <c r="G2681" s="13">
        <v>748</v>
      </c>
      <c r="H2681" s="17">
        <f>(G2681/F2681)</f>
        <v>5.0540540540540544</v>
      </c>
      <c r="I2681" s="13">
        <v>79.5</v>
      </c>
      <c r="J2681" s="13">
        <v>995.5</v>
      </c>
      <c r="K2681" s="14">
        <f>(J2681/G2681)</f>
        <v>1.3308823529411764</v>
      </c>
      <c r="L2681" s="14">
        <f>(K2681/0.54)</f>
        <v>2.4645969498910674</v>
      </c>
    </row>
    <row r="2682" spans="1:13" x14ac:dyDescent="0.2">
      <c r="A2682" s="1" t="s">
        <v>7532</v>
      </c>
      <c r="B2682" t="s">
        <v>7533</v>
      </c>
      <c r="C2682">
        <v>16</v>
      </c>
      <c r="D2682">
        <v>10</v>
      </c>
      <c r="E2682">
        <v>5</v>
      </c>
      <c r="F2682" s="2">
        <v>40</v>
      </c>
      <c r="G2682" s="2">
        <v>167.5</v>
      </c>
      <c r="H2682" s="18">
        <f>(G2682/F2682)</f>
        <v>4.1875</v>
      </c>
      <c r="I2682" s="2">
        <v>51.5</v>
      </c>
      <c r="J2682" s="2">
        <v>929</v>
      </c>
      <c r="K2682" s="6">
        <f>(J2682/G2682)</f>
        <v>5.5462686567164177</v>
      </c>
    </row>
    <row r="2683" spans="1:13" x14ac:dyDescent="0.2">
      <c r="A2683" s="11" t="s">
        <v>3972</v>
      </c>
      <c r="B2683" s="12" t="s">
        <v>3973</v>
      </c>
      <c r="C2683" s="12">
        <v>8</v>
      </c>
      <c r="D2683" s="12">
        <v>13</v>
      </c>
      <c r="E2683" s="12">
        <v>3</v>
      </c>
      <c r="F2683" s="13">
        <v>140</v>
      </c>
      <c r="G2683" s="13">
        <v>663</v>
      </c>
      <c r="H2683" s="17">
        <f>(G2683/F2683)</f>
        <v>4.7357142857142858</v>
      </c>
      <c r="I2683" s="13">
        <v>112.5</v>
      </c>
      <c r="J2683" s="13">
        <v>681.5</v>
      </c>
      <c r="K2683" s="14">
        <f>(J2683/G2683)</f>
        <v>1.0279034690799396</v>
      </c>
      <c r="L2683" s="14">
        <f>(K2683/0.54)</f>
        <v>1.9035249427406287</v>
      </c>
    </row>
    <row r="2684" spans="1:13" x14ac:dyDescent="0.2">
      <c r="A2684" s="1" t="s">
        <v>4077</v>
      </c>
      <c r="B2684" t="s">
        <v>4078</v>
      </c>
      <c r="C2684">
        <v>8</v>
      </c>
      <c r="D2684">
        <v>15</v>
      </c>
      <c r="E2684">
        <v>23</v>
      </c>
      <c r="F2684" s="2">
        <v>91.5</v>
      </c>
      <c r="G2684" s="2">
        <v>421.5</v>
      </c>
      <c r="H2684" s="18">
        <f>(G2684/F2684)</f>
        <v>4.6065573770491799</v>
      </c>
      <c r="I2684" s="2">
        <v>44.5</v>
      </c>
      <c r="J2684" s="2">
        <v>1255.5</v>
      </c>
      <c r="K2684" s="6">
        <f>(J2684/G2684)</f>
        <v>2.9786476868327401</v>
      </c>
    </row>
    <row r="2685" spans="1:13" x14ac:dyDescent="0.2">
      <c r="A2685" s="1" t="s">
        <v>7849</v>
      </c>
      <c r="B2685" t="s">
        <v>4074</v>
      </c>
      <c r="C2685">
        <v>8</v>
      </c>
      <c r="D2685">
        <v>15</v>
      </c>
      <c r="E2685">
        <v>21</v>
      </c>
      <c r="F2685" s="2">
        <v>140</v>
      </c>
      <c r="G2685" s="2">
        <v>618.5</v>
      </c>
      <c r="H2685" s="18">
        <f>(G2685/F2685)</f>
        <v>4.4178571428571427</v>
      </c>
      <c r="I2685" s="2">
        <v>44.5</v>
      </c>
      <c r="J2685" s="2">
        <v>34.5</v>
      </c>
      <c r="K2685" s="6">
        <f>(J2685/G2685)</f>
        <v>5.5780113177041228E-2</v>
      </c>
    </row>
    <row r="2686" spans="1:13" x14ac:dyDescent="0.2">
      <c r="A2686" s="1" t="s">
        <v>4071</v>
      </c>
      <c r="B2686" t="s">
        <v>4072</v>
      </c>
      <c r="C2686">
        <v>8</v>
      </c>
      <c r="D2686">
        <v>15</v>
      </c>
      <c r="E2686">
        <v>19</v>
      </c>
      <c r="F2686" s="2">
        <v>124.5</v>
      </c>
      <c r="G2686" s="2">
        <v>705</v>
      </c>
      <c r="H2686" s="18">
        <f>(G2686/F2686)</f>
        <v>5.6626506024096388</v>
      </c>
      <c r="I2686" s="2">
        <v>53.5</v>
      </c>
      <c r="J2686" s="2">
        <v>26</v>
      </c>
      <c r="K2686" s="6">
        <f>(J2686/G2686)</f>
        <v>3.6879432624113473E-2</v>
      </c>
    </row>
    <row r="2687" spans="1:13" x14ac:dyDescent="0.2">
      <c r="A2687" s="1" t="s">
        <v>4067</v>
      </c>
      <c r="B2687" t="s">
        <v>4068</v>
      </c>
      <c r="C2687">
        <v>8</v>
      </c>
      <c r="D2687">
        <v>15</v>
      </c>
      <c r="E2687">
        <v>17</v>
      </c>
      <c r="F2687" s="2">
        <v>150</v>
      </c>
      <c r="G2687" s="2">
        <v>766</v>
      </c>
      <c r="H2687" s="18">
        <f>(G2687/F2687)</f>
        <v>5.1066666666666665</v>
      </c>
      <c r="I2687" s="2">
        <v>59</v>
      </c>
      <c r="J2687" s="2">
        <v>298</v>
      </c>
      <c r="K2687" s="6">
        <f>(J2687/G2687)</f>
        <v>0.38903394255874674</v>
      </c>
    </row>
    <row r="2688" spans="1:13" x14ac:dyDescent="0.2">
      <c r="A2688" s="1" t="s">
        <v>8237</v>
      </c>
      <c r="B2688" t="s">
        <v>4065</v>
      </c>
      <c r="C2688">
        <v>8</v>
      </c>
      <c r="D2688">
        <v>15</v>
      </c>
      <c r="E2688">
        <v>15</v>
      </c>
      <c r="F2688" s="2">
        <v>157.5</v>
      </c>
      <c r="G2688" s="2">
        <v>870</v>
      </c>
      <c r="H2688" s="18">
        <f>(G2688/F2688)</f>
        <v>5.5238095238095237</v>
      </c>
      <c r="I2688" s="2">
        <v>52</v>
      </c>
      <c r="J2688" s="2">
        <v>1095</v>
      </c>
      <c r="K2688" s="6">
        <f>(J2688/G2688)</f>
        <v>1.2586206896551724</v>
      </c>
    </row>
    <row r="2689" spans="1:12" x14ac:dyDescent="0.2">
      <c r="A2689" s="1" t="s">
        <v>7849</v>
      </c>
      <c r="B2689" t="s">
        <v>4062</v>
      </c>
      <c r="C2689">
        <v>8</v>
      </c>
      <c r="D2689">
        <v>15</v>
      </c>
      <c r="E2689">
        <v>13</v>
      </c>
      <c r="F2689" s="2">
        <v>154</v>
      </c>
      <c r="G2689" s="2">
        <v>803</v>
      </c>
      <c r="H2689" s="18">
        <f>(G2689/F2689)</f>
        <v>5.2142857142857144</v>
      </c>
      <c r="I2689" s="2">
        <v>52</v>
      </c>
      <c r="J2689" s="2">
        <v>183</v>
      </c>
      <c r="K2689" s="6">
        <f>(J2689/G2689)</f>
        <v>0.22789539227895392</v>
      </c>
    </row>
    <row r="2690" spans="1:12" x14ac:dyDescent="0.2">
      <c r="A2690" s="11" t="s">
        <v>7849</v>
      </c>
      <c r="B2690" s="12" t="s">
        <v>7529</v>
      </c>
      <c r="C2690" s="12">
        <v>16</v>
      </c>
      <c r="D2690" s="12">
        <v>10</v>
      </c>
      <c r="E2690" s="12">
        <v>3</v>
      </c>
      <c r="F2690" s="13">
        <v>96.5</v>
      </c>
      <c r="G2690" s="13">
        <v>684.5</v>
      </c>
      <c r="H2690" s="17">
        <f>(G2690/F2690)</f>
        <v>7.0932642487046635</v>
      </c>
      <c r="I2690" s="13">
        <v>64.5</v>
      </c>
      <c r="J2690" s="13">
        <v>1115</v>
      </c>
      <c r="K2690" s="14">
        <f>(J2690/G2690)</f>
        <v>1.6289262235208182</v>
      </c>
      <c r="L2690" s="14">
        <f>(K2690/2.8)</f>
        <v>0.58175936554314933</v>
      </c>
    </row>
    <row r="2691" spans="1:12" x14ac:dyDescent="0.2">
      <c r="A2691" s="1" t="s">
        <v>4058</v>
      </c>
      <c r="B2691" t="s">
        <v>4059</v>
      </c>
      <c r="C2691">
        <v>8</v>
      </c>
      <c r="D2691">
        <v>15</v>
      </c>
      <c r="E2691">
        <v>11</v>
      </c>
      <c r="F2691" s="2">
        <v>128.5</v>
      </c>
      <c r="G2691" s="2">
        <v>748</v>
      </c>
      <c r="H2691" s="18">
        <f>(G2691/F2691)</f>
        <v>5.8210116731517507</v>
      </c>
      <c r="I2691" s="2">
        <v>39</v>
      </c>
      <c r="J2691" s="2">
        <v>578.5</v>
      </c>
      <c r="K2691" s="6">
        <f>(J2691/G2691)</f>
        <v>0.77339572192513373</v>
      </c>
    </row>
    <row r="2692" spans="1:12" x14ac:dyDescent="0.2">
      <c r="A2692" s="1" t="s">
        <v>4055</v>
      </c>
      <c r="B2692" t="s">
        <v>4056</v>
      </c>
      <c r="C2692">
        <v>8</v>
      </c>
      <c r="D2692">
        <v>15</v>
      </c>
      <c r="E2692">
        <v>9</v>
      </c>
      <c r="F2692" s="2">
        <v>130.5</v>
      </c>
      <c r="G2692" s="2">
        <v>762</v>
      </c>
      <c r="H2692" s="18">
        <f>(G2692/F2692)</f>
        <v>5.8390804597701154</v>
      </c>
      <c r="I2692" s="2">
        <v>45.5</v>
      </c>
      <c r="J2692" s="2">
        <v>113.5</v>
      </c>
      <c r="K2692" s="6">
        <f>(J2692/G2692)</f>
        <v>0.14895013123359579</v>
      </c>
    </row>
    <row r="2693" spans="1:12" x14ac:dyDescent="0.2">
      <c r="A2693" s="1" t="s">
        <v>4051</v>
      </c>
      <c r="B2693" t="s">
        <v>4052</v>
      </c>
      <c r="C2693">
        <v>8</v>
      </c>
      <c r="D2693">
        <v>15</v>
      </c>
      <c r="E2693">
        <v>7</v>
      </c>
      <c r="F2693" s="2">
        <v>109.5</v>
      </c>
      <c r="G2693" s="2">
        <v>701.5</v>
      </c>
      <c r="H2693" s="18">
        <f>(G2693/F2693)</f>
        <v>6.4063926940639266</v>
      </c>
      <c r="I2693" s="2">
        <v>46</v>
      </c>
      <c r="J2693" s="2">
        <v>673.5</v>
      </c>
      <c r="K2693" s="6">
        <f>(J2693/G2693)</f>
        <v>0.96008553100498928</v>
      </c>
    </row>
    <row r="2694" spans="1:12" x14ac:dyDescent="0.2">
      <c r="A2694" s="1" t="s">
        <v>4048</v>
      </c>
      <c r="B2694" t="s">
        <v>4049</v>
      </c>
      <c r="C2694">
        <v>8</v>
      </c>
      <c r="D2694">
        <v>15</v>
      </c>
      <c r="E2694">
        <v>5</v>
      </c>
      <c r="F2694" s="2">
        <v>123</v>
      </c>
      <c r="G2694" s="2">
        <v>720</v>
      </c>
      <c r="H2694" s="18">
        <f>(G2694/F2694)</f>
        <v>5.8536585365853657</v>
      </c>
      <c r="I2694" s="2">
        <v>40.5</v>
      </c>
      <c r="J2694" s="2">
        <v>1171.5</v>
      </c>
      <c r="K2694" s="6">
        <f>(J2694/G2694)</f>
        <v>1.6270833333333334</v>
      </c>
    </row>
    <row r="2695" spans="1:12" x14ac:dyDescent="0.2">
      <c r="A2695" s="1" t="s">
        <v>4045</v>
      </c>
      <c r="B2695" t="s">
        <v>4046</v>
      </c>
      <c r="C2695">
        <v>8</v>
      </c>
      <c r="D2695">
        <v>15</v>
      </c>
      <c r="E2695">
        <v>3</v>
      </c>
      <c r="F2695" s="2">
        <v>141</v>
      </c>
      <c r="G2695" s="2">
        <v>665.5</v>
      </c>
      <c r="H2695" s="18">
        <f>(G2695/F2695)</f>
        <v>4.7198581560283692</v>
      </c>
      <c r="I2695" s="2">
        <v>50.5</v>
      </c>
      <c r="J2695" s="2">
        <v>12</v>
      </c>
      <c r="K2695" s="6">
        <f>(J2695/G2695)</f>
        <v>1.8031555221637866E-2</v>
      </c>
    </row>
    <row r="2696" spans="1:12" x14ac:dyDescent="0.2">
      <c r="A2696" s="1" t="s">
        <v>7849</v>
      </c>
      <c r="B2696" t="s">
        <v>7526</v>
      </c>
      <c r="C2696">
        <v>16</v>
      </c>
      <c r="D2696">
        <v>10</v>
      </c>
      <c r="E2696">
        <v>1</v>
      </c>
      <c r="F2696" s="2">
        <v>30</v>
      </c>
      <c r="G2696" s="2">
        <v>81.5</v>
      </c>
      <c r="H2696" s="18">
        <f>(G2696/F2696)</f>
        <v>2.7166666666666668</v>
      </c>
      <c r="I2696" s="2">
        <v>32.5</v>
      </c>
      <c r="J2696" s="2">
        <v>14</v>
      </c>
      <c r="K2696" s="6">
        <f>(J2696/G2696)</f>
        <v>0.17177914110429449</v>
      </c>
    </row>
    <row r="2697" spans="1:12" x14ac:dyDescent="0.2">
      <c r="A2697" s="11" t="s">
        <v>7648</v>
      </c>
      <c r="B2697" s="12" t="s">
        <v>7649</v>
      </c>
      <c r="C2697" s="12">
        <v>16</v>
      </c>
      <c r="D2697" s="12">
        <v>12</v>
      </c>
      <c r="E2697" s="12">
        <v>23</v>
      </c>
      <c r="F2697" s="13">
        <v>83</v>
      </c>
      <c r="G2697" s="13">
        <v>408</v>
      </c>
      <c r="H2697" s="17">
        <f>(G2697/F2697)</f>
        <v>4.9156626506024095</v>
      </c>
      <c r="I2697" s="13">
        <v>85.5</v>
      </c>
      <c r="J2697" s="13">
        <v>1272.5</v>
      </c>
      <c r="K2697" s="14">
        <f>(J2697/G2697)</f>
        <v>3.1188725490196076</v>
      </c>
      <c r="L2697" s="14">
        <f>(K2697/2.8)</f>
        <v>1.1138830532212884</v>
      </c>
    </row>
    <row r="2698" spans="1:12" x14ac:dyDescent="0.2">
      <c r="A2698" s="11" t="s">
        <v>8238</v>
      </c>
      <c r="B2698" s="12" t="s">
        <v>3605</v>
      </c>
      <c r="C2698" s="12">
        <v>8</v>
      </c>
      <c r="D2698" s="12">
        <v>2</v>
      </c>
      <c r="E2698" s="12">
        <v>22</v>
      </c>
      <c r="F2698" s="13">
        <v>135.5</v>
      </c>
      <c r="G2698" s="13">
        <v>617.5</v>
      </c>
      <c r="H2698" s="17">
        <f>(G2698/F2698)</f>
        <v>4.5571955719557193</v>
      </c>
      <c r="I2698" s="13">
        <v>68.5</v>
      </c>
      <c r="J2698" s="13">
        <v>999</v>
      </c>
      <c r="K2698" s="14">
        <f>(J2698/G2698)</f>
        <v>1.6178137651821862</v>
      </c>
      <c r="L2698" s="14">
        <f>(K2698/0.54)</f>
        <v>2.9959514170040484</v>
      </c>
    </row>
    <row r="2699" spans="1:12" x14ac:dyDescent="0.2">
      <c r="A2699" s="7" t="s">
        <v>3601</v>
      </c>
      <c r="B2699" s="8" t="s">
        <v>3602</v>
      </c>
      <c r="C2699" s="8">
        <v>8</v>
      </c>
      <c r="D2699" s="8">
        <v>2</v>
      </c>
      <c r="E2699" s="8">
        <v>20</v>
      </c>
      <c r="F2699" s="9">
        <v>164.5</v>
      </c>
      <c r="G2699" s="9">
        <v>692.5</v>
      </c>
      <c r="H2699" s="16">
        <f>(G2699/F2699)</f>
        <v>4.2097264437689965</v>
      </c>
      <c r="I2699" s="9">
        <v>146</v>
      </c>
      <c r="J2699" s="9">
        <v>983.5</v>
      </c>
      <c r="K2699" s="10">
        <f>(J2699/G2699)</f>
        <v>1.4202166064981949</v>
      </c>
      <c r="L2699" s="10">
        <f>(K2699/1.22)</f>
        <v>1.1641119725395042</v>
      </c>
    </row>
    <row r="2700" spans="1:12" x14ac:dyDescent="0.2">
      <c r="A2700" s="7" t="s">
        <v>3598</v>
      </c>
      <c r="B2700" s="8" t="s">
        <v>3599</v>
      </c>
      <c r="C2700" s="8">
        <v>8</v>
      </c>
      <c r="D2700" s="8">
        <v>2</v>
      </c>
      <c r="E2700" s="8">
        <v>18</v>
      </c>
      <c r="F2700" s="9">
        <v>244.5</v>
      </c>
      <c r="G2700" s="9">
        <v>977</v>
      </c>
      <c r="H2700" s="16">
        <f>(G2700/F2700)</f>
        <v>3.9959100204498976</v>
      </c>
      <c r="I2700" s="9">
        <v>230</v>
      </c>
      <c r="J2700" s="9">
        <v>1212</v>
      </c>
      <c r="K2700" s="10">
        <f>(J2700/G2700)</f>
        <v>1.2405322415557829</v>
      </c>
      <c r="L2700" s="10">
        <f>(K2700/1.22)</f>
        <v>1.0168297061932647</v>
      </c>
    </row>
    <row r="2701" spans="1:12" x14ac:dyDescent="0.2">
      <c r="A2701" s="7" t="s">
        <v>3594</v>
      </c>
      <c r="B2701" s="8" t="s">
        <v>3595</v>
      </c>
      <c r="C2701" s="8">
        <v>8</v>
      </c>
      <c r="D2701" s="8">
        <v>2</v>
      </c>
      <c r="E2701" s="8">
        <v>16</v>
      </c>
      <c r="F2701" s="9">
        <v>168</v>
      </c>
      <c r="G2701" s="9">
        <v>889.5</v>
      </c>
      <c r="H2701" s="16">
        <f>(G2701/F2701)</f>
        <v>5.2946428571428568</v>
      </c>
      <c r="I2701" s="9">
        <v>196</v>
      </c>
      <c r="J2701" s="9">
        <v>1142</v>
      </c>
      <c r="K2701" s="10">
        <f>(J2701/G2701)</f>
        <v>1.2838673412029229</v>
      </c>
      <c r="L2701" s="10">
        <f>(K2701/1.22)</f>
        <v>1.052350279674527</v>
      </c>
    </row>
    <row r="2702" spans="1:12" x14ac:dyDescent="0.2">
      <c r="A2702" s="7" t="s">
        <v>7849</v>
      </c>
      <c r="B2702" s="8" t="s">
        <v>3591</v>
      </c>
      <c r="C2702" s="8">
        <v>8</v>
      </c>
      <c r="D2702" s="8">
        <v>2</v>
      </c>
      <c r="E2702" s="8">
        <v>14</v>
      </c>
      <c r="F2702" s="9">
        <v>291.5</v>
      </c>
      <c r="G2702" s="9">
        <v>1080.5</v>
      </c>
      <c r="H2702" s="16">
        <f>(G2702/F2702)</f>
        <v>3.706689536878216</v>
      </c>
      <c r="I2702" s="9">
        <v>219.5</v>
      </c>
      <c r="J2702" s="9">
        <v>1096</v>
      </c>
      <c r="K2702" s="10">
        <f>(J2702/G2702)</f>
        <v>1.014345210550671</v>
      </c>
      <c r="L2702" s="10">
        <f>(K2702/1.22)</f>
        <v>0.83143050045136968</v>
      </c>
    </row>
    <row r="2703" spans="1:12" x14ac:dyDescent="0.2">
      <c r="A2703" s="7" t="s">
        <v>3587</v>
      </c>
      <c r="B2703" s="8" t="s">
        <v>3588</v>
      </c>
      <c r="C2703" s="8">
        <v>8</v>
      </c>
      <c r="D2703" s="8">
        <v>2</v>
      </c>
      <c r="E2703" s="8">
        <v>12</v>
      </c>
      <c r="F2703" s="9">
        <v>383.5</v>
      </c>
      <c r="G2703" s="9">
        <v>1180</v>
      </c>
      <c r="H2703" s="16">
        <f>(G2703/F2703)</f>
        <v>3.0769230769230771</v>
      </c>
      <c r="I2703" s="9">
        <v>326.5</v>
      </c>
      <c r="J2703" s="9">
        <v>1220.5</v>
      </c>
      <c r="K2703" s="10">
        <f>(J2703/G2703)</f>
        <v>1.034322033898305</v>
      </c>
      <c r="L2703" s="10">
        <f>(K2703/1.22)</f>
        <v>0.84780494581828281</v>
      </c>
    </row>
    <row r="2704" spans="1:12" x14ac:dyDescent="0.2">
      <c r="A2704" s="7" t="s">
        <v>3583</v>
      </c>
      <c r="B2704" s="8" t="s">
        <v>3584</v>
      </c>
      <c r="C2704" s="8">
        <v>8</v>
      </c>
      <c r="D2704" s="8">
        <v>2</v>
      </c>
      <c r="E2704" s="8">
        <v>10</v>
      </c>
      <c r="F2704" s="9">
        <v>392</v>
      </c>
      <c r="G2704" s="9">
        <v>1189.5</v>
      </c>
      <c r="H2704" s="16">
        <f>(G2704/F2704)</f>
        <v>3.0344387755102042</v>
      </c>
      <c r="I2704" s="9">
        <v>312</v>
      </c>
      <c r="J2704" s="9">
        <v>1173.5</v>
      </c>
      <c r="K2704" s="10">
        <f>(J2704/G2704)</f>
        <v>0.98654897015552756</v>
      </c>
      <c r="L2704" s="10">
        <f>(K2704/1.22)</f>
        <v>0.80864669684879309</v>
      </c>
    </row>
    <row r="2705" spans="1:13" x14ac:dyDescent="0.2">
      <c r="A2705" s="7" t="s">
        <v>3579</v>
      </c>
      <c r="B2705" s="8" t="s">
        <v>3580</v>
      </c>
      <c r="C2705" s="8">
        <v>8</v>
      </c>
      <c r="D2705" s="8">
        <v>2</v>
      </c>
      <c r="E2705" s="8">
        <v>8</v>
      </c>
      <c r="F2705" s="9">
        <v>428.5</v>
      </c>
      <c r="G2705" s="9">
        <v>1210.5</v>
      </c>
      <c r="H2705" s="16">
        <f>(G2705/F2705)</f>
        <v>2.8249708284714119</v>
      </c>
      <c r="I2705" s="9">
        <v>421</v>
      </c>
      <c r="J2705" s="9">
        <v>1169.5</v>
      </c>
      <c r="K2705" s="10">
        <f>(J2705/G2705)</f>
        <v>0.96612969847170593</v>
      </c>
      <c r="L2705" s="10">
        <f>(K2705/1.22)</f>
        <v>0.79190958891123442</v>
      </c>
    </row>
    <row r="2706" spans="1:13" x14ac:dyDescent="0.2">
      <c r="A2706" s="7" t="s">
        <v>3575</v>
      </c>
      <c r="B2706" s="8" t="s">
        <v>3576</v>
      </c>
      <c r="C2706" s="8">
        <v>8</v>
      </c>
      <c r="D2706" s="8">
        <v>2</v>
      </c>
      <c r="E2706" s="8">
        <v>6</v>
      </c>
      <c r="F2706" s="9">
        <v>427.5</v>
      </c>
      <c r="G2706" s="9">
        <v>1139.5</v>
      </c>
      <c r="H2706" s="16">
        <f>(G2706/F2706)</f>
        <v>2.6654970760233918</v>
      </c>
      <c r="I2706" s="9">
        <v>382</v>
      </c>
      <c r="J2706" s="9">
        <v>1246</v>
      </c>
      <c r="K2706" s="10">
        <f>(J2706/G2706)</f>
        <v>1.0934620447564722</v>
      </c>
      <c r="L2706" s="10">
        <f>(K2706/1.22)</f>
        <v>0.89628036455448545</v>
      </c>
    </row>
    <row r="2707" spans="1:13" x14ac:dyDescent="0.2">
      <c r="A2707" s="7" t="s">
        <v>3571</v>
      </c>
      <c r="B2707" s="8" t="s">
        <v>3572</v>
      </c>
      <c r="C2707" s="8">
        <v>8</v>
      </c>
      <c r="D2707" s="8">
        <v>2</v>
      </c>
      <c r="E2707" s="8">
        <v>4</v>
      </c>
      <c r="F2707" s="9">
        <v>157</v>
      </c>
      <c r="G2707" s="9">
        <v>860</v>
      </c>
      <c r="H2707" s="16">
        <f>(G2707/F2707)</f>
        <v>5.4777070063694264</v>
      </c>
      <c r="I2707" s="9">
        <v>130.5</v>
      </c>
      <c r="J2707" s="9">
        <v>1203</v>
      </c>
      <c r="K2707" s="10">
        <f>(J2707/G2707)</f>
        <v>1.3988372093023256</v>
      </c>
      <c r="L2707" s="10">
        <f>(K2707/1.22)</f>
        <v>1.1465878764773161</v>
      </c>
    </row>
    <row r="2708" spans="1:13" x14ac:dyDescent="0.2">
      <c r="A2708" s="11" t="s">
        <v>8239</v>
      </c>
      <c r="B2708" s="12" t="s">
        <v>3568</v>
      </c>
      <c r="C2708" s="12">
        <v>8</v>
      </c>
      <c r="D2708" s="12">
        <v>2</v>
      </c>
      <c r="E2708" s="12">
        <v>2</v>
      </c>
      <c r="F2708" s="13">
        <v>178.5</v>
      </c>
      <c r="G2708" s="13">
        <v>851.5</v>
      </c>
      <c r="H2708" s="17">
        <f>(G2708/F2708)</f>
        <v>4.7703081232492996</v>
      </c>
      <c r="I2708" s="13">
        <v>74</v>
      </c>
      <c r="J2708" s="13">
        <v>401.5</v>
      </c>
      <c r="K2708" s="14">
        <f>(J2708/G2708)</f>
        <v>0.47152084556664708</v>
      </c>
      <c r="L2708" s="14">
        <f>(K2708/0.54)</f>
        <v>0.8731867510493464</v>
      </c>
    </row>
    <row r="2709" spans="1:13" x14ac:dyDescent="0.2">
      <c r="A2709" s="7" t="s">
        <v>3675</v>
      </c>
      <c r="B2709" s="8" t="s">
        <v>3676</v>
      </c>
      <c r="C2709" s="8">
        <v>8</v>
      </c>
      <c r="D2709" s="8">
        <v>4</v>
      </c>
      <c r="E2709" s="8">
        <v>22</v>
      </c>
      <c r="F2709" s="9">
        <v>228.5</v>
      </c>
      <c r="G2709" s="9">
        <v>925</v>
      </c>
      <c r="H2709" s="16">
        <f>(G2709/F2709)</f>
        <v>4.0481400437636763</v>
      </c>
      <c r="I2709" s="9">
        <v>143.5</v>
      </c>
      <c r="J2709" s="9">
        <v>943</v>
      </c>
      <c r="K2709" s="10">
        <f>(J2709/G2709)</f>
        <v>1.0194594594594595</v>
      </c>
      <c r="L2709" s="10">
        <f>(K2709/1.22)</f>
        <v>0.83562250775365532</v>
      </c>
    </row>
    <row r="2710" spans="1:13" x14ac:dyDescent="0.2">
      <c r="A2710" s="7" t="s">
        <v>3671</v>
      </c>
      <c r="B2710" s="8" t="s">
        <v>3672</v>
      </c>
      <c r="C2710" s="8">
        <v>8</v>
      </c>
      <c r="D2710" s="8">
        <v>4</v>
      </c>
      <c r="E2710" s="8">
        <v>20</v>
      </c>
      <c r="F2710" s="9">
        <v>271.5</v>
      </c>
      <c r="G2710" s="9">
        <v>1023.5</v>
      </c>
      <c r="H2710" s="16">
        <f>(G2710/F2710)</f>
        <v>3.7697974217311234</v>
      </c>
      <c r="I2710" s="9">
        <v>265.5</v>
      </c>
      <c r="J2710" s="9">
        <v>1082.5</v>
      </c>
      <c r="K2710" s="10">
        <f>(J2710/G2710)</f>
        <v>1.0576453346360528</v>
      </c>
      <c r="L2710" s="10">
        <f>(K2710/1.22)</f>
        <v>0.86692240543938759</v>
      </c>
    </row>
    <row r="2711" spans="1:13" x14ac:dyDescent="0.2">
      <c r="A2711" s="7" t="s">
        <v>3668</v>
      </c>
      <c r="B2711" s="8" t="s">
        <v>3669</v>
      </c>
      <c r="C2711" s="8">
        <v>8</v>
      </c>
      <c r="D2711" s="8">
        <v>4</v>
      </c>
      <c r="E2711" s="8">
        <v>18</v>
      </c>
      <c r="F2711" s="9">
        <v>311</v>
      </c>
      <c r="G2711" s="9">
        <v>1043</v>
      </c>
      <c r="H2711" s="16">
        <f>(G2711/F2711)</f>
        <v>3.3536977491961415</v>
      </c>
      <c r="I2711" s="9">
        <v>154.5</v>
      </c>
      <c r="J2711" s="9">
        <v>300.5</v>
      </c>
      <c r="K2711" s="10">
        <f>(J2711/G2711)</f>
        <v>0.288111217641419</v>
      </c>
      <c r="L2711" s="10">
        <f>(K2711/1.22)</f>
        <v>0.23615673577165491</v>
      </c>
      <c r="M2711" t="s">
        <v>7833</v>
      </c>
    </row>
    <row r="2712" spans="1:13" x14ac:dyDescent="0.2">
      <c r="A2712" s="11" t="s">
        <v>7644</v>
      </c>
      <c r="B2712" s="12" t="s">
        <v>7645</v>
      </c>
      <c r="C2712" s="12">
        <v>16</v>
      </c>
      <c r="D2712" s="12">
        <v>12</v>
      </c>
      <c r="E2712" s="12">
        <v>21</v>
      </c>
      <c r="F2712" s="13">
        <v>208.5</v>
      </c>
      <c r="G2712" s="13">
        <v>933</v>
      </c>
      <c r="H2712" s="17">
        <f>(G2712/F2712)</f>
        <v>4.4748201438848918</v>
      </c>
      <c r="I2712" s="13">
        <v>95</v>
      </c>
      <c r="J2712" s="13">
        <v>1289</v>
      </c>
      <c r="K2712" s="14">
        <f>(J2712/G2712)</f>
        <v>1.3815648445873527</v>
      </c>
      <c r="L2712" s="14">
        <f>(K2712/2.8)</f>
        <v>0.4934160159240546</v>
      </c>
    </row>
    <row r="2713" spans="1:13" x14ac:dyDescent="0.2">
      <c r="A2713" s="7" t="s">
        <v>3665</v>
      </c>
      <c r="B2713" s="8" t="s">
        <v>3666</v>
      </c>
      <c r="C2713" s="8">
        <v>8</v>
      </c>
      <c r="D2713" s="8">
        <v>4</v>
      </c>
      <c r="E2713" s="8">
        <v>16</v>
      </c>
      <c r="F2713" s="9">
        <v>374</v>
      </c>
      <c r="G2713" s="9">
        <v>1128</v>
      </c>
      <c r="H2713" s="16">
        <f>(G2713/F2713)</f>
        <v>3.0160427807486632</v>
      </c>
      <c r="I2713" s="9">
        <v>353</v>
      </c>
      <c r="J2713" s="9">
        <v>1245.5</v>
      </c>
      <c r="K2713" s="10">
        <f>(J2713/G2713)</f>
        <v>1.1041666666666667</v>
      </c>
      <c r="L2713" s="10">
        <f>(K2713/1.22)</f>
        <v>0.9050546448087432</v>
      </c>
    </row>
    <row r="2714" spans="1:13" x14ac:dyDescent="0.2">
      <c r="A2714" s="7" t="s">
        <v>3661</v>
      </c>
      <c r="B2714" s="8" t="s">
        <v>3662</v>
      </c>
      <c r="C2714" s="8">
        <v>8</v>
      </c>
      <c r="D2714" s="8">
        <v>4</v>
      </c>
      <c r="E2714" s="8">
        <v>14</v>
      </c>
      <c r="F2714" s="9">
        <v>212</v>
      </c>
      <c r="G2714" s="9">
        <v>971</v>
      </c>
      <c r="H2714" s="16">
        <f>(G2714/F2714)</f>
        <v>4.5801886792452828</v>
      </c>
      <c r="I2714" s="9">
        <v>177.5</v>
      </c>
      <c r="J2714" s="9">
        <v>1039.5</v>
      </c>
      <c r="K2714" s="10">
        <f>(J2714/G2714)</f>
        <v>1.0705458290422245</v>
      </c>
      <c r="L2714" s="10">
        <f>(K2714/1.22)</f>
        <v>0.87749658118215124</v>
      </c>
    </row>
    <row r="2715" spans="1:13" x14ac:dyDescent="0.2">
      <c r="A2715" s="7" t="s">
        <v>7849</v>
      </c>
      <c r="B2715" s="8" t="s">
        <v>3658</v>
      </c>
      <c r="C2715" s="8">
        <v>8</v>
      </c>
      <c r="D2715" s="8">
        <v>4</v>
      </c>
      <c r="E2715" s="8">
        <v>12</v>
      </c>
      <c r="F2715" s="9">
        <v>170.5</v>
      </c>
      <c r="G2715" s="9">
        <v>899.5</v>
      </c>
      <c r="H2715" s="16">
        <f>(G2715/F2715)</f>
        <v>5.2756598240469206</v>
      </c>
      <c r="I2715" s="9">
        <v>171</v>
      </c>
      <c r="J2715" s="9">
        <v>1015.5</v>
      </c>
      <c r="K2715" s="10">
        <f>(J2715/G2715)</f>
        <v>1.1289605336297943</v>
      </c>
      <c r="L2715" s="10">
        <f>(K2715/1.22)</f>
        <v>0.92537748658179864</v>
      </c>
    </row>
    <row r="2716" spans="1:13" x14ac:dyDescent="0.2">
      <c r="A2716" s="7" t="s">
        <v>7849</v>
      </c>
      <c r="B2716" s="8" t="s">
        <v>3655</v>
      </c>
      <c r="C2716" s="8">
        <v>8</v>
      </c>
      <c r="D2716" s="8">
        <v>4</v>
      </c>
      <c r="E2716" s="8">
        <v>10</v>
      </c>
      <c r="F2716" s="9">
        <v>261.5</v>
      </c>
      <c r="G2716" s="9">
        <v>1018</v>
      </c>
      <c r="H2716" s="16">
        <f>(G2716/F2716)</f>
        <v>3.8929254302103251</v>
      </c>
      <c r="I2716" s="9">
        <v>163</v>
      </c>
      <c r="J2716" s="9">
        <v>782.5</v>
      </c>
      <c r="K2716" s="10">
        <f>(J2716/G2716)</f>
        <v>0.76866404715127701</v>
      </c>
      <c r="L2716" s="10">
        <f>(K2716/1.22)</f>
        <v>0.63005249766498117</v>
      </c>
      <c r="M2716" t="s">
        <v>7833</v>
      </c>
    </row>
    <row r="2717" spans="1:13" x14ac:dyDescent="0.2">
      <c r="A2717" s="7" t="s">
        <v>3652</v>
      </c>
      <c r="B2717" s="8" t="s">
        <v>3653</v>
      </c>
      <c r="C2717" s="8">
        <v>8</v>
      </c>
      <c r="D2717" s="8">
        <v>4</v>
      </c>
      <c r="E2717" s="8">
        <v>8</v>
      </c>
      <c r="F2717" s="9">
        <v>419.5</v>
      </c>
      <c r="G2717" s="9">
        <v>1160</v>
      </c>
      <c r="H2717" s="16">
        <f>(G2717/F2717)</f>
        <v>2.765196662693683</v>
      </c>
      <c r="I2717" s="9">
        <v>307.5</v>
      </c>
      <c r="J2717" s="9">
        <v>1085.5</v>
      </c>
      <c r="K2717" s="10">
        <f>(J2717/G2717)</f>
        <v>0.93577586206896557</v>
      </c>
      <c r="L2717" s="10">
        <f>(K2717/1.22)</f>
        <v>0.76702939513849644</v>
      </c>
    </row>
    <row r="2718" spans="1:13" x14ac:dyDescent="0.2">
      <c r="A2718" s="7" t="s">
        <v>7849</v>
      </c>
      <c r="B2718" s="8" t="s">
        <v>3649</v>
      </c>
      <c r="C2718" s="8">
        <v>8</v>
      </c>
      <c r="D2718" s="8">
        <v>4</v>
      </c>
      <c r="E2718" s="8">
        <v>6</v>
      </c>
      <c r="F2718" s="9">
        <v>229.5</v>
      </c>
      <c r="G2718" s="9">
        <v>904.5</v>
      </c>
      <c r="H2718" s="16">
        <f>(G2718/F2718)</f>
        <v>3.9411764705882355</v>
      </c>
      <c r="I2718" s="9">
        <v>162.5</v>
      </c>
      <c r="J2718" s="9">
        <v>972.5</v>
      </c>
      <c r="K2718" s="10">
        <f>(J2718/G2718)</f>
        <v>1.0751796572692096</v>
      </c>
      <c r="L2718" s="10">
        <f>(K2718/1.22)</f>
        <v>0.88129480104033575</v>
      </c>
    </row>
    <row r="2719" spans="1:13" x14ac:dyDescent="0.2">
      <c r="A2719" s="7" t="s">
        <v>3646</v>
      </c>
      <c r="B2719" s="8" t="s">
        <v>3647</v>
      </c>
      <c r="C2719" s="8">
        <v>8</v>
      </c>
      <c r="D2719" s="8">
        <v>4</v>
      </c>
      <c r="E2719" s="8">
        <v>4</v>
      </c>
      <c r="F2719" s="9">
        <v>252.5</v>
      </c>
      <c r="G2719" s="9">
        <v>847.5</v>
      </c>
      <c r="H2719" s="16">
        <f>(G2719/F2719)</f>
        <v>3.3564356435643563</v>
      </c>
      <c r="I2719" s="9">
        <v>135.5</v>
      </c>
      <c r="J2719" s="9">
        <v>997.5</v>
      </c>
      <c r="K2719" s="10">
        <f>(J2719/G2719)</f>
        <v>1.1769911504424779</v>
      </c>
      <c r="L2719" s="10">
        <f>(K2719/1.22)</f>
        <v>0.96474684462498195</v>
      </c>
    </row>
    <row r="2720" spans="1:13" x14ac:dyDescent="0.2">
      <c r="A2720" s="7" t="s">
        <v>3642</v>
      </c>
      <c r="B2720" s="8" t="s">
        <v>3643</v>
      </c>
      <c r="C2720" s="8">
        <v>8</v>
      </c>
      <c r="D2720" s="8">
        <v>4</v>
      </c>
      <c r="E2720" s="8">
        <v>2</v>
      </c>
      <c r="F2720" s="9">
        <v>288</v>
      </c>
      <c r="G2720" s="9">
        <v>989</v>
      </c>
      <c r="H2720" s="16">
        <f>(G2720/F2720)</f>
        <v>3.4340277777777777</v>
      </c>
      <c r="I2720" s="9">
        <v>217.5</v>
      </c>
      <c r="J2720" s="9">
        <v>1195.5</v>
      </c>
      <c r="K2720" s="10">
        <f>(J2720/G2720)</f>
        <v>1.2087967644084934</v>
      </c>
      <c r="L2720" s="10">
        <f>(K2720/1.22)</f>
        <v>0.99081702000696181</v>
      </c>
    </row>
    <row r="2721" spans="1:13" x14ac:dyDescent="0.2">
      <c r="A2721" s="7" t="s">
        <v>8240</v>
      </c>
      <c r="B2721" s="8" t="s">
        <v>3750</v>
      </c>
      <c r="C2721" s="8">
        <v>8</v>
      </c>
      <c r="D2721" s="8">
        <v>6</v>
      </c>
      <c r="E2721" s="8">
        <v>22</v>
      </c>
      <c r="F2721" s="9">
        <v>266</v>
      </c>
      <c r="G2721" s="9">
        <v>1049</v>
      </c>
      <c r="H2721" s="16">
        <f>(G2721/F2721)</f>
        <v>3.9436090225563909</v>
      </c>
      <c r="I2721" s="9">
        <v>213.5</v>
      </c>
      <c r="J2721" s="9">
        <v>781</v>
      </c>
      <c r="K2721" s="10">
        <f>(J2721/G2721)</f>
        <v>0.74451858913250712</v>
      </c>
      <c r="L2721" s="10">
        <f>(K2721/1.22)</f>
        <v>0.61026113863320253</v>
      </c>
      <c r="M2721" t="s">
        <v>7833</v>
      </c>
    </row>
    <row r="2722" spans="1:13" x14ac:dyDescent="0.2">
      <c r="A2722" s="7" t="s">
        <v>8241</v>
      </c>
      <c r="B2722" s="8" t="s">
        <v>3748</v>
      </c>
      <c r="C2722" s="8">
        <v>8</v>
      </c>
      <c r="D2722" s="8">
        <v>6</v>
      </c>
      <c r="E2722" s="8">
        <v>20</v>
      </c>
      <c r="F2722" s="9">
        <v>307</v>
      </c>
      <c r="G2722" s="9">
        <v>1085</v>
      </c>
      <c r="H2722" s="16">
        <f>(G2722/F2722)</f>
        <v>3.5342019543973939</v>
      </c>
      <c r="I2722" s="9">
        <v>218</v>
      </c>
      <c r="J2722" s="9">
        <v>939.5</v>
      </c>
      <c r="K2722" s="10">
        <f>(J2722/G2722)</f>
        <v>0.86589861751152075</v>
      </c>
      <c r="L2722" s="10">
        <f>(K2722/1.22)</f>
        <v>0.70975296517337771</v>
      </c>
    </row>
    <row r="2723" spans="1:13" x14ac:dyDescent="0.2">
      <c r="A2723" s="7" t="s">
        <v>3744</v>
      </c>
      <c r="B2723" s="8" t="s">
        <v>3745</v>
      </c>
      <c r="C2723" s="8">
        <v>8</v>
      </c>
      <c r="D2723" s="8">
        <v>6</v>
      </c>
      <c r="E2723" s="8">
        <v>18</v>
      </c>
      <c r="F2723" s="9">
        <v>549</v>
      </c>
      <c r="G2723" s="9">
        <v>1260.5</v>
      </c>
      <c r="H2723" s="16">
        <f>(G2723/F2723)</f>
        <v>2.295992714025501</v>
      </c>
      <c r="I2723" s="9">
        <v>432.5</v>
      </c>
      <c r="J2723" s="9">
        <v>1311.5</v>
      </c>
      <c r="K2723" s="10">
        <f>(J2723/G2723)</f>
        <v>1.0404601348671163</v>
      </c>
      <c r="L2723" s="10">
        <f>(K2723/1.22)</f>
        <v>0.85283617612058715</v>
      </c>
    </row>
    <row r="2724" spans="1:13" x14ac:dyDescent="0.2">
      <c r="A2724" s="7" t="s">
        <v>3740</v>
      </c>
      <c r="B2724" s="8" t="s">
        <v>3741</v>
      </c>
      <c r="C2724" s="8">
        <v>8</v>
      </c>
      <c r="D2724" s="8">
        <v>6</v>
      </c>
      <c r="E2724" s="8">
        <v>16</v>
      </c>
      <c r="F2724" s="9">
        <v>144.5</v>
      </c>
      <c r="G2724" s="9">
        <v>827</v>
      </c>
      <c r="H2724" s="16">
        <f>(G2724/F2724)</f>
        <v>5.7231833910034604</v>
      </c>
      <c r="I2724" s="9">
        <v>127.5</v>
      </c>
      <c r="J2724" s="9">
        <v>933.5</v>
      </c>
      <c r="K2724" s="10">
        <f>(J2724/G2724)</f>
        <v>1.1287787182587665</v>
      </c>
      <c r="L2724" s="10">
        <f>(K2724/1.22)</f>
        <v>0.92522845758915295</v>
      </c>
    </row>
    <row r="2725" spans="1:13" x14ac:dyDescent="0.2">
      <c r="A2725" s="7" t="s">
        <v>3736</v>
      </c>
      <c r="B2725" s="8" t="s">
        <v>3737</v>
      </c>
      <c r="C2725" s="8">
        <v>8</v>
      </c>
      <c r="D2725" s="8">
        <v>6</v>
      </c>
      <c r="E2725" s="8">
        <v>14</v>
      </c>
      <c r="F2725" s="9">
        <v>481</v>
      </c>
      <c r="G2725" s="9">
        <v>1184.5</v>
      </c>
      <c r="H2725" s="16">
        <f>(G2725/F2725)</f>
        <v>2.4625779625779627</v>
      </c>
      <c r="I2725" s="9">
        <v>403.5</v>
      </c>
      <c r="J2725" s="9">
        <v>808</v>
      </c>
      <c r="K2725" s="10">
        <f>(J2725/G2725)</f>
        <v>0.68214436471084849</v>
      </c>
      <c r="L2725" s="10">
        <f>(K2725/1.22)</f>
        <v>0.5591347251728267</v>
      </c>
      <c r="M2725" t="s">
        <v>7833</v>
      </c>
    </row>
    <row r="2726" spans="1:13" x14ac:dyDescent="0.2">
      <c r="A2726" s="7" t="s">
        <v>3732</v>
      </c>
      <c r="B2726" s="8" t="s">
        <v>3733</v>
      </c>
      <c r="C2726" s="8">
        <v>8</v>
      </c>
      <c r="D2726" s="8">
        <v>6</v>
      </c>
      <c r="E2726" s="8">
        <v>12</v>
      </c>
      <c r="F2726" s="9">
        <v>620.5</v>
      </c>
      <c r="G2726" s="9">
        <v>1286.5</v>
      </c>
      <c r="H2726" s="16">
        <f>(G2726/F2726)</f>
        <v>2.0733279613215148</v>
      </c>
      <c r="I2726" s="9">
        <v>399.5</v>
      </c>
      <c r="J2726" s="9">
        <v>753.5</v>
      </c>
      <c r="K2726" s="10">
        <f>(J2726/G2726)</f>
        <v>0.58569762922658375</v>
      </c>
      <c r="L2726" s="10">
        <f>(K2726/1.22)</f>
        <v>0.48008002395621618</v>
      </c>
      <c r="M2726" t="s">
        <v>7833</v>
      </c>
    </row>
    <row r="2727" spans="1:13" x14ac:dyDescent="0.2">
      <c r="A2727" s="7" t="s">
        <v>3728</v>
      </c>
      <c r="B2727" s="8" t="s">
        <v>3729</v>
      </c>
      <c r="C2727" s="8">
        <v>8</v>
      </c>
      <c r="D2727" s="8">
        <v>6</v>
      </c>
      <c r="E2727" s="8">
        <v>10</v>
      </c>
      <c r="F2727" s="9">
        <v>257.5</v>
      </c>
      <c r="G2727" s="9">
        <v>1009</v>
      </c>
      <c r="H2727" s="16">
        <f>(G2727/F2727)</f>
        <v>3.9184466019417474</v>
      </c>
      <c r="I2727" s="9">
        <v>175.5</v>
      </c>
      <c r="J2727" s="9">
        <v>754.5</v>
      </c>
      <c r="K2727" s="10">
        <f>(J2727/G2727)</f>
        <v>0.74777006937561941</v>
      </c>
      <c r="L2727" s="10">
        <f>(K2727/1.22)</f>
        <v>0.61292628637345858</v>
      </c>
      <c r="M2727" t="s">
        <v>7833</v>
      </c>
    </row>
    <row r="2728" spans="1:13" x14ac:dyDescent="0.2">
      <c r="A2728" s="7" t="s">
        <v>8242</v>
      </c>
      <c r="B2728" s="8" t="s">
        <v>3726</v>
      </c>
      <c r="C2728" s="8">
        <v>8</v>
      </c>
      <c r="D2728" s="8">
        <v>6</v>
      </c>
      <c r="E2728" s="8">
        <v>8</v>
      </c>
      <c r="F2728" s="9">
        <v>190.5</v>
      </c>
      <c r="G2728" s="9">
        <v>915</v>
      </c>
      <c r="H2728" s="16">
        <f>(G2728/F2728)</f>
        <v>4.8031496062992129</v>
      </c>
      <c r="I2728" s="9">
        <v>192.5</v>
      </c>
      <c r="J2728" s="9">
        <v>817.5</v>
      </c>
      <c r="K2728" s="10">
        <f>(J2728/G2728)</f>
        <v>0.89344262295081966</v>
      </c>
      <c r="L2728" s="10">
        <f>(K2728/1.22)</f>
        <v>0.73233001881214732</v>
      </c>
      <c r="M2728" t="s">
        <v>7833</v>
      </c>
    </row>
    <row r="2729" spans="1:13" x14ac:dyDescent="0.2">
      <c r="A2729" s="7" t="s">
        <v>3722</v>
      </c>
      <c r="B2729" s="8" t="s">
        <v>3723</v>
      </c>
      <c r="C2729" s="8">
        <v>8</v>
      </c>
      <c r="D2729" s="8">
        <v>6</v>
      </c>
      <c r="E2729" s="8">
        <v>6</v>
      </c>
      <c r="F2729" s="9">
        <v>253.5</v>
      </c>
      <c r="G2729" s="9">
        <v>939</v>
      </c>
      <c r="H2729" s="16">
        <f>(G2729/F2729)</f>
        <v>3.7041420118343193</v>
      </c>
      <c r="I2729" s="9">
        <v>233.5</v>
      </c>
      <c r="J2729" s="9">
        <v>1172</v>
      </c>
      <c r="K2729" s="10">
        <f>(J2729/G2729)</f>
        <v>1.2481363152289671</v>
      </c>
      <c r="L2729" s="10">
        <f>(K2729/1.22)</f>
        <v>1.0230625534663664</v>
      </c>
    </row>
    <row r="2730" spans="1:13" x14ac:dyDescent="0.2">
      <c r="A2730" s="7" t="s">
        <v>3718</v>
      </c>
      <c r="B2730" s="8" t="s">
        <v>3719</v>
      </c>
      <c r="C2730" s="8">
        <v>8</v>
      </c>
      <c r="D2730" s="8">
        <v>6</v>
      </c>
      <c r="E2730" s="8">
        <v>4</v>
      </c>
      <c r="F2730" s="9">
        <v>298.5</v>
      </c>
      <c r="G2730" s="9">
        <v>959.5</v>
      </c>
      <c r="H2730" s="16">
        <f>(G2730/F2730)</f>
        <v>3.2144053601340032</v>
      </c>
      <c r="I2730" s="9">
        <v>200.5</v>
      </c>
      <c r="J2730" s="9">
        <v>897</v>
      </c>
      <c r="K2730" s="10">
        <f>(J2730/G2730)</f>
        <v>0.93486190724335594</v>
      </c>
      <c r="L2730" s="10">
        <f>(K2730/1.22)</f>
        <v>0.76628025183881632</v>
      </c>
    </row>
    <row r="2731" spans="1:13" x14ac:dyDescent="0.2">
      <c r="A2731" s="7" t="s">
        <v>3714</v>
      </c>
      <c r="B2731" s="8" t="s">
        <v>3715</v>
      </c>
      <c r="C2731" s="8">
        <v>8</v>
      </c>
      <c r="D2731" s="8">
        <v>6</v>
      </c>
      <c r="E2731" s="8">
        <v>2</v>
      </c>
      <c r="F2731" s="9">
        <v>368.5</v>
      </c>
      <c r="G2731" s="9">
        <v>983</v>
      </c>
      <c r="H2731" s="16">
        <f>(G2731/F2731)</f>
        <v>2.6675712347354139</v>
      </c>
      <c r="I2731" s="9">
        <v>320</v>
      </c>
      <c r="J2731" s="9">
        <v>1050.5</v>
      </c>
      <c r="K2731" s="10">
        <f>(J2731/G2731)</f>
        <v>1.0686673448626653</v>
      </c>
      <c r="L2731" s="10">
        <f>(K2731/1.22)</f>
        <v>0.87595684005136509</v>
      </c>
    </row>
    <row r="2732" spans="1:13" x14ac:dyDescent="0.2">
      <c r="A2732" s="7" t="s">
        <v>3823</v>
      </c>
      <c r="B2732" s="8" t="s">
        <v>3824</v>
      </c>
      <c r="C2732" s="8">
        <v>8</v>
      </c>
      <c r="D2732" s="8">
        <v>8</v>
      </c>
      <c r="E2732" s="8">
        <v>22</v>
      </c>
      <c r="F2732" s="9">
        <v>150.5</v>
      </c>
      <c r="G2732" s="9">
        <v>835</v>
      </c>
      <c r="H2732" s="16">
        <f>(G2732/F2732)</f>
        <v>5.5481727574750828</v>
      </c>
      <c r="I2732" s="9">
        <v>121.5</v>
      </c>
      <c r="J2732" s="9">
        <v>955</v>
      </c>
      <c r="K2732" s="10">
        <f>(J2732/G2732)</f>
        <v>1.1437125748502994</v>
      </c>
      <c r="L2732" s="10">
        <f>(K2732/1.22)</f>
        <v>0.93746932364778646</v>
      </c>
    </row>
    <row r="2733" spans="1:13" x14ac:dyDescent="0.2">
      <c r="A2733" s="11" t="s">
        <v>3819</v>
      </c>
      <c r="B2733" s="12" t="s">
        <v>3820</v>
      </c>
      <c r="C2733" s="12">
        <v>8</v>
      </c>
      <c r="D2733" s="12">
        <v>8</v>
      </c>
      <c r="E2733" s="12">
        <v>20</v>
      </c>
      <c r="F2733" s="13">
        <v>185.5</v>
      </c>
      <c r="G2733" s="13">
        <v>936.5</v>
      </c>
      <c r="H2733" s="17">
        <f>(G2733/F2733)</f>
        <v>5.0485175202156336</v>
      </c>
      <c r="I2733" s="13">
        <v>112.5</v>
      </c>
      <c r="J2733" s="13">
        <v>477</v>
      </c>
      <c r="K2733" s="14">
        <f>(J2733/G2733)</f>
        <v>0.50934329951948742</v>
      </c>
      <c r="L2733" s="14">
        <f>(K2733/0.54)</f>
        <v>0.94322833244349513</v>
      </c>
    </row>
    <row r="2734" spans="1:13" x14ac:dyDescent="0.2">
      <c r="A2734" s="7" t="s">
        <v>7849</v>
      </c>
      <c r="B2734" s="8" t="s">
        <v>3816</v>
      </c>
      <c r="C2734" s="8">
        <v>8</v>
      </c>
      <c r="D2734" s="8">
        <v>8</v>
      </c>
      <c r="E2734" s="8">
        <v>18</v>
      </c>
      <c r="F2734" s="9">
        <v>184</v>
      </c>
      <c r="G2734" s="9">
        <v>940</v>
      </c>
      <c r="H2734" s="16">
        <f>(G2734/F2734)</f>
        <v>5.1086956521739131</v>
      </c>
      <c r="I2734" s="9">
        <v>187.5</v>
      </c>
      <c r="J2734" s="9">
        <v>685.5</v>
      </c>
      <c r="K2734" s="10">
        <f>(J2734/G2734)</f>
        <v>0.72925531914893615</v>
      </c>
      <c r="L2734" s="10">
        <f>(K2734/1.22)</f>
        <v>0.59775026159748867</v>
      </c>
      <c r="M2734" t="s">
        <v>7833</v>
      </c>
    </row>
    <row r="2735" spans="1:13" x14ac:dyDescent="0.2">
      <c r="A2735" s="7" t="s">
        <v>3813</v>
      </c>
      <c r="B2735" s="8" t="s">
        <v>3814</v>
      </c>
      <c r="C2735" s="8">
        <v>8</v>
      </c>
      <c r="D2735" s="8">
        <v>8</v>
      </c>
      <c r="E2735" s="8">
        <v>16</v>
      </c>
      <c r="F2735" s="9">
        <v>399.5</v>
      </c>
      <c r="G2735" s="9">
        <v>1196</v>
      </c>
      <c r="H2735" s="16">
        <f>(G2735/F2735)</f>
        <v>2.9937421777221527</v>
      </c>
      <c r="I2735" s="9">
        <v>269</v>
      </c>
      <c r="J2735" s="9">
        <v>580</v>
      </c>
      <c r="K2735" s="10">
        <f>(J2735/G2735)</f>
        <v>0.48494983277591974</v>
      </c>
      <c r="L2735" s="10">
        <f>(K2735/1.22)</f>
        <v>0.39749986293108175</v>
      </c>
      <c r="M2735" t="s">
        <v>7833</v>
      </c>
    </row>
    <row r="2736" spans="1:13" x14ac:dyDescent="0.2">
      <c r="A2736" s="7" t="s">
        <v>3809</v>
      </c>
      <c r="B2736" s="8" t="s">
        <v>3810</v>
      </c>
      <c r="C2736" s="8">
        <v>8</v>
      </c>
      <c r="D2736" s="8">
        <v>8</v>
      </c>
      <c r="E2736" s="8">
        <v>14</v>
      </c>
      <c r="F2736" s="9">
        <v>226</v>
      </c>
      <c r="G2736" s="9">
        <v>989</v>
      </c>
      <c r="H2736" s="16">
        <f>(G2736/F2736)</f>
        <v>4.3761061946902657</v>
      </c>
      <c r="I2736" s="9">
        <v>177</v>
      </c>
      <c r="J2736" s="9">
        <v>558.5</v>
      </c>
      <c r="K2736" s="10">
        <f>(J2736/G2736)</f>
        <v>0.56471183013144588</v>
      </c>
      <c r="L2736" s="10">
        <f>(K2736/1.22)</f>
        <v>0.46287854928807043</v>
      </c>
      <c r="M2736" t="s">
        <v>7833</v>
      </c>
    </row>
    <row r="2737" spans="1:13" x14ac:dyDescent="0.2">
      <c r="A2737" s="7" t="s">
        <v>7849</v>
      </c>
      <c r="B2737" s="8" t="s">
        <v>3806</v>
      </c>
      <c r="C2737" s="8">
        <v>8</v>
      </c>
      <c r="D2737" s="8">
        <v>8</v>
      </c>
      <c r="E2737" s="8">
        <v>12</v>
      </c>
      <c r="F2737" s="9">
        <v>474.5</v>
      </c>
      <c r="G2737" s="9">
        <v>1253</v>
      </c>
      <c r="H2737" s="16">
        <f>(G2737/F2737)</f>
        <v>2.6406743940990518</v>
      </c>
      <c r="I2737" s="9">
        <v>399.5</v>
      </c>
      <c r="J2737" s="9">
        <v>1103</v>
      </c>
      <c r="K2737" s="10">
        <f>(J2737/G2737)</f>
        <v>0.88028731045490827</v>
      </c>
      <c r="L2737" s="10">
        <f>(K2737/1.22)</f>
        <v>0.72154697578271176</v>
      </c>
    </row>
    <row r="2738" spans="1:13" x14ac:dyDescent="0.2">
      <c r="A2738" s="11" t="s">
        <v>7640</v>
      </c>
      <c r="B2738" s="12" t="s">
        <v>7641</v>
      </c>
      <c r="C2738" s="12">
        <v>16</v>
      </c>
      <c r="D2738" s="12">
        <v>12</v>
      </c>
      <c r="E2738" s="12">
        <v>19</v>
      </c>
      <c r="F2738" s="13">
        <v>90</v>
      </c>
      <c r="G2738" s="13">
        <v>593.5</v>
      </c>
      <c r="H2738" s="17">
        <f>(G2738/F2738)</f>
        <v>6.5944444444444441</v>
      </c>
      <c r="I2738" s="13">
        <v>73</v>
      </c>
      <c r="J2738" s="13">
        <v>1292</v>
      </c>
      <c r="K2738" s="14">
        <f>(J2738/G2738)</f>
        <v>2.1769165964616679</v>
      </c>
      <c r="L2738" s="14">
        <f>(K2738/2.8)</f>
        <v>0.77747021302202435</v>
      </c>
    </row>
    <row r="2739" spans="1:13" x14ac:dyDescent="0.2">
      <c r="A2739" s="7" t="s">
        <v>3802</v>
      </c>
      <c r="B2739" s="8" t="s">
        <v>3803</v>
      </c>
      <c r="C2739" s="8">
        <v>8</v>
      </c>
      <c r="D2739" s="8">
        <v>8</v>
      </c>
      <c r="E2739" s="8">
        <v>10</v>
      </c>
      <c r="F2739" s="9">
        <v>382.5</v>
      </c>
      <c r="G2739" s="9">
        <v>1110</v>
      </c>
      <c r="H2739" s="16">
        <f>(G2739/F2739)</f>
        <v>2.9019607843137254</v>
      </c>
      <c r="I2739" s="9">
        <v>277</v>
      </c>
      <c r="J2739" s="9">
        <v>1093</v>
      </c>
      <c r="K2739" s="10">
        <f>(J2739/G2739)</f>
        <v>0.98468468468468473</v>
      </c>
      <c r="L2739" s="10">
        <f>(K2739/1.22)</f>
        <v>0.80711859400384001</v>
      </c>
    </row>
    <row r="2740" spans="1:13" x14ac:dyDescent="0.2">
      <c r="A2740" s="7" t="s">
        <v>3798</v>
      </c>
      <c r="B2740" s="8" t="s">
        <v>3799</v>
      </c>
      <c r="C2740" s="8">
        <v>8</v>
      </c>
      <c r="D2740" s="8">
        <v>8</v>
      </c>
      <c r="E2740" s="8">
        <v>8</v>
      </c>
      <c r="F2740" s="9">
        <v>311</v>
      </c>
      <c r="G2740" s="9">
        <v>1033.5</v>
      </c>
      <c r="H2740" s="16">
        <f>(G2740/F2740)</f>
        <v>3.3231511254019295</v>
      </c>
      <c r="I2740" s="9">
        <v>207.5</v>
      </c>
      <c r="J2740" s="9">
        <v>895</v>
      </c>
      <c r="K2740" s="10">
        <f>(J2740/G2740)</f>
        <v>0.86598935655539433</v>
      </c>
      <c r="L2740" s="10">
        <f>(K2740/1.22)</f>
        <v>0.70982734143884785</v>
      </c>
      <c r="M2740" t="s">
        <v>7833</v>
      </c>
    </row>
    <row r="2741" spans="1:13" x14ac:dyDescent="0.2">
      <c r="A2741" s="7" t="s">
        <v>3794</v>
      </c>
      <c r="B2741" s="8" t="s">
        <v>3795</v>
      </c>
      <c r="C2741" s="8">
        <v>8</v>
      </c>
      <c r="D2741" s="8">
        <v>8</v>
      </c>
      <c r="E2741" s="8">
        <v>6</v>
      </c>
      <c r="F2741" s="9">
        <v>222</v>
      </c>
      <c r="G2741" s="9">
        <v>914</v>
      </c>
      <c r="H2741" s="16">
        <f>(G2741/F2741)</f>
        <v>4.1171171171171173</v>
      </c>
      <c r="I2741" s="9">
        <v>211</v>
      </c>
      <c r="J2741" s="9">
        <v>741</v>
      </c>
      <c r="K2741" s="10">
        <f>(J2741/G2741)</f>
        <v>0.81072210065645511</v>
      </c>
      <c r="L2741" s="10">
        <f>(K2741/1.22)</f>
        <v>0.66452631201348777</v>
      </c>
      <c r="M2741" t="s">
        <v>7833</v>
      </c>
    </row>
    <row r="2742" spans="1:13" x14ac:dyDescent="0.2">
      <c r="A2742" s="7" t="s">
        <v>7849</v>
      </c>
      <c r="B2742" s="8" t="s">
        <v>3791</v>
      </c>
      <c r="C2742" s="8">
        <v>8</v>
      </c>
      <c r="D2742" s="8">
        <v>8</v>
      </c>
      <c r="E2742" s="8">
        <v>4</v>
      </c>
      <c r="F2742" s="9">
        <v>262</v>
      </c>
      <c r="G2742" s="9">
        <v>941.5</v>
      </c>
      <c r="H2742" s="16">
        <f>(G2742/F2742)</f>
        <v>3.5935114503816794</v>
      </c>
      <c r="I2742" s="9">
        <v>223.5</v>
      </c>
      <c r="J2742" s="9">
        <v>1057</v>
      </c>
      <c r="K2742" s="10">
        <f>(J2742/G2742)</f>
        <v>1.1226765799256506</v>
      </c>
      <c r="L2742" s="10">
        <f>(K2742/1.22)</f>
        <v>0.92022670485709068</v>
      </c>
    </row>
    <row r="2743" spans="1:13" x14ac:dyDescent="0.2">
      <c r="A2743" s="11" t="s">
        <v>7849</v>
      </c>
      <c r="B2743" s="12" t="s">
        <v>3788</v>
      </c>
      <c r="C2743" s="12">
        <v>8</v>
      </c>
      <c r="D2743" s="12">
        <v>8</v>
      </c>
      <c r="E2743" s="12">
        <v>2</v>
      </c>
      <c r="F2743" s="13">
        <v>113.5</v>
      </c>
      <c r="G2743" s="13">
        <v>681</v>
      </c>
      <c r="H2743" s="17">
        <f>(G2743/F2743)</f>
        <v>6</v>
      </c>
      <c r="I2743" s="13">
        <v>61</v>
      </c>
      <c r="J2743" s="13">
        <v>32</v>
      </c>
      <c r="K2743" s="14">
        <f>(J2743/G2743)</f>
        <v>4.6989720998531569E-2</v>
      </c>
      <c r="L2743" s="14">
        <f>(K2743/0.54)</f>
        <v>8.7018001849132526E-2</v>
      </c>
      <c r="M2743" t="s">
        <v>7834</v>
      </c>
    </row>
    <row r="2744" spans="1:13" x14ac:dyDescent="0.2">
      <c r="A2744" s="7" t="s">
        <v>3898</v>
      </c>
      <c r="B2744" s="8" t="s">
        <v>3899</v>
      </c>
      <c r="C2744" s="8">
        <v>8</v>
      </c>
      <c r="D2744" s="8">
        <v>10</v>
      </c>
      <c r="E2744" s="8">
        <v>22</v>
      </c>
      <c r="F2744" s="9">
        <v>243</v>
      </c>
      <c r="G2744" s="9">
        <v>1005.5</v>
      </c>
      <c r="H2744" s="16">
        <f>(G2744/F2744)</f>
        <v>4.1378600823045266</v>
      </c>
      <c r="I2744" s="9">
        <v>162.5</v>
      </c>
      <c r="J2744" s="9">
        <v>1121.5</v>
      </c>
      <c r="K2744" s="10">
        <f>(J2744/G2744)</f>
        <v>1.1153654898060665</v>
      </c>
      <c r="L2744" s="10">
        <f>(K2744/1.22)</f>
        <v>0.91423400803775945</v>
      </c>
    </row>
    <row r="2745" spans="1:13" x14ac:dyDescent="0.2">
      <c r="A2745" s="7" t="s">
        <v>3895</v>
      </c>
      <c r="B2745" s="8" t="s">
        <v>3896</v>
      </c>
      <c r="C2745" s="8">
        <v>8</v>
      </c>
      <c r="D2745" s="8">
        <v>10</v>
      </c>
      <c r="E2745" s="8">
        <v>20</v>
      </c>
      <c r="F2745" s="9">
        <v>160</v>
      </c>
      <c r="G2745" s="9">
        <v>891.5</v>
      </c>
      <c r="H2745" s="16">
        <f>(G2745/F2745)</f>
        <v>5.5718750000000004</v>
      </c>
      <c r="I2745" s="9">
        <v>156.5</v>
      </c>
      <c r="J2745" s="9">
        <v>1031.5</v>
      </c>
      <c r="K2745" s="10">
        <f>(J2745/G2745)</f>
        <v>1.1570386988222097</v>
      </c>
      <c r="L2745" s="10">
        <f>(K2745/1.22)</f>
        <v>0.94839237608377847</v>
      </c>
    </row>
    <row r="2746" spans="1:13" x14ac:dyDescent="0.2">
      <c r="A2746" s="7" t="s">
        <v>7849</v>
      </c>
      <c r="B2746" s="8" t="s">
        <v>3892</v>
      </c>
      <c r="C2746" s="8">
        <v>8</v>
      </c>
      <c r="D2746" s="8">
        <v>10</v>
      </c>
      <c r="E2746" s="8">
        <v>18</v>
      </c>
      <c r="F2746" s="9">
        <v>307</v>
      </c>
      <c r="G2746" s="9">
        <v>1139.5</v>
      </c>
      <c r="H2746" s="16">
        <f>(G2746/F2746)</f>
        <v>3.7117263843648209</v>
      </c>
      <c r="I2746" s="9">
        <v>240.5</v>
      </c>
      <c r="J2746" s="9">
        <v>1045</v>
      </c>
      <c r="K2746" s="10">
        <f>(J2746/G2746)</f>
        <v>0.91706888986397539</v>
      </c>
      <c r="L2746" s="10">
        <f>(K2746/1.22)</f>
        <v>0.75169581136391428</v>
      </c>
    </row>
    <row r="2747" spans="1:13" x14ac:dyDescent="0.2">
      <c r="A2747" s="7" t="s">
        <v>8243</v>
      </c>
      <c r="B2747" s="8" t="s">
        <v>3889</v>
      </c>
      <c r="C2747" s="8">
        <v>8</v>
      </c>
      <c r="D2747" s="8">
        <v>10</v>
      </c>
      <c r="E2747" s="8">
        <v>16</v>
      </c>
      <c r="F2747" s="9">
        <v>242</v>
      </c>
      <c r="G2747" s="9">
        <v>1065.5</v>
      </c>
      <c r="H2747" s="16">
        <f>(G2747/F2747)</f>
        <v>4.4028925619834709</v>
      </c>
      <c r="I2747" s="9">
        <v>199.5</v>
      </c>
      <c r="J2747" s="9">
        <v>956</v>
      </c>
      <c r="K2747" s="10">
        <f>(J2747/G2747)</f>
        <v>0.89723134678554672</v>
      </c>
      <c r="L2747" s="10">
        <f>(K2747/1.22)</f>
        <v>0.73543553015208751</v>
      </c>
    </row>
    <row r="2748" spans="1:13" x14ac:dyDescent="0.2">
      <c r="A2748" s="7" t="s">
        <v>8244</v>
      </c>
      <c r="B2748" s="8" t="s">
        <v>3886</v>
      </c>
      <c r="C2748" s="8">
        <v>8</v>
      </c>
      <c r="D2748" s="8">
        <v>10</v>
      </c>
      <c r="E2748" s="8">
        <v>14</v>
      </c>
      <c r="F2748" s="9">
        <v>503.5</v>
      </c>
      <c r="G2748" s="9">
        <v>1254.5</v>
      </c>
      <c r="H2748" s="16">
        <f>(G2748/F2748)</f>
        <v>2.4915590863952333</v>
      </c>
      <c r="I2748" s="9">
        <v>378.5</v>
      </c>
      <c r="J2748" s="9">
        <v>1191.5</v>
      </c>
      <c r="K2748" s="10">
        <f>(J2748/G2748)</f>
        <v>0.94978078915902753</v>
      </c>
      <c r="L2748" s="10">
        <f>(K2748/1.22)</f>
        <v>0.77850884357297345</v>
      </c>
    </row>
    <row r="2749" spans="1:13" x14ac:dyDescent="0.2">
      <c r="A2749" s="7" t="s">
        <v>7849</v>
      </c>
      <c r="B2749" s="8" t="s">
        <v>3883</v>
      </c>
      <c r="C2749" s="8">
        <v>8</v>
      </c>
      <c r="D2749" s="8">
        <v>10</v>
      </c>
      <c r="E2749" s="8">
        <v>12</v>
      </c>
      <c r="F2749" s="9">
        <v>311.5</v>
      </c>
      <c r="G2749" s="9">
        <v>1097.5</v>
      </c>
      <c r="H2749" s="16">
        <f>(G2749/F2749)</f>
        <v>3.523274478330658</v>
      </c>
      <c r="I2749" s="9">
        <v>264.5</v>
      </c>
      <c r="J2749" s="9">
        <v>1078.5</v>
      </c>
      <c r="K2749" s="10">
        <f>(J2749/G2749)</f>
        <v>0.98268792710706154</v>
      </c>
      <c r="L2749" s="10">
        <f>(K2749/1.22)</f>
        <v>0.80548190746480453</v>
      </c>
    </row>
    <row r="2750" spans="1:13" x14ac:dyDescent="0.2">
      <c r="A2750" s="7" t="s">
        <v>3880</v>
      </c>
      <c r="B2750" s="8" t="s">
        <v>3881</v>
      </c>
      <c r="C2750" s="8">
        <v>8</v>
      </c>
      <c r="D2750" s="8">
        <v>10</v>
      </c>
      <c r="E2750" s="8">
        <v>10</v>
      </c>
      <c r="F2750" s="9">
        <v>174.5</v>
      </c>
      <c r="G2750" s="9">
        <v>867.5</v>
      </c>
      <c r="H2750" s="16">
        <f>(G2750/F2750)</f>
        <v>4.9713467048710598</v>
      </c>
      <c r="I2750" s="9">
        <v>128.5</v>
      </c>
      <c r="J2750" s="9">
        <v>771.5</v>
      </c>
      <c r="K2750" s="10">
        <f>(J2750/G2750)</f>
        <v>0.88933717579250715</v>
      </c>
      <c r="L2750" s="10">
        <f>(K2750/1.22)</f>
        <v>0.72896489819057964</v>
      </c>
      <c r="M2750" t="s">
        <v>7833</v>
      </c>
    </row>
    <row r="2751" spans="1:13" x14ac:dyDescent="0.2">
      <c r="A2751" s="7" t="s">
        <v>3876</v>
      </c>
      <c r="B2751" s="8" t="s">
        <v>3877</v>
      </c>
      <c r="C2751" s="8">
        <v>8</v>
      </c>
      <c r="D2751" s="8">
        <v>10</v>
      </c>
      <c r="E2751" s="8">
        <v>8</v>
      </c>
      <c r="F2751" s="9">
        <v>278</v>
      </c>
      <c r="G2751" s="9">
        <v>1010</v>
      </c>
      <c r="H2751" s="16">
        <f>(G2751/F2751)</f>
        <v>3.6330935251798562</v>
      </c>
      <c r="I2751" s="9">
        <v>242</v>
      </c>
      <c r="J2751" s="9">
        <v>558</v>
      </c>
      <c r="K2751" s="10">
        <f>(J2751/G2751)</f>
        <v>0.55247524752475252</v>
      </c>
      <c r="L2751" s="10">
        <f>(K2751/1.22)</f>
        <v>0.45284856354487912</v>
      </c>
      <c r="M2751" t="s">
        <v>7833</v>
      </c>
    </row>
    <row r="2752" spans="1:13" x14ac:dyDescent="0.2">
      <c r="A2752" s="7" t="s">
        <v>8245</v>
      </c>
      <c r="B2752" s="8" t="s">
        <v>3873</v>
      </c>
      <c r="C2752" s="8">
        <v>8</v>
      </c>
      <c r="D2752" s="8">
        <v>10</v>
      </c>
      <c r="E2752" s="8">
        <v>6</v>
      </c>
      <c r="F2752" s="9">
        <v>201.5</v>
      </c>
      <c r="G2752" s="9">
        <v>908.5</v>
      </c>
      <c r="H2752" s="16">
        <f>(G2752/F2752)</f>
        <v>4.5086848635235732</v>
      </c>
      <c r="I2752" s="9">
        <v>145</v>
      </c>
      <c r="J2752" s="9">
        <v>772.5</v>
      </c>
      <c r="K2752" s="10">
        <f>(J2752/G2752)</f>
        <v>0.85030269675288939</v>
      </c>
      <c r="L2752" s="10">
        <f>(K2752/1.22)</f>
        <v>0.69696942356794211</v>
      </c>
      <c r="M2752" t="s">
        <v>7833</v>
      </c>
    </row>
    <row r="2753" spans="1:13" x14ac:dyDescent="0.2">
      <c r="A2753" s="7" t="s">
        <v>8246</v>
      </c>
      <c r="B2753" s="8" t="s">
        <v>3870</v>
      </c>
      <c r="C2753" s="8">
        <v>8</v>
      </c>
      <c r="D2753" s="8">
        <v>10</v>
      </c>
      <c r="E2753" s="8">
        <v>4</v>
      </c>
      <c r="F2753" s="9">
        <v>130</v>
      </c>
      <c r="G2753" s="9">
        <v>815.5</v>
      </c>
      <c r="H2753" s="16">
        <f>(G2753/F2753)</f>
        <v>6.273076923076923</v>
      </c>
      <c r="I2753" s="9">
        <v>147.5</v>
      </c>
      <c r="J2753" s="9">
        <v>845.5</v>
      </c>
      <c r="K2753" s="10">
        <f>(J2753/G2753)</f>
        <v>1.0367872470876762</v>
      </c>
      <c r="L2753" s="10">
        <f>(K2753/1.22)</f>
        <v>0.84982561236694776</v>
      </c>
    </row>
    <row r="2754" spans="1:13" x14ac:dyDescent="0.2">
      <c r="A2754" s="11" t="s">
        <v>3866</v>
      </c>
      <c r="B2754" s="12" t="s">
        <v>3867</v>
      </c>
      <c r="C2754" s="12">
        <v>8</v>
      </c>
      <c r="D2754" s="12">
        <v>10</v>
      </c>
      <c r="E2754" s="12">
        <v>2</v>
      </c>
      <c r="F2754" s="13">
        <v>81</v>
      </c>
      <c r="G2754" s="13">
        <v>312</v>
      </c>
      <c r="H2754" s="17">
        <f>(G2754/F2754)</f>
        <v>3.8518518518518516</v>
      </c>
      <c r="I2754" s="13">
        <v>115.5</v>
      </c>
      <c r="J2754" s="13">
        <v>66.5</v>
      </c>
      <c r="K2754" s="14">
        <f>(J2754/G2754)</f>
        <v>0.21314102564102563</v>
      </c>
      <c r="L2754" s="14">
        <f>(K2754/0.54)</f>
        <v>0.39470560303893631</v>
      </c>
      <c r="M2754" t="s">
        <v>7834</v>
      </c>
    </row>
    <row r="2755" spans="1:13" x14ac:dyDescent="0.2">
      <c r="A2755" s="7" t="s">
        <v>3968</v>
      </c>
      <c r="B2755" s="8" t="s">
        <v>3969</v>
      </c>
      <c r="C2755" s="8">
        <v>8</v>
      </c>
      <c r="D2755" s="8">
        <v>12</v>
      </c>
      <c r="E2755" s="8">
        <v>22</v>
      </c>
      <c r="F2755" s="9">
        <v>192.5</v>
      </c>
      <c r="G2755" s="9">
        <v>855</v>
      </c>
      <c r="H2755" s="16">
        <f>(G2755/F2755)</f>
        <v>4.4415584415584419</v>
      </c>
      <c r="I2755" s="9">
        <v>170</v>
      </c>
      <c r="J2755" s="9">
        <v>1231</v>
      </c>
      <c r="K2755" s="10">
        <f>(J2755/G2755)</f>
        <v>1.4397660818713451</v>
      </c>
      <c r="L2755" s="10">
        <f>(K2755/1.22)</f>
        <v>1.1801361326814304</v>
      </c>
    </row>
    <row r="2756" spans="1:13" x14ac:dyDescent="0.2">
      <c r="A2756" s="11" t="s">
        <v>8247</v>
      </c>
      <c r="B2756" s="12" t="s">
        <v>3965</v>
      </c>
      <c r="C2756" s="12">
        <v>8</v>
      </c>
      <c r="D2756" s="12">
        <v>12</v>
      </c>
      <c r="E2756" s="12">
        <v>20</v>
      </c>
      <c r="F2756" s="13">
        <v>118.5</v>
      </c>
      <c r="G2756" s="13">
        <v>614.5</v>
      </c>
      <c r="H2756" s="17">
        <f>(G2756/F2756)</f>
        <v>5.185654008438819</v>
      </c>
      <c r="I2756" s="13">
        <v>95</v>
      </c>
      <c r="J2756" s="13">
        <v>77</v>
      </c>
      <c r="K2756" s="14">
        <f>(J2756/G2756)</f>
        <v>0.12530512611879577</v>
      </c>
      <c r="L2756" s="14">
        <f>(K2756/0.54)</f>
        <v>0.23204652984962176</v>
      </c>
      <c r="M2756" t="s">
        <v>7834</v>
      </c>
    </row>
    <row r="2757" spans="1:13" x14ac:dyDescent="0.2">
      <c r="A2757" s="7" t="s">
        <v>3962</v>
      </c>
      <c r="B2757" s="8" t="s">
        <v>3963</v>
      </c>
      <c r="C2757" s="8">
        <v>8</v>
      </c>
      <c r="D2757" s="8">
        <v>12</v>
      </c>
      <c r="E2757" s="8">
        <v>18</v>
      </c>
      <c r="F2757" s="9">
        <v>170.5</v>
      </c>
      <c r="G2757" s="9">
        <v>874.5</v>
      </c>
      <c r="H2757" s="16">
        <f>(G2757/F2757)</f>
        <v>5.129032258064516</v>
      </c>
      <c r="I2757" s="9">
        <v>135.5</v>
      </c>
      <c r="J2757" s="9">
        <v>470.5</v>
      </c>
      <c r="K2757" s="10">
        <f>(J2757/G2757)</f>
        <v>0.53802172670097204</v>
      </c>
      <c r="L2757" s="10">
        <f>(K2757/1.22)</f>
        <v>0.4410014153286656</v>
      </c>
      <c r="M2757" t="s">
        <v>7833</v>
      </c>
    </row>
    <row r="2758" spans="1:13" x14ac:dyDescent="0.2">
      <c r="A2758" s="7" t="s">
        <v>3959</v>
      </c>
      <c r="B2758" s="8" t="s">
        <v>3960</v>
      </c>
      <c r="C2758" s="8">
        <v>8</v>
      </c>
      <c r="D2758" s="8">
        <v>12</v>
      </c>
      <c r="E2758" s="8">
        <v>16</v>
      </c>
      <c r="F2758" s="9">
        <v>275</v>
      </c>
      <c r="G2758" s="9">
        <v>1047</v>
      </c>
      <c r="H2758" s="16">
        <f>(G2758/F2758)</f>
        <v>3.8072727272727271</v>
      </c>
      <c r="I2758" s="9">
        <v>243</v>
      </c>
      <c r="J2758" s="9">
        <v>598</v>
      </c>
      <c r="K2758" s="10">
        <f>(J2758/G2758)</f>
        <v>0.57115568290353391</v>
      </c>
      <c r="L2758" s="10">
        <f>(K2758/1.22)</f>
        <v>0.4681603958225688</v>
      </c>
      <c r="M2758" t="s">
        <v>7833</v>
      </c>
    </row>
    <row r="2759" spans="1:13" x14ac:dyDescent="0.2">
      <c r="A2759" s="7" t="s">
        <v>3955</v>
      </c>
      <c r="B2759" s="8" t="s">
        <v>3956</v>
      </c>
      <c r="C2759" s="8">
        <v>8</v>
      </c>
      <c r="D2759" s="8">
        <v>12</v>
      </c>
      <c r="E2759" s="8">
        <v>14</v>
      </c>
      <c r="F2759" s="9">
        <v>223.5</v>
      </c>
      <c r="G2759" s="9">
        <v>950.5</v>
      </c>
      <c r="H2759" s="16">
        <f>(G2759/F2759)</f>
        <v>4.2527964205816557</v>
      </c>
      <c r="I2759" s="9">
        <v>198</v>
      </c>
      <c r="J2759" s="9">
        <v>783</v>
      </c>
      <c r="K2759" s="10">
        <f>(J2759/G2759)</f>
        <v>0.82377695949500263</v>
      </c>
      <c r="L2759" s="10">
        <f>(K2759/1.22)</f>
        <v>0.6752270159795104</v>
      </c>
      <c r="M2759" t="s">
        <v>7833</v>
      </c>
    </row>
    <row r="2760" spans="1:13" x14ac:dyDescent="0.2">
      <c r="A2760" s="7" t="s">
        <v>3952</v>
      </c>
      <c r="B2760" s="8" t="s">
        <v>3953</v>
      </c>
      <c r="C2760" s="8">
        <v>8</v>
      </c>
      <c r="D2760" s="8">
        <v>12</v>
      </c>
      <c r="E2760" s="8">
        <v>12</v>
      </c>
      <c r="F2760" s="9">
        <v>266</v>
      </c>
      <c r="G2760" s="9">
        <v>1039</v>
      </c>
      <c r="H2760" s="16">
        <f>(G2760/F2760)</f>
        <v>3.9060150375939848</v>
      </c>
      <c r="I2760" s="9">
        <v>220.5</v>
      </c>
      <c r="J2760" s="9">
        <v>1142.5</v>
      </c>
      <c r="K2760" s="10">
        <f>(J2760/G2760)</f>
        <v>1.0996150144369585</v>
      </c>
      <c r="L2760" s="10">
        <f>(K2760/1.22)</f>
        <v>0.90132378232537591</v>
      </c>
    </row>
    <row r="2761" spans="1:13" x14ac:dyDescent="0.2">
      <c r="A2761" s="7" t="s">
        <v>7849</v>
      </c>
      <c r="B2761" s="8" t="s">
        <v>3949</v>
      </c>
      <c r="C2761" s="8">
        <v>8</v>
      </c>
      <c r="D2761" s="8">
        <v>12</v>
      </c>
      <c r="E2761" s="8">
        <v>10</v>
      </c>
      <c r="F2761" s="9">
        <v>169.5</v>
      </c>
      <c r="G2761" s="9">
        <v>889</v>
      </c>
      <c r="H2761" s="16">
        <f>(G2761/F2761)</f>
        <v>5.2448377581120944</v>
      </c>
      <c r="I2761" s="9">
        <v>144.5</v>
      </c>
      <c r="J2761" s="9">
        <v>804</v>
      </c>
      <c r="K2761" s="10">
        <f>(J2761/G2761)</f>
        <v>0.9043869516310461</v>
      </c>
      <c r="L2761" s="10">
        <f>(K2761/1.22)</f>
        <v>0.74130078002544764</v>
      </c>
      <c r="M2761" t="s">
        <v>7833</v>
      </c>
    </row>
    <row r="2762" spans="1:13" x14ac:dyDescent="0.2">
      <c r="A2762" s="7" t="s">
        <v>7849</v>
      </c>
      <c r="B2762" s="8" t="s">
        <v>3947</v>
      </c>
      <c r="C2762" s="8">
        <v>8</v>
      </c>
      <c r="D2762" s="8">
        <v>12</v>
      </c>
      <c r="E2762" s="8">
        <v>8</v>
      </c>
      <c r="F2762" s="9">
        <v>248</v>
      </c>
      <c r="G2762" s="9">
        <v>1000</v>
      </c>
      <c r="H2762" s="16">
        <f>(G2762/F2762)</f>
        <v>4.032258064516129</v>
      </c>
      <c r="I2762" s="9">
        <v>180</v>
      </c>
      <c r="J2762" s="9">
        <v>835</v>
      </c>
      <c r="K2762" s="10">
        <f>(J2762/G2762)</f>
        <v>0.83499999999999996</v>
      </c>
      <c r="L2762" s="10">
        <f>(K2762/1.22)</f>
        <v>0.68442622950819676</v>
      </c>
      <c r="M2762" t="s">
        <v>7833</v>
      </c>
    </row>
    <row r="2763" spans="1:13" x14ac:dyDescent="0.2">
      <c r="A2763" s="7" t="s">
        <v>3943</v>
      </c>
      <c r="B2763" s="8" t="s">
        <v>3944</v>
      </c>
      <c r="C2763" s="8">
        <v>8</v>
      </c>
      <c r="D2763" s="8">
        <v>12</v>
      </c>
      <c r="E2763" s="8">
        <v>6</v>
      </c>
      <c r="F2763" s="9">
        <v>261.5</v>
      </c>
      <c r="G2763" s="9">
        <v>974</v>
      </c>
      <c r="H2763" s="16">
        <f>(G2763/F2763)</f>
        <v>3.724665391969407</v>
      </c>
      <c r="I2763" s="9">
        <v>223.5</v>
      </c>
      <c r="J2763" s="9">
        <v>942.5</v>
      </c>
      <c r="K2763" s="10">
        <f>(J2763/G2763)</f>
        <v>0.96765913757700206</v>
      </c>
      <c r="L2763" s="10">
        <f>(K2763/1.22)</f>
        <v>0.79316322752213286</v>
      </c>
    </row>
    <row r="2764" spans="1:13" x14ac:dyDescent="0.2">
      <c r="A2764" s="7" t="s">
        <v>8248</v>
      </c>
      <c r="B2764" s="8" t="s">
        <v>3941</v>
      </c>
      <c r="C2764" s="8">
        <v>8</v>
      </c>
      <c r="D2764" s="8">
        <v>12</v>
      </c>
      <c r="E2764" s="8">
        <v>4</v>
      </c>
      <c r="F2764" s="9">
        <v>170</v>
      </c>
      <c r="G2764" s="9">
        <v>848</v>
      </c>
      <c r="H2764" s="16">
        <f>(G2764/F2764)</f>
        <v>4.9882352941176471</v>
      </c>
      <c r="I2764" s="9">
        <v>125.5</v>
      </c>
      <c r="J2764" s="9">
        <v>657</v>
      </c>
      <c r="K2764" s="10">
        <f>(J2764/G2764)</f>
        <v>0.77476415094339623</v>
      </c>
      <c r="L2764" s="10">
        <f>(K2764/1.22)</f>
        <v>0.6350525827404887</v>
      </c>
      <c r="M2764" t="s">
        <v>7833</v>
      </c>
    </row>
    <row r="2765" spans="1:13" x14ac:dyDescent="0.2">
      <c r="A2765" s="11" t="s">
        <v>3937</v>
      </c>
      <c r="B2765" s="12" t="s">
        <v>3938</v>
      </c>
      <c r="C2765" s="12">
        <v>8</v>
      </c>
      <c r="D2765" s="12">
        <v>12</v>
      </c>
      <c r="E2765" s="12">
        <v>2</v>
      </c>
      <c r="F2765" s="13">
        <v>134.5</v>
      </c>
      <c r="G2765" s="13">
        <v>787.5</v>
      </c>
      <c r="H2765" s="17">
        <f>(G2765/F2765)</f>
        <v>5.8550185873605951</v>
      </c>
      <c r="I2765" s="13">
        <v>81</v>
      </c>
      <c r="J2765" s="13">
        <v>46.5</v>
      </c>
      <c r="K2765" s="14">
        <f>(J2765/G2765)</f>
        <v>5.904761904761905E-2</v>
      </c>
      <c r="L2765" s="14">
        <f>(K2765/0.54)</f>
        <v>0.10934744268077601</v>
      </c>
      <c r="M2765" t="s">
        <v>7834</v>
      </c>
    </row>
    <row r="2766" spans="1:13" x14ac:dyDescent="0.2">
      <c r="A2766" s="11" t="s">
        <v>4039</v>
      </c>
      <c r="B2766" s="12" t="s">
        <v>4040</v>
      </c>
      <c r="C2766" s="12">
        <v>8</v>
      </c>
      <c r="D2766" s="12">
        <v>14</v>
      </c>
      <c r="E2766" s="12">
        <v>22</v>
      </c>
      <c r="F2766" s="13">
        <v>132</v>
      </c>
      <c r="G2766" s="13">
        <v>614</v>
      </c>
      <c r="H2766" s="17">
        <f>(G2766/F2766)</f>
        <v>4.6515151515151514</v>
      </c>
      <c r="I2766" s="13">
        <v>99</v>
      </c>
      <c r="J2766" s="13">
        <v>1055</v>
      </c>
      <c r="K2766" s="14">
        <f>(J2766/G2766)</f>
        <v>1.718241042345277</v>
      </c>
      <c r="L2766" s="14">
        <f>(K2766/0.54)</f>
        <v>3.1819278561949571</v>
      </c>
    </row>
    <row r="2767" spans="1:13" x14ac:dyDescent="0.2">
      <c r="A2767" s="11" t="s">
        <v>4036</v>
      </c>
      <c r="B2767" s="12" t="s">
        <v>4037</v>
      </c>
      <c r="C2767" s="12">
        <v>8</v>
      </c>
      <c r="D2767" s="12">
        <v>14</v>
      </c>
      <c r="E2767" s="12">
        <v>20</v>
      </c>
      <c r="F2767" s="13">
        <v>129.5</v>
      </c>
      <c r="G2767" s="13">
        <v>706</v>
      </c>
      <c r="H2767" s="17">
        <f>(G2767/F2767)</f>
        <v>5.4517374517374515</v>
      </c>
      <c r="I2767" s="13">
        <v>102</v>
      </c>
      <c r="J2767" s="13">
        <v>816.5</v>
      </c>
      <c r="K2767" s="14">
        <f>(J2767/G2767)</f>
        <v>1.1565155807365439</v>
      </c>
      <c r="L2767" s="14">
        <f>(K2767/0.54)</f>
        <v>2.1416955198824885</v>
      </c>
    </row>
    <row r="2768" spans="1:13" x14ac:dyDescent="0.2">
      <c r="A2768" s="7" t="s">
        <v>7849</v>
      </c>
      <c r="B2768" s="8" t="s">
        <v>4034</v>
      </c>
      <c r="C2768" s="8">
        <v>8</v>
      </c>
      <c r="D2768" s="8">
        <v>14</v>
      </c>
      <c r="E2768" s="8">
        <v>18</v>
      </c>
      <c r="F2768" s="9">
        <v>247.5</v>
      </c>
      <c r="G2768" s="9">
        <v>985.5</v>
      </c>
      <c r="H2768" s="16">
        <f>(G2768/F2768)</f>
        <v>3.9818181818181819</v>
      </c>
      <c r="I2768" s="9">
        <v>213.5</v>
      </c>
      <c r="J2768" s="9">
        <v>872</v>
      </c>
      <c r="K2768" s="10">
        <f>(J2768/G2768)</f>
        <v>0.88483003551496697</v>
      </c>
      <c r="L2768" s="10">
        <f>(K2768/1.22)</f>
        <v>0.72527052091390742</v>
      </c>
      <c r="M2768" t="s">
        <v>7833</v>
      </c>
    </row>
    <row r="2769" spans="1:13" x14ac:dyDescent="0.2">
      <c r="A2769" s="7" t="s">
        <v>7849</v>
      </c>
      <c r="B2769" s="8" t="s">
        <v>4031</v>
      </c>
      <c r="C2769" s="8">
        <v>8</v>
      </c>
      <c r="D2769" s="8">
        <v>14</v>
      </c>
      <c r="E2769" s="8">
        <v>16</v>
      </c>
      <c r="F2769" s="9">
        <v>174</v>
      </c>
      <c r="G2769" s="9">
        <v>890</v>
      </c>
      <c r="H2769" s="16">
        <f>(G2769/F2769)</f>
        <v>5.1149425287356323</v>
      </c>
      <c r="I2769" s="9">
        <v>170</v>
      </c>
      <c r="J2769" s="9">
        <v>1186.5</v>
      </c>
      <c r="K2769" s="10">
        <f>(J2769/G2769)</f>
        <v>1.3331460674157303</v>
      </c>
      <c r="L2769" s="10">
        <f>(K2769/1.22)</f>
        <v>1.092742678209615</v>
      </c>
    </row>
    <row r="2770" spans="1:13" x14ac:dyDescent="0.2">
      <c r="A2770" s="7" t="s">
        <v>4027</v>
      </c>
      <c r="B2770" s="8" t="s">
        <v>4028</v>
      </c>
      <c r="C2770" s="8">
        <v>8</v>
      </c>
      <c r="D2770" s="8">
        <v>14</v>
      </c>
      <c r="E2770" s="8">
        <v>14</v>
      </c>
      <c r="F2770" s="9">
        <v>229</v>
      </c>
      <c r="G2770" s="9">
        <v>951.5</v>
      </c>
      <c r="H2770" s="16">
        <f>(G2770/F2770)</f>
        <v>4.1550218340611353</v>
      </c>
      <c r="I2770" s="9">
        <v>199.5</v>
      </c>
      <c r="J2770" s="9">
        <v>894.5</v>
      </c>
      <c r="K2770" s="10">
        <f>(J2770/G2770)</f>
        <v>0.94009458749343144</v>
      </c>
      <c r="L2770" s="10">
        <f>(K2770/1.22)</f>
        <v>0.77056933401100935</v>
      </c>
    </row>
    <row r="2771" spans="1:13" x14ac:dyDescent="0.2">
      <c r="A2771" s="7" t="s">
        <v>8249</v>
      </c>
      <c r="B2771" s="8" t="s">
        <v>4024</v>
      </c>
      <c r="C2771" s="8">
        <v>8</v>
      </c>
      <c r="D2771" s="8">
        <v>14</v>
      </c>
      <c r="E2771" s="8">
        <v>12</v>
      </c>
      <c r="F2771" s="9">
        <v>143.5</v>
      </c>
      <c r="G2771" s="9">
        <v>846.5</v>
      </c>
      <c r="H2771" s="16">
        <f>(G2771/F2771)</f>
        <v>5.8989547038327528</v>
      </c>
      <c r="I2771" s="9">
        <v>125</v>
      </c>
      <c r="J2771" s="9">
        <v>1013</v>
      </c>
      <c r="K2771" s="10">
        <f>(J2771/G2771)</f>
        <v>1.1966922622563496</v>
      </c>
      <c r="L2771" s="10">
        <f>(K2771/1.22)</f>
        <v>0.98089529693143418</v>
      </c>
    </row>
    <row r="2772" spans="1:13" x14ac:dyDescent="0.2">
      <c r="A2772" s="7" t="s">
        <v>4020</v>
      </c>
      <c r="B2772" s="8" t="s">
        <v>4021</v>
      </c>
      <c r="C2772" s="8">
        <v>8</v>
      </c>
      <c r="D2772" s="8">
        <v>14</v>
      </c>
      <c r="E2772" s="8">
        <v>10</v>
      </c>
      <c r="F2772" s="9">
        <v>315</v>
      </c>
      <c r="G2772" s="9">
        <v>997.5</v>
      </c>
      <c r="H2772" s="16">
        <f>(G2772/F2772)</f>
        <v>3.1666666666666665</v>
      </c>
      <c r="I2772" s="9">
        <v>294</v>
      </c>
      <c r="J2772" s="9">
        <v>1064</v>
      </c>
      <c r="K2772" s="10">
        <f>(J2772/G2772)</f>
        <v>1.0666666666666667</v>
      </c>
      <c r="L2772" s="10">
        <f>(K2772/1.22)</f>
        <v>0.87431693989071035</v>
      </c>
    </row>
    <row r="2773" spans="1:13" x14ac:dyDescent="0.2">
      <c r="A2773" s="7" t="s">
        <v>7849</v>
      </c>
      <c r="B2773" s="8" t="s">
        <v>4017</v>
      </c>
      <c r="C2773" s="8">
        <v>8</v>
      </c>
      <c r="D2773" s="8">
        <v>14</v>
      </c>
      <c r="E2773" s="8">
        <v>8</v>
      </c>
      <c r="F2773" s="9">
        <v>354</v>
      </c>
      <c r="G2773" s="9">
        <v>1054</v>
      </c>
      <c r="H2773" s="16">
        <f>(G2773/F2773)</f>
        <v>2.977401129943503</v>
      </c>
      <c r="I2773" s="9">
        <v>252</v>
      </c>
      <c r="J2773" s="9">
        <v>1294</v>
      </c>
      <c r="K2773" s="10">
        <f>(J2773/G2773)</f>
        <v>1.2277039848197344</v>
      </c>
      <c r="L2773" s="10">
        <f>(K2773/1.22)</f>
        <v>1.00631474165552</v>
      </c>
    </row>
    <row r="2774" spans="1:13" x14ac:dyDescent="0.2">
      <c r="A2774" s="7" t="s">
        <v>8250</v>
      </c>
      <c r="B2774" s="8" t="s">
        <v>4014</v>
      </c>
      <c r="C2774" s="8">
        <v>8</v>
      </c>
      <c r="D2774" s="8">
        <v>14</v>
      </c>
      <c r="E2774" s="8">
        <v>6</v>
      </c>
      <c r="F2774" s="9">
        <v>189</v>
      </c>
      <c r="G2774" s="9">
        <v>888.5</v>
      </c>
      <c r="H2774" s="16">
        <f>(G2774/F2774)</f>
        <v>4.7010582010582009</v>
      </c>
      <c r="I2774" s="9">
        <v>177.5</v>
      </c>
      <c r="J2774" s="9">
        <v>1157.5</v>
      </c>
      <c r="K2774" s="10">
        <f>(J2774/G2774)</f>
        <v>1.3027574563871693</v>
      </c>
      <c r="L2774" s="10">
        <f>(K2774/1.22)</f>
        <v>1.0678339806452208</v>
      </c>
    </row>
    <row r="2775" spans="1:13" x14ac:dyDescent="0.2">
      <c r="A2775" s="7" t="s">
        <v>7849</v>
      </c>
      <c r="B2775" s="8" t="s">
        <v>4012</v>
      </c>
      <c r="C2775" s="8">
        <v>8</v>
      </c>
      <c r="D2775" s="8">
        <v>14</v>
      </c>
      <c r="E2775" s="8">
        <v>4</v>
      </c>
      <c r="F2775" s="9">
        <v>354</v>
      </c>
      <c r="G2775" s="9">
        <v>1022</v>
      </c>
      <c r="H2775" s="16">
        <f>(G2775/F2775)</f>
        <v>2.8870056497175143</v>
      </c>
      <c r="I2775" s="9">
        <v>293</v>
      </c>
      <c r="J2775" s="9">
        <v>1333</v>
      </c>
      <c r="K2775" s="10">
        <f>(J2775/G2775)</f>
        <v>1.3043052837573386</v>
      </c>
      <c r="L2775" s="10">
        <f>(K2775/1.22)</f>
        <v>1.069102691604376</v>
      </c>
    </row>
    <row r="2776" spans="1:13" x14ac:dyDescent="0.2">
      <c r="A2776" s="7" t="s">
        <v>4008</v>
      </c>
      <c r="B2776" s="8" t="s">
        <v>4009</v>
      </c>
      <c r="C2776" s="8">
        <v>8</v>
      </c>
      <c r="D2776" s="8">
        <v>14</v>
      </c>
      <c r="E2776" s="8">
        <v>2</v>
      </c>
      <c r="F2776" s="9">
        <v>246</v>
      </c>
      <c r="G2776" s="9">
        <v>929</v>
      </c>
      <c r="H2776" s="16">
        <f>(G2776/F2776)</f>
        <v>3.7764227642276422</v>
      </c>
      <c r="I2776" s="9">
        <v>260</v>
      </c>
      <c r="J2776" s="9">
        <v>1350.5</v>
      </c>
      <c r="K2776" s="10">
        <f>(J2776/G2776)</f>
        <v>1.4537136706135629</v>
      </c>
      <c r="L2776" s="10">
        <f>(K2776/1.22)</f>
        <v>1.1915685824701336</v>
      </c>
    </row>
    <row r="2777" spans="1:13" x14ac:dyDescent="0.2">
      <c r="A2777" s="7" t="s">
        <v>3606</v>
      </c>
      <c r="B2777" s="8" t="s">
        <v>3607</v>
      </c>
      <c r="C2777" s="8">
        <v>8</v>
      </c>
      <c r="D2777" s="8">
        <v>2</v>
      </c>
      <c r="E2777" s="8">
        <v>23</v>
      </c>
      <c r="F2777" s="9">
        <v>449.5</v>
      </c>
      <c r="G2777" s="9">
        <v>1206.5</v>
      </c>
      <c r="H2777" s="16">
        <f>(G2777/F2777)</f>
        <v>2.6840934371523915</v>
      </c>
      <c r="I2777" s="9">
        <v>185</v>
      </c>
      <c r="J2777" s="9">
        <v>1237.5</v>
      </c>
      <c r="K2777" s="10">
        <f>(J2777/G2777)</f>
        <v>1.0256941566514712</v>
      </c>
      <c r="L2777" s="10">
        <f>(K2777/1.22)</f>
        <v>0.84073291528809124</v>
      </c>
    </row>
    <row r="2778" spans="1:13" x14ac:dyDescent="0.2">
      <c r="A2778" s="7" t="s">
        <v>3603</v>
      </c>
      <c r="B2778" s="8" t="s">
        <v>3604</v>
      </c>
      <c r="C2778" s="8">
        <v>8</v>
      </c>
      <c r="D2778" s="8">
        <v>2</v>
      </c>
      <c r="E2778" s="8">
        <v>21</v>
      </c>
      <c r="F2778" s="9">
        <v>397.5</v>
      </c>
      <c r="G2778" s="9">
        <v>1174</v>
      </c>
      <c r="H2778" s="16">
        <f>(G2778/F2778)</f>
        <v>2.9534591194968551</v>
      </c>
      <c r="I2778" s="9">
        <v>209.5</v>
      </c>
      <c r="J2778" s="9">
        <v>1242.5</v>
      </c>
      <c r="K2778" s="10">
        <f>(J2778/G2778)</f>
        <v>1.0583475298126064</v>
      </c>
      <c r="L2778" s="10">
        <f>(K2778/1.22)</f>
        <v>0.86749797525623473</v>
      </c>
    </row>
    <row r="2779" spans="1:13" x14ac:dyDescent="0.2">
      <c r="A2779" s="7" t="s">
        <v>8251</v>
      </c>
      <c r="B2779" s="8" t="s">
        <v>3600</v>
      </c>
      <c r="C2779" s="8">
        <v>8</v>
      </c>
      <c r="D2779" s="8">
        <v>2</v>
      </c>
      <c r="E2779" s="8">
        <v>19</v>
      </c>
      <c r="F2779" s="9">
        <v>695</v>
      </c>
      <c r="G2779" s="9">
        <v>1342.5</v>
      </c>
      <c r="H2779" s="16">
        <f>(G2779/F2779)</f>
        <v>1.9316546762589928</v>
      </c>
      <c r="I2779" s="9">
        <v>608.5</v>
      </c>
      <c r="J2779" s="9">
        <v>1288.5</v>
      </c>
      <c r="K2779" s="10">
        <f>(J2779/G2779)</f>
        <v>0.9597765363128492</v>
      </c>
      <c r="L2779" s="10">
        <f>(K2779/1.22)</f>
        <v>0.78670207894495836</v>
      </c>
    </row>
    <row r="2780" spans="1:13" x14ac:dyDescent="0.2">
      <c r="A2780" s="7" t="s">
        <v>3596</v>
      </c>
      <c r="B2780" s="8" t="s">
        <v>3597</v>
      </c>
      <c r="C2780" s="8">
        <v>8</v>
      </c>
      <c r="D2780" s="8">
        <v>2</v>
      </c>
      <c r="E2780" s="8">
        <v>17</v>
      </c>
      <c r="F2780" s="9">
        <v>536.5</v>
      </c>
      <c r="G2780" s="9">
        <v>1240.5</v>
      </c>
      <c r="H2780" s="16">
        <f>(G2780/F2780)</f>
        <v>2.3122087604846224</v>
      </c>
      <c r="I2780" s="9">
        <v>374</v>
      </c>
      <c r="J2780" s="9">
        <v>962.5</v>
      </c>
      <c r="K2780" s="10">
        <f>(J2780/G2780)</f>
        <v>0.77589681580008063</v>
      </c>
      <c r="L2780" s="10">
        <f>(K2780/1.22)</f>
        <v>0.63598099655744311</v>
      </c>
    </row>
    <row r="2781" spans="1:13" x14ac:dyDescent="0.2">
      <c r="A2781" s="7" t="s">
        <v>3592</v>
      </c>
      <c r="B2781" s="8" t="s">
        <v>3593</v>
      </c>
      <c r="C2781" s="8">
        <v>8</v>
      </c>
      <c r="D2781" s="8">
        <v>2</v>
      </c>
      <c r="E2781" s="8">
        <v>15</v>
      </c>
      <c r="F2781" s="9">
        <v>749.5</v>
      </c>
      <c r="G2781" s="9">
        <v>1365</v>
      </c>
      <c r="H2781" s="16">
        <f>(G2781/F2781)</f>
        <v>1.8212141427618411</v>
      </c>
      <c r="I2781" s="9">
        <v>524</v>
      </c>
      <c r="J2781" s="9">
        <v>1315.5</v>
      </c>
      <c r="K2781" s="10">
        <f>(J2781/G2781)</f>
        <v>0.96373626373626375</v>
      </c>
      <c r="L2781" s="10">
        <f>(K2781/1.22)</f>
        <v>0.78994775716087196</v>
      </c>
    </row>
    <row r="2782" spans="1:13" x14ac:dyDescent="0.2">
      <c r="A2782" s="7" t="s">
        <v>3589</v>
      </c>
      <c r="B2782" s="8" t="s">
        <v>3590</v>
      </c>
      <c r="C2782" s="8">
        <v>8</v>
      </c>
      <c r="D2782" s="8">
        <v>2</v>
      </c>
      <c r="E2782" s="8">
        <v>13</v>
      </c>
      <c r="F2782" s="9">
        <v>658</v>
      </c>
      <c r="G2782" s="9">
        <v>1330</v>
      </c>
      <c r="H2782" s="16">
        <f>(G2782/F2782)</f>
        <v>2.021276595744681</v>
      </c>
      <c r="I2782" s="9">
        <v>515</v>
      </c>
      <c r="J2782" s="9">
        <v>1237.5</v>
      </c>
      <c r="K2782" s="10">
        <f>(J2782/G2782)</f>
        <v>0.93045112781954886</v>
      </c>
      <c r="L2782" s="10">
        <f>(K2782/1.22)</f>
        <v>0.76266485886848268</v>
      </c>
    </row>
    <row r="2783" spans="1:13" x14ac:dyDescent="0.2">
      <c r="A2783" s="7" t="s">
        <v>3585</v>
      </c>
      <c r="B2783" s="8" t="s">
        <v>3586</v>
      </c>
      <c r="C2783" s="8">
        <v>8</v>
      </c>
      <c r="D2783" s="8">
        <v>2</v>
      </c>
      <c r="E2783" s="8">
        <v>11</v>
      </c>
      <c r="F2783" s="9">
        <v>533</v>
      </c>
      <c r="G2783" s="9">
        <v>1139.5</v>
      </c>
      <c r="H2783" s="16">
        <f>(G2783/F2783)</f>
        <v>2.1378986866791743</v>
      </c>
      <c r="I2783" s="9">
        <v>415</v>
      </c>
      <c r="J2783" s="9">
        <v>388.5</v>
      </c>
      <c r="K2783" s="10">
        <f>(J2783/G2783)</f>
        <v>0.34093900833698992</v>
      </c>
      <c r="L2783" s="10">
        <f>(K2783/1.22)</f>
        <v>0.2794582035549098</v>
      </c>
      <c r="M2783" t="s">
        <v>7833</v>
      </c>
    </row>
    <row r="2784" spans="1:13" x14ac:dyDescent="0.2">
      <c r="A2784" s="7" t="s">
        <v>3581</v>
      </c>
      <c r="B2784" s="8" t="s">
        <v>3582</v>
      </c>
      <c r="C2784" s="8">
        <v>8</v>
      </c>
      <c r="D2784" s="8">
        <v>2</v>
      </c>
      <c r="E2784" s="8">
        <v>9</v>
      </c>
      <c r="F2784" s="9">
        <v>486.5</v>
      </c>
      <c r="G2784" s="9">
        <v>1221.5</v>
      </c>
      <c r="H2784" s="16">
        <f>(G2784/F2784)</f>
        <v>2.5107913669064748</v>
      </c>
      <c r="I2784" s="9">
        <v>467.5</v>
      </c>
      <c r="J2784" s="9">
        <v>1212.5</v>
      </c>
      <c r="K2784" s="10">
        <f>(J2784/G2784)</f>
        <v>0.99263200982398692</v>
      </c>
      <c r="L2784" s="10">
        <f>(K2784/1.22)</f>
        <v>0.81363279493769425</v>
      </c>
    </row>
    <row r="2785" spans="1:13" x14ac:dyDescent="0.2">
      <c r="A2785" s="7" t="s">
        <v>3577</v>
      </c>
      <c r="B2785" s="8" t="s">
        <v>3578</v>
      </c>
      <c r="C2785" s="8">
        <v>8</v>
      </c>
      <c r="D2785" s="8">
        <v>2</v>
      </c>
      <c r="E2785" s="8">
        <v>7</v>
      </c>
      <c r="F2785" s="9">
        <v>293.5</v>
      </c>
      <c r="G2785" s="9">
        <v>975</v>
      </c>
      <c r="H2785" s="16">
        <f>(G2785/F2785)</f>
        <v>3.3219761499148213</v>
      </c>
      <c r="I2785" s="9">
        <v>228.5</v>
      </c>
      <c r="J2785" s="9">
        <v>407</v>
      </c>
      <c r="K2785" s="10">
        <f>(J2785/G2785)</f>
        <v>0.41743589743589743</v>
      </c>
      <c r="L2785" s="10">
        <f>(K2785/1.22)</f>
        <v>0.3421605716687684</v>
      </c>
      <c r="M2785" t="s">
        <v>7833</v>
      </c>
    </row>
    <row r="2786" spans="1:13" x14ac:dyDescent="0.2">
      <c r="A2786" s="7" t="s">
        <v>3573</v>
      </c>
      <c r="B2786" s="8" t="s">
        <v>3574</v>
      </c>
      <c r="C2786" s="8">
        <v>8</v>
      </c>
      <c r="D2786" s="8">
        <v>2</v>
      </c>
      <c r="E2786" s="8">
        <v>5</v>
      </c>
      <c r="F2786" s="9">
        <v>202</v>
      </c>
      <c r="G2786" s="9">
        <v>916</v>
      </c>
      <c r="H2786" s="16">
        <f>(G2786/F2786)</f>
        <v>4.5346534653465342</v>
      </c>
      <c r="I2786" s="9">
        <v>145.5</v>
      </c>
      <c r="J2786" s="9">
        <v>885.5</v>
      </c>
      <c r="K2786" s="10">
        <f>(J2786/G2786)</f>
        <v>0.96670305676855894</v>
      </c>
      <c r="L2786" s="10">
        <f>(K2786/1.22)</f>
        <v>0.792379554728327</v>
      </c>
    </row>
    <row r="2787" spans="1:13" x14ac:dyDescent="0.2">
      <c r="A2787" s="7" t="s">
        <v>3569</v>
      </c>
      <c r="B2787" s="8" t="s">
        <v>3570</v>
      </c>
      <c r="C2787" s="8">
        <v>8</v>
      </c>
      <c r="D2787" s="8">
        <v>2</v>
      </c>
      <c r="E2787" s="8">
        <v>3</v>
      </c>
      <c r="F2787" s="9">
        <v>272.5</v>
      </c>
      <c r="G2787" s="9">
        <v>962.5</v>
      </c>
      <c r="H2787" s="16">
        <f>(G2787/F2787)</f>
        <v>3.5321100917431192</v>
      </c>
      <c r="I2787" s="9">
        <v>306.5</v>
      </c>
      <c r="J2787" s="9">
        <v>1063.5</v>
      </c>
      <c r="K2787" s="10">
        <f>(J2787/G2787)</f>
        <v>1.1049350649350649</v>
      </c>
      <c r="L2787" s="10">
        <f>(K2787/1.22)</f>
        <v>0.90568447945497121</v>
      </c>
    </row>
    <row r="2788" spans="1:13" x14ac:dyDescent="0.2">
      <c r="A2788" s="7" t="s">
        <v>3677</v>
      </c>
      <c r="B2788" s="8" t="s">
        <v>3678</v>
      </c>
      <c r="C2788" s="8">
        <v>8</v>
      </c>
      <c r="D2788" s="8">
        <v>4</v>
      </c>
      <c r="E2788" s="8">
        <v>23</v>
      </c>
      <c r="F2788" s="9">
        <v>560</v>
      </c>
      <c r="G2788" s="9">
        <v>1243</v>
      </c>
      <c r="H2788" s="16">
        <f>(G2788/F2788)</f>
        <v>2.219642857142857</v>
      </c>
      <c r="I2788" s="9">
        <v>439</v>
      </c>
      <c r="J2788" s="9">
        <v>1124.5</v>
      </c>
      <c r="K2788" s="10">
        <f>(J2788/G2788)</f>
        <v>0.90466613032984711</v>
      </c>
      <c r="L2788" s="10">
        <f>(K2788/1.22)</f>
        <v>0.74152961502446491</v>
      </c>
    </row>
    <row r="2789" spans="1:13" x14ac:dyDescent="0.2">
      <c r="A2789" s="7" t="s">
        <v>3673</v>
      </c>
      <c r="B2789" s="8" t="s">
        <v>3674</v>
      </c>
      <c r="C2789" s="8">
        <v>8</v>
      </c>
      <c r="D2789" s="8">
        <v>4</v>
      </c>
      <c r="E2789" s="8">
        <v>21</v>
      </c>
      <c r="F2789" s="9">
        <v>882</v>
      </c>
      <c r="G2789" s="9">
        <v>1404.5</v>
      </c>
      <c r="H2789" s="16">
        <f>(G2789/F2789)</f>
        <v>1.5924036281179139</v>
      </c>
      <c r="I2789" s="9">
        <v>559.5</v>
      </c>
      <c r="J2789" s="9">
        <v>1170</v>
      </c>
      <c r="K2789" s="10">
        <f>(J2789/G2789)</f>
        <v>0.83303666785332864</v>
      </c>
      <c r="L2789" s="10">
        <f>(K2789/1.22)</f>
        <v>0.68281694086338418</v>
      </c>
    </row>
    <row r="2790" spans="1:13" x14ac:dyDescent="0.2">
      <c r="A2790" s="7" t="s">
        <v>8252</v>
      </c>
      <c r="B2790" s="8" t="s">
        <v>3670</v>
      </c>
      <c r="C2790" s="8">
        <v>8</v>
      </c>
      <c r="D2790" s="8">
        <v>4</v>
      </c>
      <c r="E2790" s="8">
        <v>19</v>
      </c>
      <c r="F2790" s="9">
        <v>551.5</v>
      </c>
      <c r="G2790" s="9">
        <v>1217</v>
      </c>
      <c r="H2790" s="16">
        <f>(G2790/F2790)</f>
        <v>2.2067089755213054</v>
      </c>
      <c r="I2790" s="9">
        <v>323.5</v>
      </c>
      <c r="J2790" s="9">
        <v>847</v>
      </c>
      <c r="K2790" s="10">
        <f>(J2790/G2790)</f>
        <v>0.69597370583401807</v>
      </c>
      <c r="L2790" s="10">
        <f>(K2790/1.22)</f>
        <v>0.57047025068362134</v>
      </c>
      <c r="M2790" t="s">
        <v>7833</v>
      </c>
    </row>
    <row r="2791" spans="1:13" x14ac:dyDescent="0.2">
      <c r="A2791" s="7" t="s">
        <v>8253</v>
      </c>
      <c r="B2791" s="8" t="s">
        <v>3667</v>
      </c>
      <c r="C2791" s="8">
        <v>8</v>
      </c>
      <c r="D2791" s="8">
        <v>4</v>
      </c>
      <c r="E2791" s="8">
        <v>17</v>
      </c>
      <c r="F2791" s="9">
        <v>704.5</v>
      </c>
      <c r="G2791" s="9">
        <v>1312.5</v>
      </c>
      <c r="H2791" s="16">
        <f>(G2791/F2791)</f>
        <v>1.8630234208658623</v>
      </c>
      <c r="I2791" s="9">
        <v>353</v>
      </c>
      <c r="J2791" s="9">
        <v>666.5</v>
      </c>
      <c r="K2791" s="10">
        <f>(J2791/G2791)</f>
        <v>0.50780952380952382</v>
      </c>
      <c r="L2791" s="10">
        <f>(K2791/1.22)</f>
        <v>0.41623731459797036</v>
      </c>
      <c r="M2791" s="4" t="s">
        <v>7833</v>
      </c>
    </row>
    <row r="2792" spans="1:13" x14ac:dyDescent="0.2">
      <c r="A2792" s="7" t="s">
        <v>3663</v>
      </c>
      <c r="B2792" s="8" t="s">
        <v>3664</v>
      </c>
      <c r="C2792" s="8">
        <v>8</v>
      </c>
      <c r="D2792" s="8">
        <v>4</v>
      </c>
      <c r="E2792" s="8">
        <v>15</v>
      </c>
      <c r="F2792" s="9">
        <v>477</v>
      </c>
      <c r="G2792" s="9">
        <v>1198.5</v>
      </c>
      <c r="H2792" s="16">
        <f>(G2792/F2792)</f>
        <v>2.5125786163522013</v>
      </c>
      <c r="I2792" s="9">
        <v>299.5</v>
      </c>
      <c r="J2792" s="9">
        <v>858</v>
      </c>
      <c r="K2792" s="10">
        <f>(J2792/G2792)</f>
        <v>0.71589486858573215</v>
      </c>
      <c r="L2792" s="10">
        <f>(K2792/1.22)</f>
        <v>0.58679907261125586</v>
      </c>
      <c r="M2792" t="s">
        <v>7833</v>
      </c>
    </row>
    <row r="2793" spans="1:13" x14ac:dyDescent="0.2">
      <c r="A2793" s="7" t="s">
        <v>3659</v>
      </c>
      <c r="B2793" s="8" t="s">
        <v>3660</v>
      </c>
      <c r="C2793" s="8">
        <v>8</v>
      </c>
      <c r="D2793" s="8">
        <v>4</v>
      </c>
      <c r="E2793" s="8">
        <v>13</v>
      </c>
      <c r="F2793" s="9">
        <v>794.5</v>
      </c>
      <c r="G2793" s="9">
        <v>1386.5</v>
      </c>
      <c r="H2793" s="16">
        <f>(G2793/F2793)</f>
        <v>1.7451227186910006</v>
      </c>
      <c r="I2793" s="9">
        <v>448</v>
      </c>
      <c r="J2793" s="9">
        <v>1130</v>
      </c>
      <c r="K2793" s="10">
        <f>(J2793/G2793)</f>
        <v>0.8150018031013343</v>
      </c>
      <c r="L2793" s="10">
        <f>(K2793/1.22)</f>
        <v>0.66803426483715933</v>
      </c>
    </row>
    <row r="2794" spans="1:13" x14ac:dyDescent="0.2">
      <c r="A2794" s="7" t="s">
        <v>3656</v>
      </c>
      <c r="B2794" s="8" t="s">
        <v>3657</v>
      </c>
      <c r="C2794" s="8">
        <v>8</v>
      </c>
      <c r="D2794" s="8">
        <v>4</v>
      </c>
      <c r="E2794" s="8">
        <v>11</v>
      </c>
      <c r="F2794" s="9">
        <v>582</v>
      </c>
      <c r="G2794" s="9">
        <v>1304.5</v>
      </c>
      <c r="H2794" s="16">
        <f>(G2794/F2794)</f>
        <v>2.2414089347079038</v>
      </c>
      <c r="I2794" s="9">
        <v>430</v>
      </c>
      <c r="J2794" s="9">
        <v>1264.5</v>
      </c>
      <c r="K2794" s="10">
        <f>(J2794/G2794)</f>
        <v>0.96933691069375238</v>
      </c>
      <c r="L2794" s="10">
        <f>(K2794/1.22)</f>
        <v>0.79453845138832169</v>
      </c>
    </row>
    <row r="2795" spans="1:13" x14ac:dyDescent="0.2">
      <c r="A2795" s="7" t="s">
        <v>7849</v>
      </c>
      <c r="B2795" s="8" t="s">
        <v>3654</v>
      </c>
      <c r="C2795" s="8">
        <v>8</v>
      </c>
      <c r="D2795" s="8">
        <v>4</v>
      </c>
      <c r="E2795" s="8">
        <v>9</v>
      </c>
      <c r="F2795" s="9">
        <v>337</v>
      </c>
      <c r="G2795" s="9">
        <v>1042</v>
      </c>
      <c r="H2795" s="16">
        <f>(G2795/F2795)</f>
        <v>3.0919881305637982</v>
      </c>
      <c r="I2795" s="9">
        <v>235</v>
      </c>
      <c r="J2795" s="9">
        <v>752.5</v>
      </c>
      <c r="K2795" s="10">
        <f>(J2795/G2795)</f>
        <v>0.72216890595009597</v>
      </c>
      <c r="L2795" s="10">
        <f>(K2795/1.22)</f>
        <v>0.5919417261886033</v>
      </c>
      <c r="M2795" t="s">
        <v>7833</v>
      </c>
    </row>
    <row r="2796" spans="1:13" x14ac:dyDescent="0.2">
      <c r="A2796" s="7" t="s">
        <v>3650</v>
      </c>
      <c r="B2796" s="8" t="s">
        <v>3651</v>
      </c>
      <c r="C2796" s="8">
        <v>8</v>
      </c>
      <c r="D2796" s="8">
        <v>4</v>
      </c>
      <c r="E2796" s="8">
        <v>7</v>
      </c>
      <c r="F2796" s="9">
        <v>396</v>
      </c>
      <c r="G2796" s="9">
        <v>1108.5</v>
      </c>
      <c r="H2796" s="16">
        <f>(G2796/F2796)</f>
        <v>2.7992424242424243</v>
      </c>
      <c r="I2796" s="9">
        <v>438</v>
      </c>
      <c r="J2796" s="9">
        <v>986.5</v>
      </c>
      <c r="K2796" s="10">
        <f>(J2796/G2796)</f>
        <v>0.8899413622011727</v>
      </c>
      <c r="L2796" s="10">
        <f>(K2796/1.22)</f>
        <v>0.72946013295178092</v>
      </c>
    </row>
    <row r="2797" spans="1:13" x14ac:dyDescent="0.2">
      <c r="A2797" s="11" t="s">
        <v>7849</v>
      </c>
      <c r="B2797" s="12" t="s">
        <v>7637</v>
      </c>
      <c r="C2797" s="12">
        <v>16</v>
      </c>
      <c r="D2797" s="12">
        <v>12</v>
      </c>
      <c r="E2797" s="12">
        <v>17</v>
      </c>
      <c r="F2797" s="13">
        <v>215.5</v>
      </c>
      <c r="G2797" s="13">
        <v>907.5</v>
      </c>
      <c r="H2797" s="17">
        <f>(G2797/F2797)</f>
        <v>4.2111368909512761</v>
      </c>
      <c r="I2797" s="13">
        <v>94</v>
      </c>
      <c r="J2797" s="13">
        <v>1064</v>
      </c>
      <c r="K2797" s="14">
        <f>(J2797/G2797)</f>
        <v>1.1724517906336087</v>
      </c>
      <c r="L2797" s="14">
        <f>(K2797/2.8)</f>
        <v>0.41873278236914602</v>
      </c>
    </row>
    <row r="2798" spans="1:13" x14ac:dyDescent="0.2">
      <c r="A2798" s="7" t="s">
        <v>8254</v>
      </c>
      <c r="B2798" s="8" t="s">
        <v>3648</v>
      </c>
      <c r="C2798" s="8">
        <v>8</v>
      </c>
      <c r="D2798" s="8">
        <v>4</v>
      </c>
      <c r="E2798" s="8">
        <v>5</v>
      </c>
      <c r="F2798" s="9">
        <v>442</v>
      </c>
      <c r="G2798" s="9">
        <v>1072.5</v>
      </c>
      <c r="H2798" s="16">
        <f>(G2798/F2798)</f>
        <v>2.4264705882352939</v>
      </c>
      <c r="I2798" s="9">
        <v>390.5</v>
      </c>
      <c r="J2798" s="9">
        <v>983.5</v>
      </c>
      <c r="K2798" s="10">
        <f>(J2798/G2798)</f>
        <v>0.91701631701631703</v>
      </c>
      <c r="L2798" s="10">
        <f>(K2798/1.22)</f>
        <v>0.75165271886583362</v>
      </c>
    </row>
    <row r="2799" spans="1:13" x14ac:dyDescent="0.2">
      <c r="A2799" s="11" t="s">
        <v>7849</v>
      </c>
      <c r="B2799" s="12" t="s">
        <v>7634</v>
      </c>
      <c r="C2799" s="12">
        <v>16</v>
      </c>
      <c r="D2799" s="12">
        <v>12</v>
      </c>
      <c r="E2799" s="12">
        <v>15</v>
      </c>
      <c r="F2799" s="13">
        <v>289.5</v>
      </c>
      <c r="G2799" s="13">
        <v>1023</v>
      </c>
      <c r="H2799" s="17">
        <f>(G2799/F2799)</f>
        <v>3.5336787564766841</v>
      </c>
      <c r="I2799" s="13">
        <v>115.5</v>
      </c>
      <c r="J2799" s="13">
        <v>972.5</v>
      </c>
      <c r="K2799" s="14">
        <f>(J2799/G2799)</f>
        <v>0.95063538611925713</v>
      </c>
      <c r="L2799" s="14">
        <f>(K2799/2.8)</f>
        <v>0.33951263789973474</v>
      </c>
    </row>
    <row r="2800" spans="1:13" x14ac:dyDescent="0.2">
      <c r="A2800" s="7" t="s">
        <v>3644</v>
      </c>
      <c r="B2800" s="8" t="s">
        <v>3645</v>
      </c>
      <c r="C2800" s="8">
        <v>8</v>
      </c>
      <c r="D2800" s="8">
        <v>4</v>
      </c>
      <c r="E2800" s="8">
        <v>3</v>
      </c>
      <c r="F2800" s="9">
        <v>231.5</v>
      </c>
      <c r="G2800" s="9">
        <v>888.5</v>
      </c>
      <c r="H2800" s="16">
        <f>(G2800/F2800)</f>
        <v>3.838012958963283</v>
      </c>
      <c r="I2800" s="9">
        <v>161</v>
      </c>
      <c r="J2800" s="9">
        <v>1003</v>
      </c>
      <c r="K2800" s="10">
        <f>(J2800/G2800)</f>
        <v>1.128868880135059</v>
      </c>
      <c r="L2800" s="10">
        <f>(K2800/1.22)</f>
        <v>0.9253023607664419</v>
      </c>
    </row>
    <row r="2801" spans="1:13" x14ac:dyDescent="0.2">
      <c r="A2801" s="7" t="s">
        <v>8255</v>
      </c>
      <c r="B2801" s="8" t="s">
        <v>3751</v>
      </c>
      <c r="C2801" s="8">
        <v>8</v>
      </c>
      <c r="D2801" s="8">
        <v>6</v>
      </c>
      <c r="E2801" s="8">
        <v>23</v>
      </c>
      <c r="F2801" s="9">
        <v>827</v>
      </c>
      <c r="G2801" s="9">
        <v>1358.5</v>
      </c>
      <c r="H2801" s="16">
        <f>(G2801/F2801)</f>
        <v>1.6426844014510278</v>
      </c>
      <c r="I2801" s="9">
        <v>555</v>
      </c>
      <c r="J2801" s="9">
        <v>1148.5</v>
      </c>
      <c r="K2801" s="10">
        <f>(J2801/G2801)</f>
        <v>0.84541774015458226</v>
      </c>
      <c r="L2801" s="10">
        <f>(K2801/1.22)</f>
        <v>0.69296536078244453</v>
      </c>
    </row>
    <row r="2802" spans="1:13" x14ac:dyDescent="0.2">
      <c r="A2802" s="7" t="s">
        <v>7849</v>
      </c>
      <c r="B2802" s="8" t="s">
        <v>3749</v>
      </c>
      <c r="C2802" s="8">
        <v>8</v>
      </c>
      <c r="D2802" s="8">
        <v>6</v>
      </c>
      <c r="E2802" s="8">
        <v>21</v>
      </c>
      <c r="F2802" s="9">
        <v>916.5</v>
      </c>
      <c r="G2802" s="9">
        <v>1402</v>
      </c>
      <c r="H2802" s="16">
        <f>(G2802/F2802)</f>
        <v>1.529732678668849</v>
      </c>
      <c r="I2802" s="9">
        <v>558</v>
      </c>
      <c r="J2802" s="9">
        <v>1132</v>
      </c>
      <c r="K2802" s="10">
        <f>(J2802/G2802)</f>
        <v>0.80741797432239659</v>
      </c>
      <c r="L2802" s="10">
        <f>(K2802/1.22)</f>
        <v>0.66181801173966937</v>
      </c>
    </row>
    <row r="2803" spans="1:13" x14ac:dyDescent="0.2">
      <c r="A2803" s="7" t="s">
        <v>3746</v>
      </c>
      <c r="B2803" s="8" t="s">
        <v>3747</v>
      </c>
      <c r="C2803" s="8">
        <v>8</v>
      </c>
      <c r="D2803" s="8">
        <v>6</v>
      </c>
      <c r="E2803" s="8">
        <v>19</v>
      </c>
      <c r="F2803" s="9">
        <v>878</v>
      </c>
      <c r="G2803" s="9">
        <v>1394</v>
      </c>
      <c r="H2803" s="16">
        <f>(G2803/F2803)</f>
        <v>1.5876993166287017</v>
      </c>
      <c r="I2803" s="9">
        <v>546.5</v>
      </c>
      <c r="J2803" s="9">
        <v>1195</v>
      </c>
      <c r="K2803" s="10">
        <f>(J2803/G2803)</f>
        <v>0.857245337159254</v>
      </c>
      <c r="L2803" s="10">
        <f>(K2803/1.22)</f>
        <v>0.70266011242561799</v>
      </c>
    </row>
    <row r="2804" spans="1:13" x14ac:dyDescent="0.2">
      <c r="A2804" s="7" t="s">
        <v>3742</v>
      </c>
      <c r="B2804" s="8" t="s">
        <v>3743</v>
      </c>
      <c r="C2804" s="8">
        <v>8</v>
      </c>
      <c r="D2804" s="8">
        <v>6</v>
      </c>
      <c r="E2804" s="8">
        <v>17</v>
      </c>
      <c r="F2804" s="9">
        <v>374</v>
      </c>
      <c r="G2804" s="9">
        <v>1080.5</v>
      </c>
      <c r="H2804" s="16">
        <f>(G2804/F2804)</f>
        <v>2.8890374331550803</v>
      </c>
      <c r="I2804" s="9">
        <v>351</v>
      </c>
      <c r="J2804" s="9">
        <v>689</v>
      </c>
      <c r="K2804" s="10">
        <f>(J2804/G2804)</f>
        <v>0.63766774641369739</v>
      </c>
      <c r="L2804" s="10">
        <f>(K2804/1.22)</f>
        <v>0.5226784806669651</v>
      </c>
      <c r="M2804" t="s">
        <v>7833</v>
      </c>
    </row>
    <row r="2805" spans="1:13" x14ac:dyDescent="0.2">
      <c r="A2805" s="7" t="s">
        <v>3738</v>
      </c>
      <c r="B2805" s="8" t="s">
        <v>3739</v>
      </c>
      <c r="C2805" s="8">
        <v>8</v>
      </c>
      <c r="D2805" s="8">
        <v>6</v>
      </c>
      <c r="E2805" s="8">
        <v>15</v>
      </c>
      <c r="F2805" s="9">
        <v>423</v>
      </c>
      <c r="G2805" s="9">
        <v>1157</v>
      </c>
      <c r="H2805" s="16">
        <f>(G2805/F2805)</f>
        <v>2.7352245862884161</v>
      </c>
      <c r="I2805" s="9">
        <v>318</v>
      </c>
      <c r="J2805" s="9">
        <v>754</v>
      </c>
      <c r="K2805" s="10">
        <f>(J2805/G2805)</f>
        <v>0.651685393258427</v>
      </c>
      <c r="L2805" s="10">
        <f>(K2805/1.22)</f>
        <v>0.53416835512985816</v>
      </c>
      <c r="M2805" t="s">
        <v>7833</v>
      </c>
    </row>
    <row r="2806" spans="1:13" x14ac:dyDescent="0.2">
      <c r="A2806" s="11" t="s">
        <v>7630</v>
      </c>
      <c r="B2806" s="12" t="s">
        <v>7631</v>
      </c>
      <c r="C2806" s="12">
        <v>16</v>
      </c>
      <c r="D2806" s="12">
        <v>12</v>
      </c>
      <c r="E2806" s="12">
        <v>13</v>
      </c>
      <c r="F2806" s="13">
        <v>246</v>
      </c>
      <c r="G2806" s="13">
        <v>958.5</v>
      </c>
      <c r="H2806" s="17">
        <f>(G2806/F2806)</f>
        <v>3.8963414634146343</v>
      </c>
      <c r="I2806" s="13">
        <v>117.5</v>
      </c>
      <c r="J2806" s="13">
        <v>1310</v>
      </c>
      <c r="K2806" s="14">
        <f>(J2806/G2806)</f>
        <v>1.3667188315075638</v>
      </c>
      <c r="L2806" s="14">
        <f>(K2806/2.8)</f>
        <v>0.48811386839555854</v>
      </c>
    </row>
    <row r="2807" spans="1:13" x14ac:dyDescent="0.2">
      <c r="A2807" s="7" t="s">
        <v>3734</v>
      </c>
      <c r="B2807" s="8" t="s">
        <v>3735</v>
      </c>
      <c r="C2807" s="8">
        <v>8</v>
      </c>
      <c r="D2807" s="8">
        <v>6</v>
      </c>
      <c r="E2807" s="8">
        <v>13</v>
      </c>
      <c r="F2807" s="9">
        <v>838.5</v>
      </c>
      <c r="G2807" s="9">
        <v>1392.5</v>
      </c>
      <c r="H2807" s="16">
        <f>(G2807/F2807)</f>
        <v>1.6607036374478235</v>
      </c>
      <c r="I2807" s="9">
        <v>452.5</v>
      </c>
      <c r="J2807" s="9">
        <v>1187.5</v>
      </c>
      <c r="K2807" s="10">
        <f>(J2807/G2807)</f>
        <v>0.85278276481149018</v>
      </c>
      <c r="L2807" s="10">
        <f>(K2807/1.22)</f>
        <v>0.69900226623892636</v>
      </c>
    </row>
    <row r="2808" spans="1:13" x14ac:dyDescent="0.2">
      <c r="A2808" s="7" t="s">
        <v>3730</v>
      </c>
      <c r="B2808" s="8" t="s">
        <v>3731</v>
      </c>
      <c r="C2808" s="8">
        <v>8</v>
      </c>
      <c r="D2808" s="8">
        <v>6</v>
      </c>
      <c r="E2808" s="8">
        <v>11</v>
      </c>
      <c r="F2808" s="9">
        <v>454.5</v>
      </c>
      <c r="G2808" s="9">
        <v>1177.5</v>
      </c>
      <c r="H2808" s="16">
        <f>(G2808/F2808)</f>
        <v>2.5907590759075907</v>
      </c>
      <c r="I2808" s="9">
        <v>257</v>
      </c>
      <c r="J2808" s="9">
        <v>753</v>
      </c>
      <c r="K2808" s="10">
        <f>(J2808/G2808)</f>
        <v>0.63949044585987258</v>
      </c>
      <c r="L2808" s="10">
        <f>(K2808/1.22)</f>
        <v>0.52417249660645293</v>
      </c>
      <c r="M2808" t="s">
        <v>7833</v>
      </c>
    </row>
    <row r="2809" spans="1:13" x14ac:dyDescent="0.2">
      <c r="A2809" s="7" t="s">
        <v>8256</v>
      </c>
      <c r="B2809" s="8" t="s">
        <v>3727</v>
      </c>
      <c r="C2809" s="8">
        <v>8</v>
      </c>
      <c r="D2809" s="8">
        <v>6</v>
      </c>
      <c r="E2809" s="8">
        <v>9</v>
      </c>
      <c r="F2809" s="9">
        <v>517.5</v>
      </c>
      <c r="G2809" s="9">
        <v>1210</v>
      </c>
      <c r="H2809" s="16">
        <f>(G2809/F2809)</f>
        <v>2.3381642512077296</v>
      </c>
      <c r="I2809" s="9">
        <v>326.5</v>
      </c>
      <c r="J2809" s="9">
        <v>883.5</v>
      </c>
      <c r="K2809" s="10">
        <f>(J2809/G2809)</f>
        <v>0.73016528925619839</v>
      </c>
      <c r="L2809" s="10">
        <f>(K2809/1.22)</f>
        <v>0.59849613873458885</v>
      </c>
      <c r="M2809" t="s">
        <v>7833</v>
      </c>
    </row>
    <row r="2810" spans="1:13" x14ac:dyDescent="0.2">
      <c r="A2810" s="7" t="s">
        <v>3724</v>
      </c>
      <c r="B2810" s="8" t="s">
        <v>3725</v>
      </c>
      <c r="C2810" s="8">
        <v>8</v>
      </c>
      <c r="D2810" s="8">
        <v>6</v>
      </c>
      <c r="E2810" s="8">
        <v>7</v>
      </c>
      <c r="F2810" s="9">
        <v>646</v>
      </c>
      <c r="G2810" s="9">
        <v>1294.5</v>
      </c>
      <c r="H2810" s="16">
        <f>(G2810/F2810)</f>
        <v>2.0038699690402475</v>
      </c>
      <c r="I2810" s="9">
        <v>423</v>
      </c>
      <c r="J2810" s="9">
        <v>1101.5</v>
      </c>
      <c r="K2810" s="10">
        <f>(J2810/G2810)</f>
        <v>0.85090768636539205</v>
      </c>
      <c r="L2810" s="10">
        <f>(K2810/1.22)</f>
        <v>0.69746531669294431</v>
      </c>
    </row>
    <row r="2811" spans="1:13" x14ac:dyDescent="0.2">
      <c r="A2811" s="7" t="s">
        <v>3720</v>
      </c>
      <c r="B2811" s="8" t="s">
        <v>3721</v>
      </c>
      <c r="C2811" s="8">
        <v>8</v>
      </c>
      <c r="D2811" s="8">
        <v>6</v>
      </c>
      <c r="E2811" s="8">
        <v>5</v>
      </c>
      <c r="F2811" s="9">
        <v>591</v>
      </c>
      <c r="G2811" s="9">
        <v>1170</v>
      </c>
      <c r="H2811" s="16">
        <f>(G2811/F2811)</f>
        <v>1.9796954314720812</v>
      </c>
      <c r="I2811" s="9">
        <v>294.5</v>
      </c>
      <c r="J2811" s="9">
        <v>974.5</v>
      </c>
      <c r="K2811" s="10">
        <f>(J2811/G2811)</f>
        <v>0.83290598290598294</v>
      </c>
      <c r="L2811" s="10">
        <f>(K2811/1.22)</f>
        <v>0.68270982205408437</v>
      </c>
    </row>
    <row r="2812" spans="1:13" x14ac:dyDescent="0.2">
      <c r="A2812" s="7" t="s">
        <v>3716</v>
      </c>
      <c r="B2812" s="8" t="s">
        <v>3717</v>
      </c>
      <c r="C2812" s="8">
        <v>8</v>
      </c>
      <c r="D2812" s="8">
        <v>6</v>
      </c>
      <c r="E2812" s="8">
        <v>3</v>
      </c>
      <c r="F2812" s="9">
        <v>306</v>
      </c>
      <c r="G2812" s="9">
        <v>883.5</v>
      </c>
      <c r="H2812" s="16">
        <f>(G2812/F2812)</f>
        <v>2.8872549019607843</v>
      </c>
      <c r="I2812" s="9">
        <v>312.5</v>
      </c>
      <c r="J2812" s="9">
        <v>646</v>
      </c>
      <c r="K2812" s="10">
        <f>(J2812/G2812)</f>
        <v>0.73118279569892475</v>
      </c>
      <c r="L2812" s="10">
        <f>(K2812/1.22)</f>
        <v>0.5993301604089547</v>
      </c>
      <c r="M2812" t="s">
        <v>7833</v>
      </c>
    </row>
    <row r="2813" spans="1:13" x14ac:dyDescent="0.2">
      <c r="A2813" s="7" t="s">
        <v>3825</v>
      </c>
      <c r="B2813" s="8" t="s">
        <v>3826</v>
      </c>
      <c r="C2813" s="8">
        <v>8</v>
      </c>
      <c r="D2813" s="8">
        <v>8</v>
      </c>
      <c r="E2813" s="8">
        <v>23</v>
      </c>
      <c r="F2813" s="9">
        <v>714.5</v>
      </c>
      <c r="G2813" s="9">
        <v>1258.5</v>
      </c>
      <c r="H2813" s="16">
        <f>(G2813/F2813)</f>
        <v>1.7613715885234429</v>
      </c>
      <c r="I2813" s="9">
        <v>417</v>
      </c>
      <c r="J2813" s="9">
        <v>1016.5</v>
      </c>
      <c r="K2813" s="10">
        <f>(J2813/G2813)</f>
        <v>0.80770758839888757</v>
      </c>
      <c r="L2813" s="10">
        <f>(K2813/1.22)</f>
        <v>0.66205540032695709</v>
      </c>
    </row>
    <row r="2814" spans="1:13" x14ac:dyDescent="0.2">
      <c r="A2814" s="7" t="s">
        <v>3821</v>
      </c>
      <c r="B2814" s="8" t="s">
        <v>3822</v>
      </c>
      <c r="C2814" s="8">
        <v>8</v>
      </c>
      <c r="D2814" s="8">
        <v>8</v>
      </c>
      <c r="E2814" s="8">
        <v>21</v>
      </c>
      <c r="F2814" s="9">
        <v>798</v>
      </c>
      <c r="G2814" s="9">
        <v>1386.5</v>
      </c>
      <c r="H2814" s="16">
        <f>(G2814/F2814)</f>
        <v>1.7374686716791981</v>
      </c>
      <c r="I2814" s="9">
        <v>564</v>
      </c>
      <c r="J2814" s="9">
        <v>1191.5</v>
      </c>
      <c r="K2814" s="10">
        <f>(J2814/G2814)</f>
        <v>0.85935809592499102</v>
      </c>
      <c r="L2814" s="10">
        <f>(K2814/1.22)</f>
        <v>0.70439188190573032</v>
      </c>
    </row>
    <row r="2815" spans="1:13" x14ac:dyDescent="0.2">
      <c r="A2815" s="7" t="s">
        <v>3817</v>
      </c>
      <c r="B2815" s="8" t="s">
        <v>3818</v>
      </c>
      <c r="C2815" s="8">
        <v>8</v>
      </c>
      <c r="D2815" s="8">
        <v>8</v>
      </c>
      <c r="E2815" s="8">
        <v>19</v>
      </c>
      <c r="F2815" s="9">
        <v>598</v>
      </c>
      <c r="G2815" s="9">
        <v>1271</v>
      </c>
      <c r="H2815" s="16">
        <f>(G2815/F2815)</f>
        <v>2.1254180602006687</v>
      </c>
      <c r="I2815" s="9">
        <v>364</v>
      </c>
      <c r="J2815" s="9">
        <v>964.5</v>
      </c>
      <c r="K2815" s="10">
        <f>(J2815/G2815)</f>
        <v>0.75885129819040131</v>
      </c>
      <c r="L2815" s="10">
        <f>(K2815/1.22)</f>
        <v>0.62200926081180441</v>
      </c>
    </row>
    <row r="2816" spans="1:13" x14ac:dyDescent="0.2">
      <c r="A2816" s="7" t="s">
        <v>8257</v>
      </c>
      <c r="B2816" s="8" t="s">
        <v>3815</v>
      </c>
      <c r="C2816" s="8">
        <v>8</v>
      </c>
      <c r="D2816" s="8">
        <v>8</v>
      </c>
      <c r="E2816" s="8">
        <v>17</v>
      </c>
      <c r="F2816" s="9">
        <v>498.5</v>
      </c>
      <c r="G2816" s="9">
        <v>1246</v>
      </c>
      <c r="H2816" s="16">
        <f>(G2816/F2816)</f>
        <v>2.4994984954864594</v>
      </c>
      <c r="I2816" s="9">
        <v>317</v>
      </c>
      <c r="J2816" s="9">
        <v>784.5</v>
      </c>
      <c r="K2816" s="10">
        <f>(J2816/G2816)</f>
        <v>0.6296147672552167</v>
      </c>
      <c r="L2816" s="10">
        <f>(K2816/1.22)</f>
        <v>0.5160776780780465</v>
      </c>
      <c r="M2816" t="s">
        <v>7833</v>
      </c>
    </row>
    <row r="2817" spans="1:13" x14ac:dyDescent="0.2">
      <c r="A2817" s="7" t="s">
        <v>3811</v>
      </c>
      <c r="B2817" s="8" t="s">
        <v>3812</v>
      </c>
      <c r="C2817" s="8">
        <v>8</v>
      </c>
      <c r="D2817" s="8">
        <v>8</v>
      </c>
      <c r="E2817" s="8">
        <v>15</v>
      </c>
      <c r="F2817" s="9">
        <v>807.5</v>
      </c>
      <c r="G2817" s="9">
        <v>1429</v>
      </c>
      <c r="H2817" s="16">
        <f>(G2817/F2817)</f>
        <v>1.7696594427244583</v>
      </c>
      <c r="I2817" s="9">
        <v>457</v>
      </c>
      <c r="J2817" s="9">
        <v>1149.5</v>
      </c>
      <c r="K2817" s="10">
        <f>(J2817/G2817)</f>
        <v>0.80440867739678101</v>
      </c>
      <c r="L2817" s="10">
        <f>(K2817/1.22)</f>
        <v>0.65935137491539431</v>
      </c>
    </row>
    <row r="2818" spans="1:13" x14ac:dyDescent="0.2">
      <c r="A2818" s="7" t="s">
        <v>3807</v>
      </c>
      <c r="B2818" s="8" t="s">
        <v>3808</v>
      </c>
      <c r="C2818" s="8">
        <v>8</v>
      </c>
      <c r="D2818" s="8">
        <v>8</v>
      </c>
      <c r="E2818" s="8">
        <v>13</v>
      </c>
      <c r="F2818" s="9">
        <v>589</v>
      </c>
      <c r="G2818" s="9">
        <v>1240.5</v>
      </c>
      <c r="H2818" s="16">
        <f>(G2818/F2818)</f>
        <v>2.1061120543293717</v>
      </c>
      <c r="I2818" s="9">
        <v>277.5</v>
      </c>
      <c r="J2818" s="9">
        <v>849</v>
      </c>
      <c r="K2818" s="10">
        <f>(J2818/G2818)</f>
        <v>0.68440145102781136</v>
      </c>
      <c r="L2818" s="10">
        <f>(K2818/1.22)</f>
        <v>0.56098479592443551</v>
      </c>
      <c r="M2818" t="s">
        <v>7833</v>
      </c>
    </row>
    <row r="2819" spans="1:13" x14ac:dyDescent="0.2">
      <c r="A2819" s="7" t="s">
        <v>3804</v>
      </c>
      <c r="B2819" s="8" t="s">
        <v>3805</v>
      </c>
      <c r="C2819" s="8">
        <v>8</v>
      </c>
      <c r="D2819" s="8">
        <v>8</v>
      </c>
      <c r="E2819" s="8">
        <v>11</v>
      </c>
      <c r="F2819" s="9">
        <v>504</v>
      </c>
      <c r="G2819" s="9">
        <v>1136</v>
      </c>
      <c r="H2819" s="16">
        <f>(G2819/F2819)</f>
        <v>2.253968253968254</v>
      </c>
      <c r="I2819" s="9">
        <v>307</v>
      </c>
      <c r="J2819" s="9">
        <v>609</v>
      </c>
      <c r="K2819" s="10">
        <f>(J2819/G2819)</f>
        <v>0.53609154929577463</v>
      </c>
      <c r="L2819" s="10">
        <f>(K2819/1.22)</f>
        <v>0.43941930270145463</v>
      </c>
      <c r="M2819" t="s">
        <v>7833</v>
      </c>
    </row>
    <row r="2820" spans="1:13" x14ac:dyDescent="0.2">
      <c r="A2820" s="7" t="s">
        <v>3800</v>
      </c>
      <c r="B2820" s="8" t="s">
        <v>3801</v>
      </c>
      <c r="C2820" s="8">
        <v>8</v>
      </c>
      <c r="D2820" s="8">
        <v>8</v>
      </c>
      <c r="E2820" s="8">
        <v>9</v>
      </c>
      <c r="F2820" s="9">
        <v>719</v>
      </c>
      <c r="G2820" s="9">
        <v>1332</v>
      </c>
      <c r="H2820" s="16">
        <f>(G2820/F2820)</f>
        <v>1.8525730180806677</v>
      </c>
      <c r="I2820" s="9">
        <v>438.5</v>
      </c>
      <c r="J2820" s="9">
        <v>1096</v>
      </c>
      <c r="K2820" s="10">
        <f>(J2820/G2820)</f>
        <v>0.82282282282282282</v>
      </c>
      <c r="L2820" s="10">
        <f>(K2820/1.22)</f>
        <v>0.67444493674001871</v>
      </c>
    </row>
    <row r="2821" spans="1:13" x14ac:dyDescent="0.2">
      <c r="A2821" s="7" t="s">
        <v>3796</v>
      </c>
      <c r="B2821" s="8" t="s">
        <v>3797</v>
      </c>
      <c r="C2821" s="8">
        <v>8</v>
      </c>
      <c r="D2821" s="8">
        <v>8</v>
      </c>
      <c r="E2821" s="8">
        <v>7</v>
      </c>
      <c r="F2821" s="9">
        <v>462</v>
      </c>
      <c r="G2821" s="9">
        <v>1135.5</v>
      </c>
      <c r="H2821" s="16">
        <f>(G2821/F2821)</f>
        <v>2.4577922077922079</v>
      </c>
      <c r="I2821" s="9">
        <v>380</v>
      </c>
      <c r="J2821" s="9">
        <v>1091.5</v>
      </c>
      <c r="K2821" s="10">
        <f>(J2821/G2821)</f>
        <v>0.96125055041831797</v>
      </c>
      <c r="L2821" s="10">
        <f>(K2821/1.22)</f>
        <v>0.7879102872281295</v>
      </c>
    </row>
    <row r="2822" spans="1:13" x14ac:dyDescent="0.2">
      <c r="A2822" s="7" t="s">
        <v>3792</v>
      </c>
      <c r="B2822" s="8" t="s">
        <v>3793</v>
      </c>
      <c r="C2822" s="8">
        <v>8</v>
      </c>
      <c r="D2822" s="8">
        <v>8</v>
      </c>
      <c r="E2822" s="8">
        <v>5</v>
      </c>
      <c r="F2822" s="9">
        <v>324.5</v>
      </c>
      <c r="G2822" s="9">
        <v>996</v>
      </c>
      <c r="H2822" s="16">
        <f>(G2822/F2822)</f>
        <v>3.069337442218798</v>
      </c>
      <c r="I2822" s="9">
        <v>269</v>
      </c>
      <c r="J2822" s="9">
        <v>875</v>
      </c>
      <c r="K2822" s="10">
        <f>(J2822/G2822)</f>
        <v>0.87851405622489964</v>
      </c>
      <c r="L2822" s="10">
        <f>(K2822/1.22)</f>
        <v>0.72009348870893419</v>
      </c>
      <c r="M2822" t="s">
        <v>7833</v>
      </c>
    </row>
    <row r="2823" spans="1:13" x14ac:dyDescent="0.2">
      <c r="A2823" s="7" t="s">
        <v>3789</v>
      </c>
      <c r="B2823" s="8" t="s">
        <v>3790</v>
      </c>
      <c r="C2823" s="8">
        <v>8</v>
      </c>
      <c r="D2823" s="8">
        <v>8</v>
      </c>
      <c r="E2823" s="8">
        <v>3</v>
      </c>
      <c r="F2823" s="9">
        <v>339.5</v>
      </c>
      <c r="G2823" s="9">
        <v>1011.5</v>
      </c>
      <c r="H2823" s="16">
        <f>(G2823/F2823)</f>
        <v>2.9793814432989691</v>
      </c>
      <c r="I2823" s="9">
        <v>261</v>
      </c>
      <c r="J2823" s="9">
        <v>987</v>
      </c>
      <c r="K2823" s="10">
        <f>(J2823/G2823)</f>
        <v>0.97577854671280273</v>
      </c>
      <c r="L2823" s="10">
        <f>(K2823/1.22)</f>
        <v>0.79981848091213337</v>
      </c>
    </row>
    <row r="2824" spans="1:13" x14ac:dyDescent="0.2">
      <c r="A2824" s="11" t="s">
        <v>7849</v>
      </c>
      <c r="B2824" s="12" t="s">
        <v>6741</v>
      </c>
      <c r="C2824" s="12">
        <v>14</v>
      </c>
      <c r="D2824" s="12">
        <v>6</v>
      </c>
      <c r="E2824" s="12">
        <v>20</v>
      </c>
      <c r="F2824" s="13">
        <v>56.5</v>
      </c>
      <c r="G2824" s="13">
        <v>335.5</v>
      </c>
      <c r="H2824" s="17">
        <f>(G2824/F2824)</f>
        <v>5.9380530973451329</v>
      </c>
      <c r="I2824" s="13">
        <v>66.5</v>
      </c>
      <c r="J2824" s="13">
        <v>794.5</v>
      </c>
      <c r="K2824" s="14">
        <f>(J2824/G2824)</f>
        <v>2.3681073025335322</v>
      </c>
      <c r="L2824" s="14">
        <f>(K2824/2.8)</f>
        <v>0.84575260804769015</v>
      </c>
    </row>
    <row r="2825" spans="1:13" x14ac:dyDescent="0.2">
      <c r="A2825" s="7" t="s">
        <v>8258</v>
      </c>
      <c r="B2825" s="8" t="s">
        <v>3900</v>
      </c>
      <c r="C2825" s="8">
        <v>8</v>
      </c>
      <c r="D2825" s="8">
        <v>10</v>
      </c>
      <c r="E2825" s="8">
        <v>23</v>
      </c>
      <c r="F2825" s="9">
        <v>937</v>
      </c>
      <c r="G2825" s="9">
        <v>1362.5</v>
      </c>
      <c r="H2825" s="16">
        <f>(G2825/F2825)</f>
        <v>1.4541088580576307</v>
      </c>
      <c r="I2825" s="9">
        <v>689.5</v>
      </c>
      <c r="J2825" s="9">
        <v>1248</v>
      </c>
      <c r="K2825" s="10">
        <f>(J2825/G2825)</f>
        <v>0.91596330275229354</v>
      </c>
      <c r="L2825" s="10">
        <f>(K2825/1.22)</f>
        <v>0.75078959241991272</v>
      </c>
    </row>
    <row r="2826" spans="1:13" x14ac:dyDescent="0.2">
      <c r="A2826" s="7" t="s">
        <v>8259</v>
      </c>
      <c r="B2826" s="8" t="s">
        <v>3897</v>
      </c>
      <c r="C2826" s="8">
        <v>8</v>
      </c>
      <c r="D2826" s="8">
        <v>10</v>
      </c>
      <c r="E2826" s="8">
        <v>21</v>
      </c>
      <c r="F2826" s="9">
        <v>676.5</v>
      </c>
      <c r="G2826" s="9">
        <v>1266</v>
      </c>
      <c r="H2826" s="16">
        <f>(G2826/F2826)</f>
        <v>1.8713968957871396</v>
      </c>
      <c r="I2826" s="9">
        <v>380</v>
      </c>
      <c r="J2826" s="9">
        <v>989.5</v>
      </c>
      <c r="K2826" s="10">
        <f>(J2826/G2826)</f>
        <v>0.78159557661927326</v>
      </c>
      <c r="L2826" s="10">
        <f>(K2826/1.22)</f>
        <v>0.64065211198301086</v>
      </c>
    </row>
    <row r="2827" spans="1:13" x14ac:dyDescent="0.2">
      <c r="A2827" s="7" t="s">
        <v>3893</v>
      </c>
      <c r="B2827" s="8" t="s">
        <v>3894</v>
      </c>
      <c r="C2827" s="8">
        <v>8</v>
      </c>
      <c r="D2827" s="8">
        <v>10</v>
      </c>
      <c r="E2827" s="8">
        <v>19</v>
      </c>
      <c r="F2827" s="9">
        <v>927.5</v>
      </c>
      <c r="G2827" s="9">
        <v>1458</v>
      </c>
      <c r="H2827" s="16">
        <f>(G2827/F2827)</f>
        <v>1.5719676549865229</v>
      </c>
      <c r="I2827" s="9">
        <v>523</v>
      </c>
      <c r="J2827" s="9">
        <v>1245</v>
      </c>
      <c r="K2827" s="10">
        <f>(J2827/G2827)</f>
        <v>0.85390946502057619</v>
      </c>
      <c r="L2827" s="10">
        <f>(K2827/1.22)</f>
        <v>0.69992579100047225</v>
      </c>
    </row>
    <row r="2828" spans="1:13" x14ac:dyDescent="0.2">
      <c r="A2828" s="7" t="s">
        <v>3890</v>
      </c>
      <c r="B2828" s="8" t="s">
        <v>3891</v>
      </c>
      <c r="C2828" s="8">
        <v>8</v>
      </c>
      <c r="D2828" s="8">
        <v>10</v>
      </c>
      <c r="E2828" s="8">
        <v>17</v>
      </c>
      <c r="F2828" s="9">
        <v>542.5</v>
      </c>
      <c r="G2828" s="9">
        <v>1168.5</v>
      </c>
      <c r="H2828" s="16">
        <f>(G2828/F2828)</f>
        <v>2.1539170506912444</v>
      </c>
      <c r="I2828" s="9">
        <v>367.5</v>
      </c>
      <c r="J2828" s="9">
        <v>979</v>
      </c>
      <c r="K2828" s="10">
        <f>(J2828/G2828)</f>
        <v>0.83782627299957213</v>
      </c>
      <c r="L2828" s="10">
        <f>(K2828/1.22)</f>
        <v>0.68674284672096075</v>
      </c>
    </row>
    <row r="2829" spans="1:13" x14ac:dyDescent="0.2">
      <c r="A2829" s="7" t="s">
        <v>3887</v>
      </c>
      <c r="B2829" s="8" t="s">
        <v>3888</v>
      </c>
      <c r="C2829" s="8">
        <v>8</v>
      </c>
      <c r="D2829" s="8">
        <v>10</v>
      </c>
      <c r="E2829" s="8">
        <v>15</v>
      </c>
      <c r="F2829" s="9">
        <v>595.5</v>
      </c>
      <c r="G2829" s="9">
        <v>1271</v>
      </c>
      <c r="H2829" s="16">
        <f>(G2829/F2829)</f>
        <v>2.1343408900083962</v>
      </c>
      <c r="I2829" s="9">
        <v>351</v>
      </c>
      <c r="J2829" s="9">
        <v>772.5</v>
      </c>
      <c r="K2829" s="10">
        <f>(J2829/G2829)</f>
        <v>0.60778914240755311</v>
      </c>
      <c r="L2829" s="10">
        <f>(K2829/1.22)</f>
        <v>0.49818782164553532</v>
      </c>
      <c r="M2829" t="s">
        <v>7833</v>
      </c>
    </row>
    <row r="2830" spans="1:13" x14ac:dyDescent="0.2">
      <c r="A2830" s="7" t="s">
        <v>3884</v>
      </c>
      <c r="B2830" s="8" t="s">
        <v>3885</v>
      </c>
      <c r="C2830" s="8">
        <v>8</v>
      </c>
      <c r="D2830" s="8">
        <v>10</v>
      </c>
      <c r="E2830" s="8">
        <v>13</v>
      </c>
      <c r="F2830" s="9">
        <v>427.5</v>
      </c>
      <c r="G2830" s="9">
        <v>842</v>
      </c>
      <c r="H2830" s="16">
        <f>(G2830/F2830)</f>
        <v>1.9695906432748538</v>
      </c>
      <c r="I2830" s="9">
        <v>323.5</v>
      </c>
      <c r="J2830" s="9">
        <v>449.5</v>
      </c>
      <c r="K2830" s="10">
        <f>(J2830/G2830)</f>
        <v>0.53384798099762465</v>
      </c>
      <c r="L2830" s="10">
        <f>(K2830/1.22)</f>
        <v>0.43758031229313499</v>
      </c>
      <c r="M2830" t="s">
        <v>7833</v>
      </c>
    </row>
    <row r="2831" spans="1:13" x14ac:dyDescent="0.2">
      <c r="A2831" s="7" t="s">
        <v>8260</v>
      </c>
      <c r="B2831" s="8" t="s">
        <v>3882</v>
      </c>
      <c r="C2831" s="8">
        <v>8</v>
      </c>
      <c r="D2831" s="8">
        <v>10</v>
      </c>
      <c r="E2831" s="8">
        <v>11</v>
      </c>
      <c r="F2831" s="9">
        <v>584</v>
      </c>
      <c r="G2831" s="9">
        <v>1248</v>
      </c>
      <c r="H2831" s="16">
        <f>(G2831/F2831)</f>
        <v>2.1369863013698631</v>
      </c>
      <c r="I2831" s="9">
        <v>369</v>
      </c>
      <c r="J2831" s="9">
        <v>1193</v>
      </c>
      <c r="K2831" s="10">
        <f>(J2831/G2831)</f>
        <v>0.95592948717948723</v>
      </c>
      <c r="L2831" s="10">
        <f>(K2831/1.22)</f>
        <v>0.78354875998318629</v>
      </c>
    </row>
    <row r="2832" spans="1:13" x14ac:dyDescent="0.2">
      <c r="A2832" s="7" t="s">
        <v>3878</v>
      </c>
      <c r="B2832" s="8" t="s">
        <v>3879</v>
      </c>
      <c r="C2832" s="8">
        <v>8</v>
      </c>
      <c r="D2832" s="8">
        <v>10</v>
      </c>
      <c r="E2832" s="8">
        <v>9</v>
      </c>
      <c r="F2832" s="9">
        <v>788.5</v>
      </c>
      <c r="G2832" s="9">
        <v>1348</v>
      </c>
      <c r="H2832" s="16">
        <f>(G2832/F2832)</f>
        <v>1.7095751426759671</v>
      </c>
      <c r="I2832" s="9">
        <v>377.5</v>
      </c>
      <c r="J2832" s="9">
        <v>1196.5</v>
      </c>
      <c r="K2832" s="10">
        <f>(J2832/G2832)</f>
        <v>0.88761127596439171</v>
      </c>
      <c r="L2832" s="10">
        <f>(K2832/1.22)</f>
        <v>0.72755022620032106</v>
      </c>
    </row>
    <row r="2833" spans="1:12" x14ac:dyDescent="0.2">
      <c r="A2833" s="7" t="s">
        <v>3874</v>
      </c>
      <c r="B2833" s="8" t="s">
        <v>3875</v>
      </c>
      <c r="C2833" s="8">
        <v>8</v>
      </c>
      <c r="D2833" s="8">
        <v>10</v>
      </c>
      <c r="E2833" s="8">
        <v>7</v>
      </c>
      <c r="F2833" s="9">
        <v>640</v>
      </c>
      <c r="G2833" s="9">
        <v>1231.5</v>
      </c>
      <c r="H2833" s="16">
        <f>(G2833/F2833)</f>
        <v>1.9242187500000001</v>
      </c>
      <c r="I2833" s="9">
        <v>396.5</v>
      </c>
      <c r="J2833" s="9">
        <v>965</v>
      </c>
      <c r="K2833" s="10">
        <f>(J2833/G2833)</f>
        <v>0.78359723913926105</v>
      </c>
      <c r="L2833" s="10">
        <f>(K2833/1.22)</f>
        <v>0.64229281896660739</v>
      </c>
    </row>
    <row r="2834" spans="1:12" x14ac:dyDescent="0.2">
      <c r="A2834" s="7" t="s">
        <v>3871</v>
      </c>
      <c r="B2834" s="8" t="s">
        <v>3872</v>
      </c>
      <c r="C2834" s="8">
        <v>8</v>
      </c>
      <c r="D2834" s="8">
        <v>10</v>
      </c>
      <c r="E2834" s="8">
        <v>5</v>
      </c>
      <c r="F2834" s="9">
        <v>440</v>
      </c>
      <c r="G2834" s="9">
        <v>1106.5</v>
      </c>
      <c r="H2834" s="16">
        <f>(G2834/F2834)</f>
        <v>2.5147727272727272</v>
      </c>
      <c r="I2834" s="9">
        <v>318.5</v>
      </c>
      <c r="J2834" s="9">
        <v>1145.5</v>
      </c>
      <c r="K2834" s="10">
        <f>(J2834/G2834)</f>
        <v>1.0352462720289199</v>
      </c>
      <c r="L2834" s="10">
        <f>(K2834/1.22)</f>
        <v>0.84856251805649174</v>
      </c>
    </row>
    <row r="2835" spans="1:12" x14ac:dyDescent="0.2">
      <c r="A2835" s="7" t="s">
        <v>3868</v>
      </c>
      <c r="B2835" s="8" t="s">
        <v>3869</v>
      </c>
      <c r="C2835" s="8">
        <v>8</v>
      </c>
      <c r="D2835" s="8">
        <v>10</v>
      </c>
      <c r="E2835" s="8">
        <v>3</v>
      </c>
      <c r="F2835" s="9">
        <v>244</v>
      </c>
      <c r="G2835" s="9">
        <v>911.5</v>
      </c>
      <c r="H2835" s="16">
        <f>(G2835/F2835)</f>
        <v>3.735655737704918</v>
      </c>
      <c r="I2835" s="9">
        <v>197.5</v>
      </c>
      <c r="J2835" s="9">
        <v>1014.5</v>
      </c>
      <c r="K2835" s="10">
        <f>(J2835/G2835)</f>
        <v>1.1130005485463521</v>
      </c>
      <c r="L2835" s="10">
        <f>(K2835/1.22)</f>
        <v>0.91229553159537058</v>
      </c>
    </row>
    <row r="2836" spans="1:12" x14ac:dyDescent="0.2">
      <c r="A2836" s="7" t="s">
        <v>8261</v>
      </c>
      <c r="B2836" s="8" t="s">
        <v>3970</v>
      </c>
      <c r="C2836" s="8">
        <v>8</v>
      </c>
      <c r="D2836" s="8">
        <v>12</v>
      </c>
      <c r="E2836" s="8">
        <v>23</v>
      </c>
      <c r="F2836" s="9">
        <v>850.5</v>
      </c>
      <c r="G2836" s="9">
        <v>1304</v>
      </c>
      <c r="H2836" s="16">
        <f>(G2836/F2836)</f>
        <v>1.5332157554379777</v>
      </c>
      <c r="I2836" s="9">
        <v>623.5</v>
      </c>
      <c r="J2836" s="9">
        <v>1316</v>
      </c>
      <c r="K2836" s="10">
        <f>(J2836/G2836)</f>
        <v>1.00920245398773</v>
      </c>
      <c r="L2836" s="10">
        <f>(K2836/1.22)</f>
        <v>0.82721512621945081</v>
      </c>
    </row>
    <row r="2837" spans="1:12" x14ac:dyDescent="0.2">
      <c r="A2837" s="7" t="s">
        <v>3966</v>
      </c>
      <c r="B2837" s="8" t="s">
        <v>3967</v>
      </c>
      <c r="C2837" s="8">
        <v>8</v>
      </c>
      <c r="D2837" s="8">
        <v>12</v>
      </c>
      <c r="E2837" s="8">
        <v>21</v>
      </c>
      <c r="F2837" s="9">
        <v>822</v>
      </c>
      <c r="G2837" s="9">
        <v>1358.5</v>
      </c>
      <c r="H2837" s="16">
        <f>(G2837/F2837)</f>
        <v>1.6526763990267639</v>
      </c>
      <c r="I2837" s="9">
        <v>403.5</v>
      </c>
      <c r="J2837" s="9">
        <v>1223.5</v>
      </c>
      <c r="K2837" s="10">
        <f>(J2837/G2837)</f>
        <v>0.90062569009937432</v>
      </c>
      <c r="L2837" s="10">
        <f>(K2837/1.22)</f>
        <v>0.73821777876997896</v>
      </c>
    </row>
    <row r="2838" spans="1:12" x14ac:dyDescent="0.2">
      <c r="A2838" s="7" t="s">
        <v>7849</v>
      </c>
      <c r="B2838" s="8" t="s">
        <v>3964</v>
      </c>
      <c r="C2838" s="8">
        <v>8</v>
      </c>
      <c r="D2838" s="8">
        <v>12</v>
      </c>
      <c r="E2838" s="8">
        <v>19</v>
      </c>
      <c r="F2838" s="9">
        <v>868.5</v>
      </c>
      <c r="G2838" s="9">
        <v>1402</v>
      </c>
      <c r="H2838" s="16">
        <f>(G2838/F2838)</f>
        <v>1.6142774899251584</v>
      </c>
      <c r="I2838" s="9">
        <v>546</v>
      </c>
      <c r="J2838" s="9">
        <v>1298</v>
      </c>
      <c r="K2838" s="10">
        <f>(J2838/G2838)</f>
        <v>0.92582025677603419</v>
      </c>
      <c r="L2838" s="10">
        <f>(K2838/1.22)</f>
        <v>0.75886906293117562</v>
      </c>
    </row>
    <row r="2839" spans="1:12" x14ac:dyDescent="0.2">
      <c r="A2839" s="7" t="s">
        <v>7849</v>
      </c>
      <c r="B2839" s="8" t="s">
        <v>3961</v>
      </c>
      <c r="C2839" s="8">
        <v>8</v>
      </c>
      <c r="D2839" s="8">
        <v>12</v>
      </c>
      <c r="E2839" s="8">
        <v>17</v>
      </c>
      <c r="F2839" s="9">
        <v>877</v>
      </c>
      <c r="G2839" s="9">
        <v>1413</v>
      </c>
      <c r="H2839" s="16">
        <f>(G2839/F2839)</f>
        <v>1.6111744583808438</v>
      </c>
      <c r="I2839" s="9">
        <v>562</v>
      </c>
      <c r="J2839" s="9">
        <v>1233.5</v>
      </c>
      <c r="K2839" s="10">
        <f>(J2839/G2839)</f>
        <v>0.87296532200990795</v>
      </c>
      <c r="L2839" s="10">
        <f>(K2839/1.22)</f>
        <v>0.7155453459097606</v>
      </c>
    </row>
    <row r="2840" spans="1:12" x14ac:dyDescent="0.2">
      <c r="A2840" s="11" t="s">
        <v>7626</v>
      </c>
      <c r="B2840" s="12" t="s">
        <v>7627</v>
      </c>
      <c r="C2840" s="12">
        <v>16</v>
      </c>
      <c r="D2840" s="12">
        <v>12</v>
      </c>
      <c r="E2840" s="12">
        <v>11</v>
      </c>
      <c r="F2840" s="13">
        <v>113.5</v>
      </c>
      <c r="G2840" s="13">
        <v>726</v>
      </c>
      <c r="H2840" s="17">
        <f>(G2840/F2840)</f>
        <v>6.3964757709251101</v>
      </c>
      <c r="I2840" s="13">
        <v>81</v>
      </c>
      <c r="J2840" s="13">
        <v>1391</v>
      </c>
      <c r="K2840" s="14">
        <f>(J2840/G2840)</f>
        <v>1.915977961432507</v>
      </c>
      <c r="L2840" s="14">
        <f>(K2840/2.8)</f>
        <v>0.68427784336875253</v>
      </c>
    </row>
    <row r="2841" spans="1:12" x14ac:dyDescent="0.2">
      <c r="A2841" s="7" t="s">
        <v>3957</v>
      </c>
      <c r="B2841" s="8" t="s">
        <v>3958</v>
      </c>
      <c r="C2841" s="8">
        <v>8</v>
      </c>
      <c r="D2841" s="8">
        <v>12</v>
      </c>
      <c r="E2841" s="8">
        <v>15</v>
      </c>
      <c r="F2841" s="9">
        <v>485.5</v>
      </c>
      <c r="G2841" s="9">
        <v>1217</v>
      </c>
      <c r="H2841" s="16">
        <f>(G2841/F2841)</f>
        <v>2.5066941297631309</v>
      </c>
      <c r="I2841" s="9">
        <v>361.5</v>
      </c>
      <c r="J2841" s="9">
        <v>952.5</v>
      </c>
      <c r="K2841" s="10">
        <f>(J2841/G2841)</f>
        <v>0.78266228430566964</v>
      </c>
      <c r="L2841" s="10">
        <f>(K2841/1.22)</f>
        <v>0.64152646254563084</v>
      </c>
    </row>
    <row r="2842" spans="1:12" x14ac:dyDescent="0.2">
      <c r="A2842" s="7" t="s">
        <v>7849</v>
      </c>
      <c r="B2842" s="8" t="s">
        <v>3954</v>
      </c>
      <c r="C2842" s="8">
        <v>8</v>
      </c>
      <c r="D2842" s="8">
        <v>12</v>
      </c>
      <c r="E2842" s="8">
        <v>13</v>
      </c>
      <c r="F2842" s="9">
        <v>683</v>
      </c>
      <c r="G2842" s="9">
        <v>1264.5</v>
      </c>
      <c r="H2842" s="16">
        <f>(G2842/F2842)</f>
        <v>1.8513909224011713</v>
      </c>
      <c r="I2842" s="9">
        <v>475.5</v>
      </c>
      <c r="J2842" s="9">
        <v>975.5</v>
      </c>
      <c r="K2842" s="10">
        <f>(J2842/G2842)</f>
        <v>0.77145116646896006</v>
      </c>
      <c r="L2842" s="10">
        <f>(K2842/1.22)</f>
        <v>0.63233702169586892</v>
      </c>
    </row>
    <row r="2843" spans="1:12" x14ac:dyDescent="0.2">
      <c r="A2843" s="7" t="s">
        <v>3950</v>
      </c>
      <c r="B2843" s="8" t="s">
        <v>3951</v>
      </c>
      <c r="C2843" s="8">
        <v>8</v>
      </c>
      <c r="D2843" s="8">
        <v>12</v>
      </c>
      <c r="E2843" s="8">
        <v>11</v>
      </c>
      <c r="F2843" s="9">
        <v>572.5</v>
      </c>
      <c r="G2843" s="9">
        <v>1250.5</v>
      </c>
      <c r="H2843" s="16">
        <f>(G2843/F2843)</f>
        <v>2.1842794759825326</v>
      </c>
      <c r="I2843" s="9">
        <v>408.5</v>
      </c>
      <c r="J2843" s="9">
        <v>1118.5</v>
      </c>
      <c r="K2843" s="10">
        <f>(J2843/G2843)</f>
        <v>0.89444222311075572</v>
      </c>
      <c r="L2843" s="10">
        <f>(K2843/1.22)</f>
        <v>0.73314936320553747</v>
      </c>
    </row>
    <row r="2844" spans="1:12" x14ac:dyDescent="0.2">
      <c r="A2844" s="7" t="s">
        <v>8262</v>
      </c>
      <c r="B2844" s="8" t="s">
        <v>3948</v>
      </c>
      <c r="C2844" s="8">
        <v>8</v>
      </c>
      <c r="D2844" s="8">
        <v>12</v>
      </c>
      <c r="E2844" s="8">
        <v>9</v>
      </c>
      <c r="F2844" s="9">
        <v>403.5</v>
      </c>
      <c r="G2844" s="9">
        <v>1089</v>
      </c>
      <c r="H2844" s="16">
        <f>(G2844/F2844)</f>
        <v>2.6988847583643123</v>
      </c>
      <c r="I2844" s="9">
        <v>249</v>
      </c>
      <c r="J2844" s="9">
        <v>957</v>
      </c>
      <c r="K2844" s="10">
        <f>(J2844/G2844)</f>
        <v>0.87878787878787878</v>
      </c>
      <c r="L2844" s="10">
        <f>(K2844/1.22)</f>
        <v>0.72031793343268757</v>
      </c>
    </row>
    <row r="2845" spans="1:12" x14ac:dyDescent="0.2">
      <c r="A2845" s="7" t="s">
        <v>3945</v>
      </c>
      <c r="B2845" s="8" t="s">
        <v>3946</v>
      </c>
      <c r="C2845" s="8">
        <v>8</v>
      </c>
      <c r="D2845" s="8">
        <v>12</v>
      </c>
      <c r="E2845" s="8">
        <v>7</v>
      </c>
      <c r="F2845" s="9">
        <v>415</v>
      </c>
      <c r="G2845" s="9">
        <v>1089.5</v>
      </c>
      <c r="H2845" s="16">
        <f>(G2845/F2845)</f>
        <v>2.625301204819277</v>
      </c>
      <c r="I2845" s="9">
        <v>273.5</v>
      </c>
      <c r="J2845" s="9">
        <v>927.5</v>
      </c>
      <c r="K2845" s="10">
        <f>(J2845/G2845)</f>
        <v>0.85130793942175309</v>
      </c>
      <c r="L2845" s="10">
        <f>(K2845/1.22)</f>
        <v>0.69779339296865006</v>
      </c>
    </row>
    <row r="2846" spans="1:12" x14ac:dyDescent="0.2">
      <c r="A2846" s="7" t="s">
        <v>8263</v>
      </c>
      <c r="B2846" s="8" t="s">
        <v>3942</v>
      </c>
      <c r="C2846" s="8">
        <v>8</v>
      </c>
      <c r="D2846" s="8">
        <v>12</v>
      </c>
      <c r="E2846" s="8">
        <v>5</v>
      </c>
      <c r="F2846" s="9">
        <v>255</v>
      </c>
      <c r="G2846" s="9">
        <v>943.5</v>
      </c>
      <c r="H2846" s="16">
        <f>(G2846/F2846)</f>
        <v>3.7</v>
      </c>
      <c r="I2846" s="9">
        <v>201.5</v>
      </c>
      <c r="J2846" s="9">
        <v>1037.5</v>
      </c>
      <c r="K2846" s="10">
        <f>(J2846/G2846)</f>
        <v>1.0996290408055114</v>
      </c>
      <c r="L2846" s="10">
        <f>(K2846/1.22)</f>
        <v>0.90133527934877988</v>
      </c>
    </row>
    <row r="2847" spans="1:12" x14ac:dyDescent="0.2">
      <c r="A2847" s="7" t="s">
        <v>3939</v>
      </c>
      <c r="B2847" s="8" t="s">
        <v>3940</v>
      </c>
      <c r="C2847" s="8">
        <v>8</v>
      </c>
      <c r="D2847" s="8">
        <v>12</v>
      </c>
      <c r="E2847" s="8">
        <v>3</v>
      </c>
      <c r="F2847" s="9">
        <v>336.5</v>
      </c>
      <c r="G2847" s="9">
        <v>1004.5</v>
      </c>
      <c r="H2847" s="16">
        <f>(G2847/F2847)</f>
        <v>2.9851411589895989</v>
      </c>
      <c r="I2847" s="9">
        <v>201.5</v>
      </c>
      <c r="J2847" s="9">
        <v>1208.5</v>
      </c>
      <c r="K2847" s="10">
        <f>(J2847/G2847)</f>
        <v>1.2030861124937779</v>
      </c>
      <c r="L2847" s="10">
        <f>(K2847/1.22)</f>
        <v>0.98613615778178521</v>
      </c>
    </row>
    <row r="2848" spans="1:12" x14ac:dyDescent="0.2">
      <c r="A2848" s="1" t="s">
        <v>7622</v>
      </c>
      <c r="B2848" t="s">
        <v>7623</v>
      </c>
      <c r="C2848">
        <v>16</v>
      </c>
      <c r="D2848">
        <v>12</v>
      </c>
      <c r="E2848">
        <v>9</v>
      </c>
      <c r="F2848" s="2">
        <v>25.5</v>
      </c>
      <c r="G2848" s="2">
        <v>31</v>
      </c>
      <c r="H2848" s="18">
        <f>(G2848/F2848)</f>
        <v>1.2156862745098038</v>
      </c>
      <c r="I2848" s="2">
        <v>26.5</v>
      </c>
      <c r="J2848" s="2">
        <v>17</v>
      </c>
      <c r="K2848" s="6">
        <f>(J2848/G2848)</f>
        <v>0.54838709677419351</v>
      </c>
    </row>
    <row r="2849" spans="1:13" x14ac:dyDescent="0.2">
      <c r="A2849" s="7" t="s">
        <v>4041</v>
      </c>
      <c r="B2849" s="8" t="s">
        <v>4042</v>
      </c>
      <c r="C2849" s="8">
        <v>8</v>
      </c>
      <c r="D2849" s="8">
        <v>14</v>
      </c>
      <c r="E2849" s="8">
        <v>23</v>
      </c>
      <c r="F2849" s="9">
        <v>465</v>
      </c>
      <c r="G2849" s="9">
        <v>1014.5</v>
      </c>
      <c r="H2849" s="16">
        <f>(G2849/F2849)</f>
        <v>2.1817204301075268</v>
      </c>
      <c r="I2849" s="9">
        <v>545.5</v>
      </c>
      <c r="J2849" s="9">
        <v>1308.5</v>
      </c>
      <c r="K2849" s="10">
        <f>(J2849/G2849)</f>
        <v>1.2897979300147857</v>
      </c>
      <c r="L2849" s="10">
        <f>(K2849/1.22)</f>
        <v>1.0572114180449064</v>
      </c>
    </row>
    <row r="2850" spans="1:13" x14ac:dyDescent="0.2">
      <c r="A2850" s="7" t="s">
        <v>8264</v>
      </c>
      <c r="B2850" s="8" t="s">
        <v>4038</v>
      </c>
      <c r="C2850" s="8">
        <v>8</v>
      </c>
      <c r="D2850" s="8">
        <v>14</v>
      </c>
      <c r="E2850" s="8">
        <v>21</v>
      </c>
      <c r="F2850" s="9">
        <v>660</v>
      </c>
      <c r="G2850" s="9">
        <v>1213</v>
      </c>
      <c r="H2850" s="16">
        <f>(G2850/F2850)</f>
        <v>1.8378787878787879</v>
      </c>
      <c r="I2850" s="9">
        <v>448.5</v>
      </c>
      <c r="J2850" s="9">
        <v>1298.5</v>
      </c>
      <c r="K2850" s="10">
        <f>(J2850/G2850)</f>
        <v>1.0704863973619125</v>
      </c>
      <c r="L2850" s="10">
        <f>(K2850/1.22)</f>
        <v>0.87744786669009223</v>
      </c>
    </row>
    <row r="2851" spans="1:13" x14ac:dyDescent="0.2">
      <c r="A2851" s="11" t="s">
        <v>8265</v>
      </c>
      <c r="B2851" s="12" t="s">
        <v>7619</v>
      </c>
      <c r="C2851" s="12">
        <v>16</v>
      </c>
      <c r="D2851" s="12">
        <v>12</v>
      </c>
      <c r="E2851" s="12">
        <v>7</v>
      </c>
      <c r="F2851" s="13">
        <v>115.5</v>
      </c>
      <c r="G2851" s="13">
        <v>701</v>
      </c>
      <c r="H2851" s="17">
        <f>(G2851/F2851)</f>
        <v>6.0692640692640696</v>
      </c>
      <c r="I2851" s="13">
        <v>68.5</v>
      </c>
      <c r="J2851" s="13">
        <v>984</v>
      </c>
      <c r="K2851" s="14">
        <f>(J2851/G2851)</f>
        <v>1.4037089871611983</v>
      </c>
      <c r="L2851" s="14">
        <f>(K2851/2.8)</f>
        <v>0.50132463827185658</v>
      </c>
    </row>
    <row r="2852" spans="1:13" x14ac:dyDescent="0.2">
      <c r="A2852" s="7" t="s">
        <v>7849</v>
      </c>
      <c r="B2852" s="8" t="s">
        <v>4035</v>
      </c>
      <c r="C2852" s="8">
        <v>8</v>
      </c>
      <c r="D2852" s="8">
        <v>14</v>
      </c>
      <c r="E2852" s="8">
        <v>19</v>
      </c>
      <c r="F2852" s="9">
        <v>785</v>
      </c>
      <c r="G2852" s="9">
        <v>1316</v>
      </c>
      <c r="H2852" s="16">
        <f>(G2852/F2852)</f>
        <v>1.6764331210191084</v>
      </c>
      <c r="I2852" s="9">
        <v>519.5</v>
      </c>
      <c r="J2852" s="9">
        <v>1314</v>
      </c>
      <c r="K2852" s="10">
        <f>(J2852/G2852)</f>
        <v>0.99848024316109418</v>
      </c>
      <c r="L2852" s="10">
        <f>(K2852/1.22)</f>
        <v>0.81842642882056904</v>
      </c>
    </row>
    <row r="2853" spans="1:13" x14ac:dyDescent="0.2">
      <c r="A2853" s="11" t="s">
        <v>8266</v>
      </c>
      <c r="B2853" s="12" t="s">
        <v>7616</v>
      </c>
      <c r="C2853" s="12">
        <v>16</v>
      </c>
      <c r="D2853" s="12">
        <v>12</v>
      </c>
      <c r="E2853" s="12">
        <v>5</v>
      </c>
      <c r="F2853" s="13">
        <v>83</v>
      </c>
      <c r="G2853" s="13">
        <v>587.5</v>
      </c>
      <c r="H2853" s="17">
        <f>(G2853/F2853)</f>
        <v>7.0783132530120483</v>
      </c>
      <c r="I2853" s="13">
        <v>69</v>
      </c>
      <c r="J2853" s="13">
        <v>1215.5</v>
      </c>
      <c r="K2853" s="14">
        <f>(J2853/G2853)</f>
        <v>2.068936170212766</v>
      </c>
      <c r="L2853" s="14">
        <f>(K2853/2.8)</f>
        <v>0.73890577507598787</v>
      </c>
    </row>
    <row r="2854" spans="1:13" x14ac:dyDescent="0.2">
      <c r="A2854" s="7" t="s">
        <v>4032</v>
      </c>
      <c r="B2854" s="8" t="s">
        <v>4033</v>
      </c>
      <c r="C2854" s="8">
        <v>8</v>
      </c>
      <c r="D2854" s="8">
        <v>14</v>
      </c>
      <c r="E2854" s="8">
        <v>17</v>
      </c>
      <c r="F2854" s="9">
        <v>580.5</v>
      </c>
      <c r="G2854" s="9">
        <v>1210.5</v>
      </c>
      <c r="H2854" s="16">
        <f>(G2854/F2854)</f>
        <v>2.0852713178294575</v>
      </c>
      <c r="I2854" s="9">
        <v>358</v>
      </c>
      <c r="J2854" s="9">
        <v>1105</v>
      </c>
      <c r="K2854" s="10">
        <f>(J2854/G2854)</f>
        <v>0.91284593143329207</v>
      </c>
      <c r="L2854" s="10">
        <f>(K2854/1.22)</f>
        <v>0.74823437002728854</v>
      </c>
    </row>
    <row r="2855" spans="1:13" x14ac:dyDescent="0.2">
      <c r="A2855" s="7" t="s">
        <v>4029</v>
      </c>
      <c r="B2855" s="8" t="s">
        <v>4030</v>
      </c>
      <c r="C2855" s="8">
        <v>8</v>
      </c>
      <c r="D2855" s="8">
        <v>14</v>
      </c>
      <c r="E2855" s="8">
        <v>15</v>
      </c>
      <c r="F2855" s="9">
        <v>597</v>
      </c>
      <c r="G2855" s="9">
        <v>1264</v>
      </c>
      <c r="H2855" s="16">
        <f>(G2855/F2855)</f>
        <v>2.1172529313232831</v>
      </c>
      <c r="I2855" s="9">
        <v>447.5</v>
      </c>
      <c r="J2855" s="9">
        <v>647</v>
      </c>
      <c r="K2855" s="10">
        <f>(J2855/G2855)</f>
        <v>0.51186708860759489</v>
      </c>
      <c r="L2855" s="10">
        <f>(K2855/1.22)</f>
        <v>0.41956318738327453</v>
      </c>
      <c r="M2855" t="s">
        <v>7833</v>
      </c>
    </row>
    <row r="2856" spans="1:13" x14ac:dyDescent="0.2">
      <c r="A2856" s="7" t="s">
        <v>4025</v>
      </c>
      <c r="B2856" s="8" t="s">
        <v>4026</v>
      </c>
      <c r="C2856" s="8">
        <v>8</v>
      </c>
      <c r="D2856" s="8">
        <v>14</v>
      </c>
      <c r="E2856" s="8">
        <v>13</v>
      </c>
      <c r="F2856" s="9">
        <v>670</v>
      </c>
      <c r="G2856" s="9">
        <v>1291.5</v>
      </c>
      <c r="H2856" s="16">
        <f>(G2856/F2856)</f>
        <v>1.9276119402985075</v>
      </c>
      <c r="I2856" s="9">
        <v>486</v>
      </c>
      <c r="J2856" s="9">
        <v>1267</v>
      </c>
      <c r="K2856" s="10">
        <f>(J2856/G2856)</f>
        <v>0.98102981029810299</v>
      </c>
      <c r="L2856" s="10">
        <f>(K2856/1.22)</f>
        <v>0.80412279532631392</v>
      </c>
    </row>
    <row r="2857" spans="1:13" x14ac:dyDescent="0.2">
      <c r="A2857" s="7" t="s">
        <v>4022</v>
      </c>
      <c r="B2857" s="8" t="s">
        <v>4023</v>
      </c>
      <c r="C2857" s="8">
        <v>8</v>
      </c>
      <c r="D2857" s="8">
        <v>14</v>
      </c>
      <c r="E2857" s="8">
        <v>11</v>
      </c>
      <c r="F2857" s="9">
        <v>425</v>
      </c>
      <c r="G2857" s="9">
        <v>1131.5</v>
      </c>
      <c r="H2857" s="16">
        <f>(G2857/F2857)</f>
        <v>2.6623529411764704</v>
      </c>
      <c r="I2857" s="9">
        <v>359</v>
      </c>
      <c r="J2857" s="9">
        <v>1317</v>
      </c>
      <c r="K2857" s="10">
        <f>(J2857/G2857)</f>
        <v>1.1639416703490941</v>
      </c>
      <c r="L2857" s="10">
        <f>(K2857/1.22)</f>
        <v>0.95405054946647061</v>
      </c>
    </row>
    <row r="2858" spans="1:13" x14ac:dyDescent="0.2">
      <c r="A2858" s="7" t="s">
        <v>4018</v>
      </c>
      <c r="B2858" s="8" t="s">
        <v>4019</v>
      </c>
      <c r="C2858" s="8">
        <v>8</v>
      </c>
      <c r="D2858" s="8">
        <v>14</v>
      </c>
      <c r="E2858" s="8">
        <v>9</v>
      </c>
      <c r="F2858" s="9">
        <v>310.5</v>
      </c>
      <c r="G2858" s="9">
        <v>1020.5</v>
      </c>
      <c r="H2858" s="16">
        <f>(G2858/F2858)</f>
        <v>3.286634460547504</v>
      </c>
      <c r="I2858" s="9">
        <v>206.5</v>
      </c>
      <c r="J2858" s="9">
        <v>1019.5</v>
      </c>
      <c r="K2858" s="10">
        <f>(J2858/G2858)</f>
        <v>0.99902008819206267</v>
      </c>
      <c r="L2858" s="10">
        <f>(K2858/1.22)</f>
        <v>0.81886892474759232</v>
      </c>
    </row>
    <row r="2859" spans="1:13" x14ac:dyDescent="0.2">
      <c r="A2859" s="7" t="s">
        <v>4015</v>
      </c>
      <c r="B2859" s="8" t="s">
        <v>4016</v>
      </c>
      <c r="C2859" s="8">
        <v>8</v>
      </c>
      <c r="D2859" s="8">
        <v>14</v>
      </c>
      <c r="E2859" s="8">
        <v>7</v>
      </c>
      <c r="F2859" s="9">
        <v>271</v>
      </c>
      <c r="G2859" s="9">
        <v>1046</v>
      </c>
      <c r="H2859" s="16">
        <f>(G2859/F2859)</f>
        <v>3.859778597785978</v>
      </c>
      <c r="I2859" s="9">
        <v>183</v>
      </c>
      <c r="J2859" s="9">
        <v>1263</v>
      </c>
      <c r="K2859" s="10">
        <f>(J2859/G2859)</f>
        <v>1.2074569789674952</v>
      </c>
      <c r="L2859" s="10">
        <f>(K2859/1.22)</f>
        <v>0.9897188352192583</v>
      </c>
    </row>
    <row r="2860" spans="1:13" x14ac:dyDescent="0.2">
      <c r="A2860" s="11" t="s">
        <v>7849</v>
      </c>
      <c r="B2860" s="12" t="s">
        <v>4013</v>
      </c>
      <c r="C2860" s="12">
        <v>8</v>
      </c>
      <c r="D2860" s="12">
        <v>14</v>
      </c>
      <c r="E2860" s="12">
        <v>5</v>
      </c>
      <c r="F2860" s="13">
        <v>189.5</v>
      </c>
      <c r="G2860" s="13">
        <v>820</v>
      </c>
      <c r="H2860" s="17">
        <f>(G2860/F2860)</f>
        <v>4.3271767810026383</v>
      </c>
      <c r="I2860" s="13">
        <v>78.5</v>
      </c>
      <c r="J2860" s="13">
        <v>162</v>
      </c>
      <c r="K2860" s="14">
        <f>(J2860/G2860)</f>
        <v>0.19756097560975611</v>
      </c>
      <c r="L2860" s="14">
        <f>(K2860/0.54)</f>
        <v>0.36585365853658536</v>
      </c>
      <c r="M2860" t="s">
        <v>7834</v>
      </c>
    </row>
    <row r="2861" spans="1:13" x14ac:dyDescent="0.2">
      <c r="A2861" s="7" t="s">
        <v>4010</v>
      </c>
      <c r="B2861" s="8" t="s">
        <v>4011</v>
      </c>
      <c r="C2861" s="8">
        <v>8</v>
      </c>
      <c r="D2861" s="8">
        <v>14</v>
      </c>
      <c r="E2861" s="8">
        <v>3</v>
      </c>
      <c r="F2861" s="9">
        <v>241.5</v>
      </c>
      <c r="G2861" s="9">
        <v>847.5</v>
      </c>
      <c r="H2861" s="16">
        <f>(G2861/F2861)</f>
        <v>3.5093167701863353</v>
      </c>
      <c r="I2861" s="9">
        <v>121.5</v>
      </c>
      <c r="J2861" s="9">
        <v>514</v>
      </c>
      <c r="K2861" s="10">
        <f>(J2861/G2861)</f>
        <v>0.60648967551622424</v>
      </c>
      <c r="L2861" s="10">
        <f>(K2861/1.22)</f>
        <v>0.49712268484936412</v>
      </c>
      <c r="M2861" t="s">
        <v>7833</v>
      </c>
    </row>
    <row r="2862" spans="1:13" x14ac:dyDescent="0.2">
      <c r="A2862" s="11" t="s">
        <v>4152</v>
      </c>
      <c r="B2862" s="12" t="s">
        <v>4153</v>
      </c>
      <c r="C2862" s="12">
        <v>9</v>
      </c>
      <c r="D2862" s="12">
        <v>3</v>
      </c>
      <c r="E2862" s="12">
        <v>22</v>
      </c>
      <c r="F2862" s="13">
        <v>213</v>
      </c>
      <c r="G2862" s="13">
        <v>917</v>
      </c>
      <c r="H2862" s="17">
        <f>(G2862/F2862)</f>
        <v>4.305164319248826</v>
      </c>
      <c r="I2862" s="13">
        <v>109.5</v>
      </c>
      <c r="J2862" s="13">
        <v>1331.5</v>
      </c>
      <c r="K2862" s="14">
        <f>(J2862/G2862)</f>
        <v>1.4520174482006543</v>
      </c>
      <c r="L2862" s="14">
        <f>(K2862/1.61)</f>
        <v>0.90187419142897773</v>
      </c>
    </row>
    <row r="2863" spans="1:13" x14ac:dyDescent="0.2">
      <c r="A2863" s="11" t="s">
        <v>7849</v>
      </c>
      <c r="B2863" s="12" t="s">
        <v>4149</v>
      </c>
      <c r="C2863" s="12">
        <v>9</v>
      </c>
      <c r="D2863" s="12">
        <v>3</v>
      </c>
      <c r="E2863" s="12">
        <v>20</v>
      </c>
      <c r="F2863" s="13">
        <v>203</v>
      </c>
      <c r="G2863" s="13">
        <v>995</v>
      </c>
      <c r="H2863" s="17">
        <f>(G2863/F2863)</f>
        <v>4.9014778325123149</v>
      </c>
      <c r="I2863" s="13">
        <v>115</v>
      </c>
      <c r="J2863" s="13">
        <v>1192</v>
      </c>
      <c r="K2863" s="14">
        <f>(J2863/G2863)</f>
        <v>1.1979899497487436</v>
      </c>
      <c r="L2863" s="14">
        <f>(K2863/1.61)</f>
        <v>0.74409313648990283</v>
      </c>
    </row>
    <row r="2864" spans="1:13" x14ac:dyDescent="0.2">
      <c r="A2864" s="7" t="s">
        <v>4145</v>
      </c>
      <c r="B2864" s="8" t="s">
        <v>4146</v>
      </c>
      <c r="C2864" s="8">
        <v>9</v>
      </c>
      <c r="D2864" s="8">
        <v>3</v>
      </c>
      <c r="E2864" s="8">
        <v>18</v>
      </c>
      <c r="F2864" s="9">
        <v>608</v>
      </c>
      <c r="G2864" s="9">
        <v>1343</v>
      </c>
      <c r="H2864" s="16">
        <f>(G2864/F2864)</f>
        <v>2.2088815789473686</v>
      </c>
      <c r="I2864" s="9">
        <v>294.5</v>
      </c>
      <c r="J2864" s="9">
        <v>1563.5</v>
      </c>
      <c r="K2864" s="10">
        <f>(J2864/G2864)</f>
        <v>1.1641846612062547</v>
      </c>
      <c r="L2864" s="10">
        <f>(K2864/1.41)</f>
        <v>0.82566288028812396</v>
      </c>
    </row>
    <row r="2865" spans="1:12" x14ac:dyDescent="0.2">
      <c r="A2865" s="7" t="s">
        <v>8267</v>
      </c>
      <c r="B2865" s="8" t="s">
        <v>4143</v>
      </c>
      <c r="C2865" s="8">
        <v>9</v>
      </c>
      <c r="D2865" s="8">
        <v>3</v>
      </c>
      <c r="E2865" s="8">
        <v>16</v>
      </c>
      <c r="F2865" s="9">
        <v>282.5</v>
      </c>
      <c r="G2865" s="9">
        <v>1085.5</v>
      </c>
      <c r="H2865" s="16">
        <f>(G2865/F2865)</f>
        <v>3.8424778761061948</v>
      </c>
      <c r="I2865" s="9">
        <v>125</v>
      </c>
      <c r="J2865" s="9">
        <v>1256.5</v>
      </c>
      <c r="K2865" s="10">
        <f>(J2865/G2865)</f>
        <v>1.1575310916628281</v>
      </c>
      <c r="L2865" s="10">
        <f>(K2865/1.41)</f>
        <v>0.82094403664030369</v>
      </c>
    </row>
    <row r="2866" spans="1:12" x14ac:dyDescent="0.2">
      <c r="A2866" s="7" t="s">
        <v>4139</v>
      </c>
      <c r="B2866" s="8" t="s">
        <v>4140</v>
      </c>
      <c r="C2866" s="8">
        <v>9</v>
      </c>
      <c r="D2866" s="8">
        <v>3</v>
      </c>
      <c r="E2866" s="8">
        <v>14</v>
      </c>
      <c r="F2866" s="9">
        <v>549</v>
      </c>
      <c r="G2866" s="9">
        <v>1301</v>
      </c>
      <c r="H2866" s="16">
        <f>(G2866/F2866)</f>
        <v>2.3697632058287796</v>
      </c>
      <c r="I2866" s="9">
        <v>215.5</v>
      </c>
      <c r="J2866" s="9">
        <v>1415.5</v>
      </c>
      <c r="K2866" s="10">
        <f>(J2866/G2866)</f>
        <v>1.0880092236740968</v>
      </c>
      <c r="L2866" s="10">
        <f>(K2866/1.41)</f>
        <v>0.77163774728659351</v>
      </c>
    </row>
    <row r="2867" spans="1:12" x14ac:dyDescent="0.2">
      <c r="A2867" s="11" t="s">
        <v>4135</v>
      </c>
      <c r="B2867" s="12" t="s">
        <v>4136</v>
      </c>
      <c r="C2867" s="12">
        <v>9</v>
      </c>
      <c r="D2867" s="12">
        <v>3</v>
      </c>
      <c r="E2867" s="12">
        <v>12</v>
      </c>
      <c r="F2867" s="13">
        <v>159</v>
      </c>
      <c r="G2867" s="13">
        <v>920</v>
      </c>
      <c r="H2867" s="17">
        <f>(G2867/F2867)</f>
        <v>5.7861635220125782</v>
      </c>
      <c r="I2867" s="13">
        <v>88.5</v>
      </c>
      <c r="J2867" s="13">
        <v>1053</v>
      </c>
      <c r="K2867" s="14">
        <f>(J2867/G2867)</f>
        <v>1.1445652173913043</v>
      </c>
      <c r="L2867" s="14">
        <f>(K2867/1.61)</f>
        <v>0.71091007291385355</v>
      </c>
    </row>
    <row r="2868" spans="1:12" x14ac:dyDescent="0.2">
      <c r="A2868" s="1" t="s">
        <v>7849</v>
      </c>
      <c r="B2868" t="s">
        <v>4132</v>
      </c>
      <c r="C2868">
        <v>9</v>
      </c>
      <c r="D2868">
        <v>3</v>
      </c>
      <c r="E2868">
        <v>10</v>
      </c>
      <c r="F2868" s="2">
        <v>64.5</v>
      </c>
      <c r="G2868" s="2">
        <v>492</v>
      </c>
      <c r="H2868" s="18">
        <f>(G2868/F2868)</f>
        <v>7.6279069767441863</v>
      </c>
      <c r="I2868" s="2">
        <v>60</v>
      </c>
      <c r="J2868" s="2">
        <v>463</v>
      </c>
      <c r="K2868" s="6">
        <f>(J2868/G2868)</f>
        <v>0.94105691056910568</v>
      </c>
    </row>
    <row r="2869" spans="1:12" x14ac:dyDescent="0.2">
      <c r="A2869" s="7" t="s">
        <v>7849</v>
      </c>
      <c r="B2869" s="8" t="s">
        <v>4129</v>
      </c>
      <c r="C2869" s="8">
        <v>9</v>
      </c>
      <c r="D2869" s="8">
        <v>3</v>
      </c>
      <c r="E2869" s="8">
        <v>8</v>
      </c>
      <c r="F2869" s="9">
        <v>302.5</v>
      </c>
      <c r="G2869" s="9">
        <v>1084.5</v>
      </c>
      <c r="H2869" s="16">
        <f>(G2869/F2869)</f>
        <v>3.5851239669421489</v>
      </c>
      <c r="I2869" s="9">
        <v>138</v>
      </c>
      <c r="J2869" s="9">
        <v>1331.5</v>
      </c>
      <c r="K2869" s="10">
        <f>(J2869/G2869)</f>
        <v>1.227754725680037</v>
      </c>
      <c r="L2869" s="10">
        <f>(K2869/1.41)</f>
        <v>0.87074803239718934</v>
      </c>
    </row>
    <row r="2870" spans="1:12" x14ac:dyDescent="0.2">
      <c r="A2870" s="11" t="s">
        <v>8268</v>
      </c>
      <c r="B2870" s="12" t="s">
        <v>4126</v>
      </c>
      <c r="C2870" s="12">
        <v>9</v>
      </c>
      <c r="D2870" s="12">
        <v>3</v>
      </c>
      <c r="E2870" s="12">
        <v>6</v>
      </c>
      <c r="F2870" s="13">
        <v>101</v>
      </c>
      <c r="G2870" s="13">
        <v>635.5</v>
      </c>
      <c r="H2870" s="17">
        <f>(G2870/F2870)</f>
        <v>6.2920792079207919</v>
      </c>
      <c r="I2870" s="13">
        <v>73</v>
      </c>
      <c r="J2870" s="13">
        <v>787</v>
      </c>
      <c r="K2870" s="14">
        <f>(J2870/G2870)</f>
        <v>1.2383949645948071</v>
      </c>
      <c r="L2870" s="14">
        <f>(K2870/1.61)</f>
        <v>0.76918941900298576</v>
      </c>
    </row>
    <row r="2871" spans="1:12" x14ac:dyDescent="0.2">
      <c r="A2871" s="11" t="s">
        <v>7849</v>
      </c>
      <c r="B2871" s="12" t="s">
        <v>4123</v>
      </c>
      <c r="C2871" s="12">
        <v>9</v>
      </c>
      <c r="D2871" s="12">
        <v>3</v>
      </c>
      <c r="E2871" s="12">
        <v>4</v>
      </c>
      <c r="F2871" s="13">
        <v>161.5</v>
      </c>
      <c r="G2871" s="13">
        <v>744</v>
      </c>
      <c r="H2871" s="17">
        <f>(G2871/F2871)</f>
        <v>4.6068111455108358</v>
      </c>
      <c r="I2871" s="13">
        <v>107.5</v>
      </c>
      <c r="J2871" s="13">
        <v>1374</v>
      </c>
      <c r="K2871" s="14">
        <f>(J2871/G2871)</f>
        <v>1.846774193548387</v>
      </c>
      <c r="L2871" s="14">
        <f>(K2871/1.61)</f>
        <v>1.1470647164896812</v>
      </c>
    </row>
    <row r="2872" spans="1:12" x14ac:dyDescent="0.2">
      <c r="A2872" s="11" t="s">
        <v>4119</v>
      </c>
      <c r="B2872" s="12" t="s">
        <v>4120</v>
      </c>
      <c r="C2872" s="12">
        <v>9</v>
      </c>
      <c r="D2872" s="12">
        <v>3</v>
      </c>
      <c r="E2872" s="12">
        <v>2</v>
      </c>
      <c r="F2872" s="13">
        <v>92</v>
      </c>
      <c r="G2872" s="13">
        <v>527.5</v>
      </c>
      <c r="H2872" s="17">
        <f>(G2872/F2872)</f>
        <v>5.7336956521739131</v>
      </c>
      <c r="I2872" s="13">
        <v>83.5</v>
      </c>
      <c r="J2872" s="13">
        <v>648</v>
      </c>
      <c r="K2872" s="14">
        <f>(J2872/G2872)</f>
        <v>1.228436018957346</v>
      </c>
      <c r="L2872" s="14">
        <f>(K2872/1.61)</f>
        <v>0.76300373848282355</v>
      </c>
    </row>
    <row r="2873" spans="1:12" x14ac:dyDescent="0.2">
      <c r="A2873" s="7" t="s">
        <v>7849</v>
      </c>
      <c r="B2873" s="8" t="s">
        <v>4224</v>
      </c>
      <c r="C2873" s="8">
        <v>9</v>
      </c>
      <c r="D2873" s="8">
        <v>5</v>
      </c>
      <c r="E2873" s="8">
        <v>22</v>
      </c>
      <c r="F2873" s="9">
        <v>165.5</v>
      </c>
      <c r="G2873" s="9">
        <v>805</v>
      </c>
      <c r="H2873" s="16">
        <f>(G2873/F2873)</f>
        <v>4.8640483383685797</v>
      </c>
      <c r="I2873" s="9">
        <v>132.5</v>
      </c>
      <c r="J2873" s="9">
        <v>1122</v>
      </c>
      <c r="K2873" s="10">
        <f>(J2873/G2873)</f>
        <v>1.3937888198757764</v>
      </c>
      <c r="L2873" s="10">
        <f>(K2873/1.41)</f>
        <v>0.98850270913175642</v>
      </c>
    </row>
    <row r="2874" spans="1:12" x14ac:dyDescent="0.2">
      <c r="A2874" s="11" t="s">
        <v>7849</v>
      </c>
      <c r="B2874" s="12" t="s">
        <v>4221</v>
      </c>
      <c r="C2874" s="12">
        <v>9</v>
      </c>
      <c r="D2874" s="12">
        <v>5</v>
      </c>
      <c r="E2874" s="12">
        <v>20</v>
      </c>
      <c r="F2874" s="13">
        <v>178.5</v>
      </c>
      <c r="G2874" s="13">
        <v>886.5</v>
      </c>
      <c r="H2874" s="17">
        <f>(G2874/F2874)</f>
        <v>4.9663865546218489</v>
      </c>
      <c r="I2874" s="13">
        <v>110.5</v>
      </c>
      <c r="J2874" s="13">
        <v>931</v>
      </c>
      <c r="K2874" s="14">
        <f>(J2874/G2874)</f>
        <v>1.0501974055273549</v>
      </c>
      <c r="L2874" s="14">
        <f>(K2874/1.61)</f>
        <v>0.6522965251722701</v>
      </c>
    </row>
    <row r="2875" spans="1:12" x14ac:dyDescent="0.2">
      <c r="A2875" s="7" t="s">
        <v>4218</v>
      </c>
      <c r="B2875" s="8" t="s">
        <v>4219</v>
      </c>
      <c r="C2875" s="8">
        <v>9</v>
      </c>
      <c r="D2875" s="8">
        <v>5</v>
      </c>
      <c r="E2875" s="8">
        <v>18</v>
      </c>
      <c r="F2875" s="9">
        <v>774</v>
      </c>
      <c r="G2875" s="9">
        <v>1427.5</v>
      </c>
      <c r="H2875" s="16">
        <f>(G2875/F2875)</f>
        <v>1.8443152454780363</v>
      </c>
      <c r="I2875" s="9">
        <v>324.5</v>
      </c>
      <c r="J2875" s="9">
        <v>1474</v>
      </c>
      <c r="K2875" s="10">
        <f>(J2875/G2875)</f>
        <v>1.0325744308231173</v>
      </c>
      <c r="L2875" s="10">
        <f>(K2875/1.41)</f>
        <v>0.73232229136391302</v>
      </c>
    </row>
    <row r="2876" spans="1:12" x14ac:dyDescent="0.2">
      <c r="A2876" s="7" t="s">
        <v>4214</v>
      </c>
      <c r="B2876" s="8" t="s">
        <v>4215</v>
      </c>
      <c r="C2876" s="8">
        <v>9</v>
      </c>
      <c r="D2876" s="8">
        <v>5</v>
      </c>
      <c r="E2876" s="8">
        <v>16</v>
      </c>
      <c r="F2876" s="9">
        <v>726.5</v>
      </c>
      <c r="G2876" s="9">
        <v>1431</v>
      </c>
      <c r="H2876" s="16">
        <f>(G2876/F2876)</f>
        <v>1.9697178251892635</v>
      </c>
      <c r="I2876" s="9">
        <v>299</v>
      </c>
      <c r="J2876" s="9">
        <v>1406</v>
      </c>
      <c r="K2876" s="10">
        <f>(J2876/G2876)</f>
        <v>0.98252969951083158</v>
      </c>
      <c r="L2876" s="10">
        <f>(K2876/1.41)</f>
        <v>0.6968295741211572</v>
      </c>
    </row>
    <row r="2877" spans="1:12" x14ac:dyDescent="0.2">
      <c r="A2877" s="7" t="s">
        <v>4211</v>
      </c>
      <c r="B2877" s="8" t="s">
        <v>4212</v>
      </c>
      <c r="C2877" s="8">
        <v>9</v>
      </c>
      <c r="D2877" s="8">
        <v>5</v>
      </c>
      <c r="E2877" s="8">
        <v>14</v>
      </c>
      <c r="F2877" s="9">
        <v>434</v>
      </c>
      <c r="G2877" s="9">
        <v>1273</v>
      </c>
      <c r="H2877" s="16">
        <f>(G2877/F2877)</f>
        <v>2.9331797235023043</v>
      </c>
      <c r="I2877" s="9">
        <v>185.5</v>
      </c>
      <c r="J2877" s="9">
        <v>1444.5</v>
      </c>
      <c r="K2877" s="10">
        <f>(J2877/G2877)</f>
        <v>1.1347211311861745</v>
      </c>
      <c r="L2877" s="10">
        <f>(K2877/1.41)</f>
        <v>0.8047667597065068</v>
      </c>
    </row>
    <row r="2878" spans="1:12" x14ac:dyDescent="0.2">
      <c r="A2878" s="7" t="s">
        <v>4207</v>
      </c>
      <c r="B2878" s="8" t="s">
        <v>4208</v>
      </c>
      <c r="C2878" s="8">
        <v>9</v>
      </c>
      <c r="D2878" s="8">
        <v>5</v>
      </c>
      <c r="E2878" s="8">
        <v>12</v>
      </c>
      <c r="F2878" s="9">
        <v>716</v>
      </c>
      <c r="G2878" s="9">
        <v>1399</v>
      </c>
      <c r="H2878" s="16">
        <f>(G2878/F2878)</f>
        <v>1.9539106145251397</v>
      </c>
      <c r="I2878" s="9">
        <v>314.5</v>
      </c>
      <c r="J2878" s="9">
        <v>1477.5</v>
      </c>
      <c r="K2878" s="10">
        <f>(J2878/G2878)</f>
        <v>1.0561115082201573</v>
      </c>
      <c r="L2878" s="10">
        <f>(K2878/1.41)</f>
        <v>0.74901525405684921</v>
      </c>
    </row>
    <row r="2879" spans="1:12" x14ac:dyDescent="0.2">
      <c r="A2879" s="11" t="s">
        <v>7849</v>
      </c>
      <c r="B2879" s="12" t="s">
        <v>4204</v>
      </c>
      <c r="C2879" s="12">
        <v>9</v>
      </c>
      <c r="D2879" s="12">
        <v>5</v>
      </c>
      <c r="E2879" s="12">
        <v>10</v>
      </c>
      <c r="F2879" s="13">
        <v>87</v>
      </c>
      <c r="G2879" s="13">
        <v>672.5</v>
      </c>
      <c r="H2879" s="17">
        <f>(G2879/F2879)</f>
        <v>7.7298850574712645</v>
      </c>
      <c r="I2879" s="13">
        <v>78</v>
      </c>
      <c r="J2879" s="13">
        <v>969.5</v>
      </c>
      <c r="K2879" s="14">
        <f>(J2879/G2879)</f>
        <v>1.441635687732342</v>
      </c>
      <c r="L2879" s="14">
        <f>(K2879/1.61)</f>
        <v>0.89542589300145459</v>
      </c>
    </row>
    <row r="2880" spans="1:12" x14ac:dyDescent="0.2">
      <c r="A2880" s="11" t="s">
        <v>8269</v>
      </c>
      <c r="B2880" s="12" t="s">
        <v>4202</v>
      </c>
      <c r="C2880" s="12">
        <v>9</v>
      </c>
      <c r="D2880" s="12">
        <v>5</v>
      </c>
      <c r="E2880" s="12">
        <v>8</v>
      </c>
      <c r="F2880" s="13">
        <v>100</v>
      </c>
      <c r="G2880" s="13">
        <v>644</v>
      </c>
      <c r="H2880" s="17">
        <f>(G2880/F2880)</f>
        <v>6.44</v>
      </c>
      <c r="I2880" s="13">
        <v>61</v>
      </c>
      <c r="J2880" s="13">
        <v>497.5</v>
      </c>
      <c r="K2880" s="14">
        <f>(J2880/G2880)</f>
        <v>0.77251552795031053</v>
      </c>
      <c r="L2880" s="14">
        <f>(K2880/1.61)</f>
        <v>0.47982330928590711</v>
      </c>
    </row>
    <row r="2881" spans="1:13" x14ac:dyDescent="0.2">
      <c r="A2881" s="7" t="s">
        <v>8270</v>
      </c>
      <c r="B2881" s="8" t="s">
        <v>4200</v>
      </c>
      <c r="C2881" s="8">
        <v>9</v>
      </c>
      <c r="D2881" s="8">
        <v>5</v>
      </c>
      <c r="E2881" s="8">
        <v>6</v>
      </c>
      <c r="F2881" s="9">
        <v>618</v>
      </c>
      <c r="G2881" s="9">
        <v>1266.5</v>
      </c>
      <c r="H2881" s="16">
        <f>(G2881/F2881)</f>
        <v>2.0493527508090614</v>
      </c>
      <c r="I2881" s="9">
        <v>277.5</v>
      </c>
      <c r="J2881" s="9">
        <v>1391.5</v>
      </c>
      <c r="K2881" s="10">
        <f>(J2881/G2881)</f>
        <v>1.0986971969996051</v>
      </c>
      <c r="L2881" s="10">
        <f>(K2881/1.41)</f>
        <v>0.7792178702124859</v>
      </c>
    </row>
    <row r="2882" spans="1:13" x14ac:dyDescent="0.2">
      <c r="A2882" s="11" t="s">
        <v>4196</v>
      </c>
      <c r="B2882" s="12" t="s">
        <v>4197</v>
      </c>
      <c r="C2882" s="12">
        <v>9</v>
      </c>
      <c r="D2882" s="12">
        <v>5</v>
      </c>
      <c r="E2882" s="12">
        <v>4</v>
      </c>
      <c r="F2882" s="13">
        <v>110</v>
      </c>
      <c r="G2882" s="13">
        <v>580.5</v>
      </c>
      <c r="H2882" s="17">
        <f>(G2882/F2882)</f>
        <v>5.2772727272727273</v>
      </c>
      <c r="I2882" s="13">
        <v>77.5</v>
      </c>
      <c r="J2882" s="13">
        <v>779.5</v>
      </c>
      <c r="K2882" s="14">
        <f>(J2882/G2882)</f>
        <v>1.3428079242032731</v>
      </c>
      <c r="L2882" s="14">
        <f>(K2882/1.61)</f>
        <v>0.83404218894613236</v>
      </c>
    </row>
    <row r="2883" spans="1:13" x14ac:dyDescent="0.2">
      <c r="A2883" s="7" t="s">
        <v>4193</v>
      </c>
      <c r="B2883" s="8" t="s">
        <v>4194</v>
      </c>
      <c r="C2883" s="8">
        <v>9</v>
      </c>
      <c r="D2883" s="8">
        <v>5</v>
      </c>
      <c r="E2883" s="8">
        <v>2</v>
      </c>
      <c r="F2883" s="9">
        <v>608</v>
      </c>
      <c r="G2883" s="9">
        <v>1087</v>
      </c>
      <c r="H2883" s="16">
        <f>(G2883/F2883)</f>
        <v>1.787828947368421</v>
      </c>
      <c r="I2883" s="9">
        <v>336</v>
      </c>
      <c r="J2883" s="9">
        <v>1284.5</v>
      </c>
      <c r="K2883" s="10">
        <f>(J2883/G2883)</f>
        <v>1.1816927322907085</v>
      </c>
      <c r="L2883" s="10">
        <f>(K2883/1.41)</f>
        <v>0.83807995197922591</v>
      </c>
    </row>
    <row r="2884" spans="1:13" x14ac:dyDescent="0.2">
      <c r="A2884" s="11" t="s">
        <v>7849</v>
      </c>
      <c r="B2884" s="12" t="s">
        <v>4295</v>
      </c>
      <c r="C2884" s="12">
        <v>9</v>
      </c>
      <c r="D2884" s="12">
        <v>7</v>
      </c>
      <c r="E2884" s="12">
        <v>22</v>
      </c>
      <c r="F2884" s="13">
        <v>161</v>
      </c>
      <c r="G2884" s="13">
        <v>823.5</v>
      </c>
      <c r="H2884" s="17">
        <f>(G2884/F2884)</f>
        <v>5.1149068322981366</v>
      </c>
      <c r="I2884" s="13">
        <v>105.5</v>
      </c>
      <c r="J2884" s="13">
        <v>887.5</v>
      </c>
      <c r="K2884" s="14">
        <f>(J2884/G2884)</f>
        <v>1.0777170613236187</v>
      </c>
      <c r="L2884" s="14">
        <f>(K2884/1.61)</f>
        <v>0.66938947908299296</v>
      </c>
    </row>
    <row r="2885" spans="1:13" x14ac:dyDescent="0.2">
      <c r="A2885" s="11" t="s">
        <v>4291</v>
      </c>
      <c r="B2885" s="12" t="s">
        <v>4292</v>
      </c>
      <c r="C2885" s="12">
        <v>9</v>
      </c>
      <c r="D2885" s="12">
        <v>7</v>
      </c>
      <c r="E2885" s="12">
        <v>20</v>
      </c>
      <c r="F2885" s="13">
        <v>173.5</v>
      </c>
      <c r="G2885" s="13">
        <v>975.5</v>
      </c>
      <c r="H2885" s="17">
        <f>(G2885/F2885)</f>
        <v>5.6224783861671472</v>
      </c>
      <c r="I2885" s="13">
        <v>119.5</v>
      </c>
      <c r="J2885" s="13">
        <v>1253.5</v>
      </c>
      <c r="K2885" s="14">
        <f>(J2885/G2885)</f>
        <v>1.2849820604818043</v>
      </c>
      <c r="L2885" s="14">
        <f>(K2885/1.61)</f>
        <v>0.79812550340484734</v>
      </c>
    </row>
    <row r="2886" spans="1:13" x14ac:dyDescent="0.2">
      <c r="A2886" s="7" t="s">
        <v>4287</v>
      </c>
      <c r="B2886" s="8" t="s">
        <v>4288</v>
      </c>
      <c r="C2886" s="8">
        <v>9</v>
      </c>
      <c r="D2886" s="8">
        <v>7</v>
      </c>
      <c r="E2886" s="8">
        <v>18</v>
      </c>
      <c r="F2886" s="9">
        <v>301.5</v>
      </c>
      <c r="G2886" s="9">
        <v>1102</v>
      </c>
      <c r="H2886" s="16">
        <f>(G2886/F2886)</f>
        <v>3.6550580431177444</v>
      </c>
      <c r="I2886" s="9">
        <v>158.5</v>
      </c>
      <c r="J2886" s="9">
        <v>1196</v>
      </c>
      <c r="K2886" s="10">
        <f>(J2886/G2886)</f>
        <v>1.0852994555353901</v>
      </c>
      <c r="L2886" s="10">
        <f>(K2886/1.41)</f>
        <v>0.76971592591162419</v>
      </c>
    </row>
    <row r="2887" spans="1:13" x14ac:dyDescent="0.2">
      <c r="A2887" s="11" t="s">
        <v>4283</v>
      </c>
      <c r="B2887" s="12" t="s">
        <v>4284</v>
      </c>
      <c r="C2887" s="12">
        <v>9</v>
      </c>
      <c r="D2887" s="12">
        <v>7</v>
      </c>
      <c r="E2887" s="12">
        <v>16</v>
      </c>
      <c r="F2887" s="13">
        <v>94.5</v>
      </c>
      <c r="G2887" s="13">
        <v>515</v>
      </c>
      <c r="H2887" s="17">
        <f>(G2887/F2887)</f>
        <v>5.4497354497354493</v>
      </c>
      <c r="I2887" s="13">
        <v>87.5</v>
      </c>
      <c r="J2887" s="13">
        <v>251.5</v>
      </c>
      <c r="K2887" s="14">
        <f>(J2887/G2887)</f>
        <v>0.48834951456310682</v>
      </c>
      <c r="L2887" s="14">
        <f>(K2887/1.61)</f>
        <v>0.30332267985286138</v>
      </c>
      <c r="M2887" t="s">
        <v>7834</v>
      </c>
    </row>
    <row r="2888" spans="1:13" x14ac:dyDescent="0.2">
      <c r="A2888" s="7" t="s">
        <v>8271</v>
      </c>
      <c r="B2888" s="8" t="s">
        <v>4281</v>
      </c>
      <c r="C2888" s="8">
        <v>9</v>
      </c>
      <c r="D2888" s="8">
        <v>7</v>
      </c>
      <c r="E2888" s="8">
        <v>14</v>
      </c>
      <c r="F2888" s="9">
        <v>738</v>
      </c>
      <c r="G2888" s="9">
        <v>1394.5</v>
      </c>
      <c r="H2888" s="16">
        <f>(G2888/F2888)</f>
        <v>1.8895663956639566</v>
      </c>
      <c r="I2888" s="9">
        <v>281.5</v>
      </c>
      <c r="J2888" s="9">
        <v>1379.5</v>
      </c>
      <c r="K2888" s="10">
        <f>(J2888/G2888)</f>
        <v>0.98924345643599854</v>
      </c>
      <c r="L2888" s="10">
        <f>(K2888/1.41)</f>
        <v>0.7015911038553182</v>
      </c>
    </row>
    <row r="2889" spans="1:13" x14ac:dyDescent="0.2">
      <c r="A2889" s="7" t="s">
        <v>4278</v>
      </c>
      <c r="B2889" s="8" t="s">
        <v>4279</v>
      </c>
      <c r="C2889" s="8">
        <v>9</v>
      </c>
      <c r="D2889" s="8">
        <v>7</v>
      </c>
      <c r="E2889" s="8">
        <v>12</v>
      </c>
      <c r="F2889" s="9">
        <v>343</v>
      </c>
      <c r="G2889" s="9">
        <v>1151</v>
      </c>
      <c r="H2889" s="16">
        <f>(G2889/F2889)</f>
        <v>3.3556851311953353</v>
      </c>
      <c r="I2889" s="9">
        <v>137</v>
      </c>
      <c r="J2889" s="9">
        <v>1281.5</v>
      </c>
      <c r="K2889" s="10">
        <f>(J2889/G2889)</f>
        <v>1.1133796698523024</v>
      </c>
      <c r="L2889" s="10">
        <f>(K2889/1.41)</f>
        <v>0.78963097152645567</v>
      </c>
    </row>
    <row r="2890" spans="1:13" x14ac:dyDescent="0.2">
      <c r="A2890" s="11" t="s">
        <v>4275</v>
      </c>
      <c r="B2890" s="12" t="s">
        <v>4276</v>
      </c>
      <c r="C2890" s="12">
        <v>9</v>
      </c>
      <c r="D2890" s="12">
        <v>7</v>
      </c>
      <c r="E2890" s="12">
        <v>10</v>
      </c>
      <c r="F2890" s="13">
        <v>173.5</v>
      </c>
      <c r="G2890" s="13">
        <v>961.5</v>
      </c>
      <c r="H2890" s="17">
        <f>(G2890/F2890)</f>
        <v>5.5417867435158499</v>
      </c>
      <c r="I2890" s="13">
        <v>112</v>
      </c>
      <c r="J2890" s="13">
        <v>867</v>
      </c>
      <c r="K2890" s="14">
        <f>(J2890/G2890)</f>
        <v>0.90171606864274567</v>
      </c>
      <c r="L2890" s="14">
        <f>(K2890/1.61)</f>
        <v>0.56007209232468669</v>
      </c>
    </row>
    <row r="2891" spans="1:13" x14ac:dyDescent="0.2">
      <c r="A2891" s="11" t="s">
        <v>4272</v>
      </c>
      <c r="B2891" s="12" t="s">
        <v>4273</v>
      </c>
      <c r="C2891" s="12">
        <v>9</v>
      </c>
      <c r="D2891" s="12">
        <v>7</v>
      </c>
      <c r="E2891" s="12">
        <v>8</v>
      </c>
      <c r="F2891" s="13">
        <v>82.5</v>
      </c>
      <c r="G2891" s="13">
        <v>611.5</v>
      </c>
      <c r="H2891" s="17">
        <f>(G2891/F2891)</f>
        <v>7.4121212121212121</v>
      </c>
      <c r="I2891" s="13">
        <v>86</v>
      </c>
      <c r="J2891" s="13">
        <v>964.5</v>
      </c>
      <c r="K2891" s="14">
        <f>(J2891/G2891)</f>
        <v>1.5772690106295995</v>
      </c>
      <c r="L2891" s="14">
        <f>(K2891/1.61)</f>
        <v>0.97967019293763935</v>
      </c>
    </row>
    <row r="2892" spans="1:13" x14ac:dyDescent="0.2">
      <c r="A2892" s="1" t="s">
        <v>8272</v>
      </c>
      <c r="B2892" t="s">
        <v>4270</v>
      </c>
      <c r="C2892">
        <v>9</v>
      </c>
      <c r="D2892">
        <v>7</v>
      </c>
      <c r="E2892">
        <v>6</v>
      </c>
      <c r="F2892" s="2">
        <v>69.5</v>
      </c>
      <c r="G2892" s="2">
        <v>451</v>
      </c>
      <c r="H2892" s="18">
        <f>(G2892/F2892)</f>
        <v>6.4892086330935248</v>
      </c>
      <c r="I2892" s="2">
        <v>56.5</v>
      </c>
      <c r="J2892" s="2">
        <v>729</v>
      </c>
      <c r="K2892" s="6">
        <f>(J2892/G2892)</f>
        <v>1.6164079822616408</v>
      </c>
    </row>
    <row r="2893" spans="1:13" x14ac:dyDescent="0.2">
      <c r="A2893" s="11" t="s">
        <v>8273</v>
      </c>
      <c r="B2893" s="12" t="s">
        <v>4267</v>
      </c>
      <c r="C2893" s="12">
        <v>9</v>
      </c>
      <c r="D2893" s="12">
        <v>7</v>
      </c>
      <c r="E2893" s="12">
        <v>4</v>
      </c>
      <c r="F2893" s="13">
        <v>79.5</v>
      </c>
      <c r="G2893" s="13">
        <v>391</v>
      </c>
      <c r="H2893" s="17">
        <f>(G2893/F2893)</f>
        <v>4.9182389937106921</v>
      </c>
      <c r="I2893" s="13">
        <v>66.5</v>
      </c>
      <c r="J2893" s="13">
        <v>407</v>
      </c>
      <c r="K2893" s="14">
        <f>(J2893/G2893)</f>
        <v>1.040920716112532</v>
      </c>
      <c r="L2893" s="14">
        <f>(K2893/1.61)</f>
        <v>0.64653460628107573</v>
      </c>
    </row>
    <row r="2894" spans="1:13" x14ac:dyDescent="0.2">
      <c r="A2894" s="7" t="s">
        <v>4263</v>
      </c>
      <c r="B2894" s="8" t="s">
        <v>4264</v>
      </c>
      <c r="C2894" s="8">
        <v>9</v>
      </c>
      <c r="D2894" s="8">
        <v>7</v>
      </c>
      <c r="E2894" s="8">
        <v>2</v>
      </c>
      <c r="F2894" s="9">
        <v>546.5</v>
      </c>
      <c r="G2894" s="9">
        <v>1164.5</v>
      </c>
      <c r="H2894" s="16">
        <f>(G2894/F2894)</f>
        <v>2.1308325709057638</v>
      </c>
      <c r="I2894" s="9">
        <v>308</v>
      </c>
      <c r="J2894" s="9">
        <v>1172</v>
      </c>
      <c r="K2894" s="10">
        <f>(J2894/G2894)</f>
        <v>1.0064405324173464</v>
      </c>
      <c r="L2894" s="10">
        <f>(K2894/1.41)</f>
        <v>0.71378761164350812</v>
      </c>
    </row>
    <row r="2895" spans="1:13" x14ac:dyDescent="0.2">
      <c r="A2895" s="7" t="s">
        <v>4365</v>
      </c>
      <c r="B2895" s="8" t="s">
        <v>4366</v>
      </c>
      <c r="C2895" s="8">
        <v>9</v>
      </c>
      <c r="D2895" s="8">
        <v>9</v>
      </c>
      <c r="E2895" s="8">
        <v>22</v>
      </c>
      <c r="F2895" s="9">
        <v>576.5</v>
      </c>
      <c r="G2895" s="9">
        <v>1297</v>
      </c>
      <c r="H2895" s="16">
        <f>(G2895/F2895)</f>
        <v>2.2497831743278405</v>
      </c>
      <c r="I2895" s="9">
        <v>300</v>
      </c>
      <c r="J2895" s="9">
        <v>1580</v>
      </c>
      <c r="K2895" s="10">
        <f>(J2895/G2895)</f>
        <v>1.2181958365458752</v>
      </c>
      <c r="L2895" s="10">
        <f>(K2895/1.41)</f>
        <v>0.86396867840132996</v>
      </c>
    </row>
    <row r="2896" spans="1:13" x14ac:dyDescent="0.2">
      <c r="A2896" s="1" t="s">
        <v>7612</v>
      </c>
      <c r="B2896" t="s">
        <v>7613</v>
      </c>
      <c r="C2896">
        <v>16</v>
      </c>
      <c r="D2896">
        <v>12</v>
      </c>
      <c r="E2896">
        <v>3</v>
      </c>
      <c r="F2896" s="2">
        <v>58</v>
      </c>
      <c r="G2896" s="2">
        <v>325</v>
      </c>
      <c r="H2896" s="18">
        <f>(G2896/F2896)</f>
        <v>5.6034482758620694</v>
      </c>
      <c r="I2896" s="2">
        <v>43.5</v>
      </c>
      <c r="J2896" s="2">
        <v>28</v>
      </c>
      <c r="K2896" s="6">
        <f>(J2896/G2896)</f>
        <v>8.615384615384615E-2</v>
      </c>
    </row>
    <row r="2897" spans="1:13" x14ac:dyDescent="0.2">
      <c r="A2897" s="11" t="s">
        <v>7608</v>
      </c>
      <c r="B2897" s="12" t="s">
        <v>7609</v>
      </c>
      <c r="C2897" s="12">
        <v>16</v>
      </c>
      <c r="D2897" s="12">
        <v>12</v>
      </c>
      <c r="E2897" s="12">
        <v>1</v>
      </c>
      <c r="F2897" s="13">
        <v>31.5</v>
      </c>
      <c r="G2897" s="13">
        <v>64.5</v>
      </c>
      <c r="H2897" s="17">
        <f>(G2897/F2897)</f>
        <v>2.0476190476190474</v>
      </c>
      <c r="I2897" s="13">
        <v>89.5</v>
      </c>
      <c r="J2897" s="13">
        <v>826</v>
      </c>
      <c r="K2897" s="14">
        <f>(J2897/G2897)</f>
        <v>12.806201550387597</v>
      </c>
      <c r="L2897" s="14">
        <f>(K2897/2.8)</f>
        <v>4.5736434108527133</v>
      </c>
    </row>
    <row r="2898" spans="1:13" x14ac:dyDescent="0.2">
      <c r="A2898" s="7" t="s">
        <v>4361</v>
      </c>
      <c r="B2898" s="8" t="s">
        <v>4362</v>
      </c>
      <c r="C2898" s="8">
        <v>9</v>
      </c>
      <c r="D2898" s="8">
        <v>9</v>
      </c>
      <c r="E2898" s="8">
        <v>20</v>
      </c>
      <c r="F2898" s="9">
        <v>544</v>
      </c>
      <c r="G2898" s="9">
        <v>1310</v>
      </c>
      <c r="H2898" s="16">
        <f>(G2898/F2898)</f>
        <v>2.4080882352941178</v>
      </c>
      <c r="I2898" s="9">
        <v>241.5</v>
      </c>
      <c r="J2898" s="9">
        <v>1413.5</v>
      </c>
      <c r="K2898" s="10">
        <f>(J2898/G2898)</f>
        <v>1.0790076335877863</v>
      </c>
      <c r="L2898" s="10">
        <f>(K2898/1.41)</f>
        <v>0.76525364084240166</v>
      </c>
    </row>
    <row r="2899" spans="1:13" x14ac:dyDescent="0.2">
      <c r="A2899" s="7" t="s">
        <v>7849</v>
      </c>
      <c r="B2899" s="8" t="s">
        <v>4358</v>
      </c>
      <c r="C2899" s="8">
        <v>9</v>
      </c>
      <c r="D2899" s="8">
        <v>9</v>
      </c>
      <c r="E2899" s="8">
        <v>18</v>
      </c>
      <c r="F2899" s="9">
        <v>246</v>
      </c>
      <c r="G2899" s="9">
        <v>1094</v>
      </c>
      <c r="H2899" s="16">
        <f>(G2899/F2899)</f>
        <v>4.4471544715447155</v>
      </c>
      <c r="I2899" s="9">
        <v>138</v>
      </c>
      <c r="J2899" s="9">
        <v>1236.5</v>
      </c>
      <c r="K2899" s="10">
        <f>(J2899/G2899)</f>
        <v>1.1302559414990858</v>
      </c>
      <c r="L2899" s="10">
        <f>(K2899/1.41)</f>
        <v>0.80159995850999</v>
      </c>
    </row>
    <row r="2900" spans="1:13" x14ac:dyDescent="0.2">
      <c r="A2900" s="7" t="s">
        <v>7849</v>
      </c>
      <c r="B2900" s="8" t="s">
        <v>4355</v>
      </c>
      <c r="C2900" s="8">
        <v>9</v>
      </c>
      <c r="D2900" s="8">
        <v>9</v>
      </c>
      <c r="E2900" s="8">
        <v>16</v>
      </c>
      <c r="F2900" s="9">
        <v>608.5</v>
      </c>
      <c r="G2900" s="9">
        <v>1341</v>
      </c>
      <c r="H2900" s="16">
        <f>(G2900/F2900)</f>
        <v>2.2037797863599016</v>
      </c>
      <c r="I2900" s="9">
        <v>272.5</v>
      </c>
      <c r="J2900" s="9">
        <v>1262</v>
      </c>
      <c r="K2900" s="10">
        <f>(J2900/G2900)</f>
        <v>0.9410887397464579</v>
      </c>
      <c r="L2900" s="10">
        <f>(K2900/1.41)</f>
        <v>0.66743882251521836</v>
      </c>
    </row>
    <row r="2901" spans="1:13" x14ac:dyDescent="0.2">
      <c r="A2901" s="7" t="s">
        <v>4351</v>
      </c>
      <c r="B2901" s="8" t="s">
        <v>4352</v>
      </c>
      <c r="C2901" s="8">
        <v>9</v>
      </c>
      <c r="D2901" s="8">
        <v>9</v>
      </c>
      <c r="E2901" s="8">
        <v>14</v>
      </c>
      <c r="F2901" s="9">
        <v>436.5</v>
      </c>
      <c r="G2901" s="9">
        <v>1150.5</v>
      </c>
      <c r="H2901" s="16">
        <f>(G2901/F2901)</f>
        <v>2.6357388316151202</v>
      </c>
      <c r="I2901" s="9">
        <v>163</v>
      </c>
      <c r="J2901" s="9">
        <v>478.5</v>
      </c>
      <c r="K2901" s="10">
        <f>(J2901/G2901)</f>
        <v>0.41590612777053454</v>
      </c>
      <c r="L2901" s="10">
        <f>(K2901/1.41)</f>
        <v>0.29496888494364154</v>
      </c>
      <c r="M2901" t="s">
        <v>7833</v>
      </c>
    </row>
    <row r="2902" spans="1:13" x14ac:dyDescent="0.2">
      <c r="A2902" s="7" t="s">
        <v>4348</v>
      </c>
      <c r="B2902" s="8" t="s">
        <v>4349</v>
      </c>
      <c r="C2902" s="8">
        <v>9</v>
      </c>
      <c r="D2902" s="8">
        <v>9</v>
      </c>
      <c r="E2902" s="8">
        <v>12</v>
      </c>
      <c r="F2902" s="9">
        <v>433.5</v>
      </c>
      <c r="G2902" s="9">
        <v>1165</v>
      </c>
      <c r="H2902" s="16">
        <f>(G2902/F2902)</f>
        <v>2.6874279123414073</v>
      </c>
      <c r="I2902" s="9">
        <v>162</v>
      </c>
      <c r="J2902" s="9">
        <v>1213</v>
      </c>
      <c r="K2902" s="10">
        <f>(J2902/G2902)</f>
        <v>1.0412017167381975</v>
      </c>
      <c r="L2902" s="10">
        <f>(K2902/1.41)</f>
        <v>0.7384409338568777</v>
      </c>
    </row>
    <row r="2903" spans="1:13" x14ac:dyDescent="0.2">
      <c r="A2903" s="7" t="s">
        <v>4344</v>
      </c>
      <c r="B2903" s="8" t="s">
        <v>4345</v>
      </c>
      <c r="C2903" s="8">
        <v>9</v>
      </c>
      <c r="D2903" s="8">
        <v>9</v>
      </c>
      <c r="E2903" s="8">
        <v>10</v>
      </c>
      <c r="F2903" s="9">
        <v>250.5</v>
      </c>
      <c r="G2903" s="9">
        <v>1031</v>
      </c>
      <c r="H2903" s="16">
        <f>(G2903/F2903)</f>
        <v>4.1157684630738522</v>
      </c>
      <c r="I2903" s="9">
        <v>128</v>
      </c>
      <c r="J2903" s="9">
        <v>1169</v>
      </c>
      <c r="K2903" s="10">
        <f>(J2903/G2903)</f>
        <v>1.133850630455868</v>
      </c>
      <c r="L2903" s="10">
        <f>(K2903/1.41)</f>
        <v>0.80414938330203412</v>
      </c>
    </row>
    <row r="2904" spans="1:13" x14ac:dyDescent="0.2">
      <c r="A2904" s="11" t="s">
        <v>7849</v>
      </c>
      <c r="B2904" s="12" t="s">
        <v>4341</v>
      </c>
      <c r="C2904" s="12">
        <v>9</v>
      </c>
      <c r="D2904" s="12">
        <v>9</v>
      </c>
      <c r="E2904" s="12">
        <v>8</v>
      </c>
      <c r="F2904" s="13">
        <v>91</v>
      </c>
      <c r="G2904" s="13">
        <v>653</v>
      </c>
      <c r="H2904" s="17">
        <f>(G2904/F2904)</f>
        <v>7.1758241758241761</v>
      </c>
      <c r="I2904" s="13">
        <v>80</v>
      </c>
      <c r="J2904" s="13">
        <v>876.5</v>
      </c>
      <c r="K2904" s="14">
        <f>(J2904/G2904)</f>
        <v>1.3422664624808576</v>
      </c>
      <c r="L2904" s="14">
        <f>(K2904/1.61)</f>
        <v>0.83370587731730283</v>
      </c>
    </row>
    <row r="2905" spans="1:13" x14ac:dyDescent="0.2">
      <c r="A2905" s="11" t="s">
        <v>8274</v>
      </c>
      <c r="B2905" s="12" t="s">
        <v>4339</v>
      </c>
      <c r="C2905" s="12">
        <v>9</v>
      </c>
      <c r="D2905" s="12">
        <v>9</v>
      </c>
      <c r="E2905" s="12">
        <v>6</v>
      </c>
      <c r="F2905" s="13">
        <v>262.5</v>
      </c>
      <c r="G2905" s="13">
        <v>961.5</v>
      </c>
      <c r="H2905" s="17">
        <f>(G2905/F2905)</f>
        <v>3.6628571428571428</v>
      </c>
      <c r="I2905" s="13">
        <v>115</v>
      </c>
      <c r="J2905" s="13">
        <v>1050</v>
      </c>
      <c r="K2905" s="14">
        <f>(J2905/G2905)</f>
        <v>1.0920436817472698</v>
      </c>
      <c r="L2905" s="14">
        <f>(K2905/1.61)</f>
        <v>0.67828800108526077</v>
      </c>
    </row>
    <row r="2906" spans="1:13" x14ac:dyDescent="0.2">
      <c r="A2906" s="1" t="s">
        <v>4335</v>
      </c>
      <c r="B2906" t="s">
        <v>4336</v>
      </c>
      <c r="C2906">
        <v>9</v>
      </c>
      <c r="D2906">
        <v>9</v>
      </c>
      <c r="E2906">
        <v>4</v>
      </c>
      <c r="F2906" s="2">
        <v>71</v>
      </c>
      <c r="G2906" s="2">
        <v>398</v>
      </c>
      <c r="H2906" s="18">
        <f>(G2906/F2906)</f>
        <v>5.605633802816901</v>
      </c>
      <c r="I2906" s="2">
        <v>58</v>
      </c>
      <c r="J2906" s="2">
        <v>1200.5</v>
      </c>
      <c r="K2906" s="6">
        <f>(J2906/G2906)</f>
        <v>3.0163316582914574</v>
      </c>
    </row>
    <row r="2907" spans="1:13" x14ac:dyDescent="0.2">
      <c r="A2907" s="11" t="s">
        <v>4331</v>
      </c>
      <c r="B2907" s="12" t="s">
        <v>4332</v>
      </c>
      <c r="C2907" s="12">
        <v>9</v>
      </c>
      <c r="D2907" s="12">
        <v>9</v>
      </c>
      <c r="E2907" s="12">
        <v>2</v>
      </c>
      <c r="F2907" s="13">
        <v>61.5</v>
      </c>
      <c r="G2907" s="13">
        <v>199</v>
      </c>
      <c r="H2907" s="17">
        <f>(G2907/F2907)</f>
        <v>3.2357723577235773</v>
      </c>
      <c r="I2907" s="13">
        <v>72</v>
      </c>
      <c r="J2907" s="13">
        <v>39</v>
      </c>
      <c r="K2907" s="14">
        <f>(J2907/G2907)</f>
        <v>0.19597989949748743</v>
      </c>
      <c r="L2907" s="14">
        <f>(K2907/1.61)</f>
        <v>0.12172664565061329</v>
      </c>
      <c r="M2907" t="s">
        <v>7834</v>
      </c>
    </row>
    <row r="2908" spans="1:13" x14ac:dyDescent="0.2">
      <c r="A2908" s="11" t="s">
        <v>8275</v>
      </c>
      <c r="B2908" s="12" t="s">
        <v>4433</v>
      </c>
      <c r="C2908" s="12">
        <v>9</v>
      </c>
      <c r="D2908" s="12">
        <v>11</v>
      </c>
      <c r="E2908" s="12">
        <v>22</v>
      </c>
      <c r="F2908" s="13">
        <v>96</v>
      </c>
      <c r="G2908" s="13">
        <v>533</v>
      </c>
      <c r="H2908" s="17">
        <f>(G2908/F2908)</f>
        <v>5.552083333333333</v>
      </c>
      <c r="I2908" s="13">
        <v>82</v>
      </c>
      <c r="J2908" s="13">
        <v>836</v>
      </c>
      <c r="K2908" s="14">
        <f>(J2908/G2908)</f>
        <v>1.5684803001876173</v>
      </c>
      <c r="L2908" s="14">
        <f>(K2908/1.61)</f>
        <v>0.97421136657615981</v>
      </c>
    </row>
    <row r="2909" spans="1:13" x14ac:dyDescent="0.2">
      <c r="A2909" s="7" t="s">
        <v>7849</v>
      </c>
      <c r="B2909" s="8" t="s">
        <v>4430</v>
      </c>
      <c r="C2909" s="8">
        <v>9</v>
      </c>
      <c r="D2909" s="8">
        <v>11</v>
      </c>
      <c r="E2909" s="8">
        <v>20</v>
      </c>
      <c r="F2909" s="9">
        <v>523.5</v>
      </c>
      <c r="G2909" s="9">
        <v>1276.5</v>
      </c>
      <c r="H2909" s="16">
        <f>(G2909/F2909)</f>
        <v>2.4383954154727792</v>
      </c>
      <c r="I2909" s="9">
        <v>206.5</v>
      </c>
      <c r="J2909" s="9">
        <v>1226.5</v>
      </c>
      <c r="K2909" s="10">
        <f>(J2909/G2909)</f>
        <v>0.96083039561300432</v>
      </c>
      <c r="L2909" s="10">
        <f>(K2909/1.41)</f>
        <v>0.68143999688865553</v>
      </c>
    </row>
    <row r="2910" spans="1:13" x14ac:dyDescent="0.2">
      <c r="A2910" s="7" t="s">
        <v>7849</v>
      </c>
      <c r="B2910" s="8" t="s">
        <v>4427</v>
      </c>
      <c r="C2910" s="8">
        <v>9</v>
      </c>
      <c r="D2910" s="8">
        <v>11</v>
      </c>
      <c r="E2910" s="8">
        <v>18</v>
      </c>
      <c r="F2910" s="9">
        <v>366.5</v>
      </c>
      <c r="G2910" s="9">
        <v>1161</v>
      </c>
      <c r="H2910" s="16">
        <f>(G2910/F2910)</f>
        <v>3.1678035470668484</v>
      </c>
      <c r="I2910" s="9">
        <v>146.5</v>
      </c>
      <c r="J2910" s="9">
        <v>1098.5</v>
      </c>
      <c r="K2910" s="10">
        <f>(J2910/G2910)</f>
        <v>0.94616709732988802</v>
      </c>
      <c r="L2910" s="10">
        <f>(K2910/1.41)</f>
        <v>0.67104049456020431</v>
      </c>
    </row>
    <row r="2911" spans="1:13" x14ac:dyDescent="0.2">
      <c r="A2911" s="7" t="s">
        <v>4424</v>
      </c>
      <c r="B2911" s="8" t="s">
        <v>4425</v>
      </c>
      <c r="C2911" s="8">
        <v>9</v>
      </c>
      <c r="D2911" s="8">
        <v>11</v>
      </c>
      <c r="E2911" s="8">
        <v>16</v>
      </c>
      <c r="F2911" s="9">
        <v>517</v>
      </c>
      <c r="G2911" s="9">
        <v>1254</v>
      </c>
      <c r="H2911" s="16">
        <f>(G2911/F2911)</f>
        <v>2.4255319148936172</v>
      </c>
      <c r="I2911" s="9">
        <v>217</v>
      </c>
      <c r="J2911" s="9">
        <v>1267</v>
      </c>
      <c r="K2911" s="10">
        <f>(J2911/G2911)</f>
        <v>1.0103668261562999</v>
      </c>
      <c r="L2911" s="10">
        <f>(K2911/1.41)</f>
        <v>0.7165722171321276</v>
      </c>
    </row>
    <row r="2912" spans="1:13" x14ac:dyDescent="0.2">
      <c r="A2912" s="7" t="s">
        <v>4420</v>
      </c>
      <c r="B2912" s="8" t="s">
        <v>4421</v>
      </c>
      <c r="C2912" s="8">
        <v>9</v>
      </c>
      <c r="D2912" s="8">
        <v>11</v>
      </c>
      <c r="E2912" s="8">
        <v>14</v>
      </c>
      <c r="F2912" s="9">
        <v>688.5</v>
      </c>
      <c r="G2912" s="9">
        <v>1352.5</v>
      </c>
      <c r="H2912" s="16">
        <f>(G2912/F2912)</f>
        <v>1.9644153957879449</v>
      </c>
      <c r="I2912" s="9">
        <v>309.5</v>
      </c>
      <c r="J2912" s="9">
        <v>1339</v>
      </c>
      <c r="K2912" s="10">
        <f>(J2912/G2912)</f>
        <v>0.99001848428835493</v>
      </c>
      <c r="L2912" s="10">
        <f>(K2912/1.41)</f>
        <v>0.70214076899883338</v>
      </c>
    </row>
    <row r="2913" spans="1:13" x14ac:dyDescent="0.2">
      <c r="A2913" s="7" t="s">
        <v>7849</v>
      </c>
      <c r="B2913" s="8" t="s">
        <v>4418</v>
      </c>
      <c r="C2913" s="8">
        <v>9</v>
      </c>
      <c r="D2913" s="8">
        <v>11</v>
      </c>
      <c r="E2913" s="8">
        <v>12</v>
      </c>
      <c r="F2913" s="9">
        <v>520.5</v>
      </c>
      <c r="G2913" s="9">
        <v>1304</v>
      </c>
      <c r="H2913" s="16">
        <f>(G2913/F2913)</f>
        <v>2.5052833813640731</v>
      </c>
      <c r="I2913" s="9">
        <v>235</v>
      </c>
      <c r="J2913" s="9">
        <v>1310</v>
      </c>
      <c r="K2913" s="10">
        <f>(J2913/G2913)</f>
        <v>1.0046012269938651</v>
      </c>
      <c r="L2913" s="10">
        <f>(K2913/1.41)</f>
        <v>0.71248313971196109</v>
      </c>
    </row>
    <row r="2914" spans="1:13" x14ac:dyDescent="0.2">
      <c r="A2914" s="11" t="s">
        <v>8276</v>
      </c>
      <c r="B2914" s="12" t="s">
        <v>4415</v>
      </c>
      <c r="C2914" s="12">
        <v>9</v>
      </c>
      <c r="D2914" s="12">
        <v>11</v>
      </c>
      <c r="E2914" s="12">
        <v>10</v>
      </c>
      <c r="F2914" s="13">
        <v>81</v>
      </c>
      <c r="G2914" s="13">
        <v>582.5</v>
      </c>
      <c r="H2914" s="17">
        <f>(G2914/F2914)</f>
        <v>7.1913580246913584</v>
      </c>
      <c r="I2914" s="13">
        <v>77.5</v>
      </c>
      <c r="J2914" s="13">
        <v>302</v>
      </c>
      <c r="K2914" s="14">
        <f>(J2914/G2914)</f>
        <v>0.51845493562231759</v>
      </c>
      <c r="L2914" s="14">
        <f>(K2914/1.61)</f>
        <v>0.32202169914429662</v>
      </c>
      <c r="M2914" t="s">
        <v>7834</v>
      </c>
    </row>
    <row r="2915" spans="1:13" x14ac:dyDescent="0.2">
      <c r="A2915" s="1" t="s">
        <v>8277</v>
      </c>
      <c r="B2915" t="s">
        <v>4413</v>
      </c>
      <c r="C2915">
        <v>9</v>
      </c>
      <c r="D2915">
        <v>11</v>
      </c>
      <c r="E2915">
        <v>8</v>
      </c>
      <c r="F2915" s="2">
        <v>62</v>
      </c>
      <c r="G2915" s="2">
        <v>193.5</v>
      </c>
      <c r="H2915" s="18">
        <f>(G2915/F2915)</f>
        <v>3.120967741935484</v>
      </c>
      <c r="I2915" s="2">
        <v>52.5</v>
      </c>
      <c r="J2915" s="2">
        <v>30.5</v>
      </c>
      <c r="K2915" s="6">
        <f>(J2915/G2915)</f>
        <v>0.15762273901808785</v>
      </c>
    </row>
    <row r="2916" spans="1:13" x14ac:dyDescent="0.2">
      <c r="A2916" s="7" t="s">
        <v>8278</v>
      </c>
      <c r="B2916" s="8" t="s">
        <v>4411</v>
      </c>
      <c r="C2916" s="8">
        <v>9</v>
      </c>
      <c r="D2916" s="8">
        <v>11</v>
      </c>
      <c r="E2916" s="8">
        <v>6</v>
      </c>
      <c r="F2916" s="9">
        <v>549.5</v>
      </c>
      <c r="G2916" s="9">
        <v>1199</v>
      </c>
      <c r="H2916" s="16">
        <f>(G2916/F2916)</f>
        <v>2.1819836214740675</v>
      </c>
      <c r="I2916" s="9">
        <v>260</v>
      </c>
      <c r="J2916" s="9">
        <v>1342</v>
      </c>
      <c r="K2916" s="10">
        <f>(J2916/G2916)</f>
        <v>1.1192660550458715</v>
      </c>
      <c r="L2916" s="10">
        <f>(K2916/1.41)</f>
        <v>0.79380571279849044</v>
      </c>
    </row>
    <row r="2917" spans="1:13" x14ac:dyDescent="0.2">
      <c r="A2917" s="11" t="s">
        <v>8279</v>
      </c>
      <c r="B2917" s="12" t="s">
        <v>4408</v>
      </c>
      <c r="C2917" s="12">
        <v>9</v>
      </c>
      <c r="D2917" s="12">
        <v>11</v>
      </c>
      <c r="E2917" s="12">
        <v>4</v>
      </c>
      <c r="F2917" s="13">
        <v>109.5</v>
      </c>
      <c r="G2917" s="13">
        <v>604</v>
      </c>
      <c r="H2917" s="17">
        <f>(G2917/F2917)</f>
        <v>5.5159817351598175</v>
      </c>
      <c r="I2917" s="13">
        <v>93.5</v>
      </c>
      <c r="J2917" s="13">
        <v>1143</v>
      </c>
      <c r="K2917" s="14">
        <f>(J2917/G2917)</f>
        <v>1.8923841059602649</v>
      </c>
      <c r="L2917" s="14">
        <f>(K2917/1.61)</f>
        <v>1.1753938546337048</v>
      </c>
    </row>
    <row r="2918" spans="1:13" x14ac:dyDescent="0.2">
      <c r="A2918" s="11" t="s">
        <v>7731</v>
      </c>
      <c r="B2918" s="12" t="s">
        <v>7732</v>
      </c>
      <c r="C2918" s="12">
        <v>16</v>
      </c>
      <c r="D2918" s="12">
        <v>14</v>
      </c>
      <c r="E2918" s="12">
        <v>23</v>
      </c>
      <c r="F2918" s="13">
        <v>84.5</v>
      </c>
      <c r="G2918" s="13">
        <v>276.5</v>
      </c>
      <c r="H2918" s="17">
        <f>(G2918/F2918)</f>
        <v>3.2721893491124261</v>
      </c>
      <c r="I2918" s="13">
        <v>78</v>
      </c>
      <c r="J2918" s="13">
        <v>96.5</v>
      </c>
      <c r="K2918" s="14">
        <f>(J2918/G2918)</f>
        <v>0.34900542495479203</v>
      </c>
      <c r="L2918" s="14">
        <f>(K2918/2.8)</f>
        <v>0.12464479462671145</v>
      </c>
      <c r="M2918" t="s">
        <v>7834</v>
      </c>
    </row>
    <row r="2919" spans="1:13" x14ac:dyDescent="0.2">
      <c r="A2919" s="11" t="s">
        <v>7849</v>
      </c>
      <c r="B2919" s="12" t="s">
        <v>4406</v>
      </c>
      <c r="C2919" s="12">
        <v>9</v>
      </c>
      <c r="D2919" s="12">
        <v>11</v>
      </c>
      <c r="E2919" s="12">
        <v>2</v>
      </c>
      <c r="F2919" s="13">
        <v>60</v>
      </c>
      <c r="G2919" s="13">
        <v>297</v>
      </c>
      <c r="H2919" s="17">
        <f>(G2919/F2919)</f>
        <v>4.95</v>
      </c>
      <c r="I2919" s="13">
        <v>60.5</v>
      </c>
      <c r="J2919" s="13">
        <v>34</v>
      </c>
      <c r="K2919" s="14">
        <f>(J2919/G2919)</f>
        <v>0.11447811447811448</v>
      </c>
      <c r="L2919" s="14">
        <f>(K2919/1.61)</f>
        <v>7.1104418930505883E-2</v>
      </c>
      <c r="M2919" t="s">
        <v>7834</v>
      </c>
    </row>
    <row r="2920" spans="1:13" x14ac:dyDescent="0.2">
      <c r="A2920" s="7" t="s">
        <v>4504</v>
      </c>
      <c r="B2920" s="8" t="s">
        <v>4505</v>
      </c>
      <c r="C2920" s="8">
        <v>9</v>
      </c>
      <c r="D2920" s="8">
        <v>13</v>
      </c>
      <c r="E2920" s="8">
        <v>22</v>
      </c>
      <c r="F2920" s="9">
        <v>585</v>
      </c>
      <c r="G2920" s="9">
        <v>1238</v>
      </c>
      <c r="H2920" s="16">
        <f>(G2920/F2920)</f>
        <v>2.1162393162393163</v>
      </c>
      <c r="I2920" s="9">
        <v>177.5</v>
      </c>
      <c r="J2920" s="9">
        <v>1493</v>
      </c>
      <c r="K2920" s="10">
        <f>(J2920/G2920)</f>
        <v>1.2059773828756057</v>
      </c>
      <c r="L2920" s="10">
        <f>(K2920/1.41)</f>
        <v>0.85530310842241541</v>
      </c>
    </row>
    <row r="2921" spans="1:13" x14ac:dyDescent="0.2">
      <c r="A2921" s="11" t="s">
        <v>4501</v>
      </c>
      <c r="B2921" s="12" t="s">
        <v>4502</v>
      </c>
      <c r="C2921" s="12">
        <v>9</v>
      </c>
      <c r="D2921" s="12">
        <v>13</v>
      </c>
      <c r="E2921" s="12">
        <v>20</v>
      </c>
      <c r="F2921" s="13">
        <v>84.5</v>
      </c>
      <c r="G2921" s="13">
        <v>398</v>
      </c>
      <c r="H2921" s="17">
        <f>(G2921/F2921)</f>
        <v>4.7100591715976332</v>
      </c>
      <c r="I2921" s="13">
        <v>98</v>
      </c>
      <c r="J2921" s="13">
        <v>1380.5</v>
      </c>
      <c r="K2921" s="14">
        <f>(J2921/G2921)</f>
        <v>3.4685929648241207</v>
      </c>
      <c r="L2921" s="14">
        <f>(K2921/1.61)</f>
        <v>2.1544055682137393</v>
      </c>
    </row>
    <row r="2922" spans="1:13" x14ac:dyDescent="0.2">
      <c r="A2922" s="11" t="s">
        <v>4497</v>
      </c>
      <c r="B2922" s="12" t="s">
        <v>4498</v>
      </c>
      <c r="C2922" s="12">
        <v>9</v>
      </c>
      <c r="D2922" s="12">
        <v>13</v>
      </c>
      <c r="E2922" s="12">
        <v>18</v>
      </c>
      <c r="F2922" s="13">
        <v>152.5</v>
      </c>
      <c r="G2922" s="13">
        <v>734</v>
      </c>
      <c r="H2922" s="17">
        <f>(G2922/F2922)</f>
        <v>4.8131147540983603</v>
      </c>
      <c r="I2922" s="13">
        <v>65.5</v>
      </c>
      <c r="J2922" s="13">
        <v>43.5</v>
      </c>
      <c r="K2922" s="14">
        <f>(J2922/G2922)</f>
        <v>5.9264305177111717E-2</v>
      </c>
      <c r="L2922" s="14">
        <f>(K2922/1.61)</f>
        <v>3.681012743919982E-2</v>
      </c>
      <c r="M2922" t="s">
        <v>7834</v>
      </c>
    </row>
    <row r="2923" spans="1:13" x14ac:dyDescent="0.2">
      <c r="A2923" s="11" t="s">
        <v>8280</v>
      </c>
      <c r="B2923" s="12" t="s">
        <v>4494</v>
      </c>
      <c r="C2923" s="12">
        <v>9</v>
      </c>
      <c r="D2923" s="12">
        <v>13</v>
      </c>
      <c r="E2923" s="12">
        <v>16</v>
      </c>
      <c r="F2923" s="13">
        <v>107</v>
      </c>
      <c r="G2923" s="13">
        <v>657</v>
      </c>
      <c r="H2923" s="17">
        <f>(G2923/F2923)</f>
        <v>6.1401869158878508</v>
      </c>
      <c r="I2923" s="13">
        <v>89</v>
      </c>
      <c r="J2923" s="13">
        <v>933.5</v>
      </c>
      <c r="K2923" s="14">
        <f>(J2923/G2923)</f>
        <v>1.4208523592085236</v>
      </c>
      <c r="L2923" s="14">
        <f>(K2923/1.61)</f>
        <v>0.88251699329721955</v>
      </c>
    </row>
    <row r="2924" spans="1:13" x14ac:dyDescent="0.2">
      <c r="A2924" s="11" t="s">
        <v>4491</v>
      </c>
      <c r="B2924" s="12" t="s">
        <v>4492</v>
      </c>
      <c r="C2924" s="12">
        <v>9</v>
      </c>
      <c r="D2924" s="12">
        <v>13</v>
      </c>
      <c r="E2924" s="12">
        <v>14</v>
      </c>
      <c r="F2924" s="13">
        <v>122</v>
      </c>
      <c r="G2924" s="13">
        <v>745</v>
      </c>
      <c r="H2924" s="17">
        <f>(G2924/F2924)</f>
        <v>6.1065573770491799</v>
      </c>
      <c r="I2924" s="13">
        <v>113.5</v>
      </c>
      <c r="J2924" s="13">
        <v>1516.5</v>
      </c>
      <c r="K2924" s="14">
        <f>(J2924/G2924)</f>
        <v>2.0355704697986576</v>
      </c>
      <c r="L2924" s="14">
        <f>(K2924/1.61)</f>
        <v>1.2643294843469923</v>
      </c>
    </row>
    <row r="2925" spans="1:13" x14ac:dyDescent="0.2">
      <c r="A2925" s="11" t="s">
        <v>4487</v>
      </c>
      <c r="B2925" s="12" t="s">
        <v>4488</v>
      </c>
      <c r="C2925" s="12">
        <v>9</v>
      </c>
      <c r="D2925" s="12">
        <v>13</v>
      </c>
      <c r="E2925" s="12">
        <v>12</v>
      </c>
      <c r="F2925" s="13">
        <v>85</v>
      </c>
      <c r="G2925" s="13">
        <v>562.5</v>
      </c>
      <c r="H2925" s="17">
        <f>(G2925/F2925)</f>
        <v>6.617647058823529</v>
      </c>
      <c r="I2925" s="13">
        <v>73</v>
      </c>
      <c r="J2925" s="13">
        <v>782.5</v>
      </c>
      <c r="K2925" s="14">
        <f>(J2925/G2925)</f>
        <v>1.3911111111111112</v>
      </c>
      <c r="L2925" s="14">
        <f>(K2925/1.61)</f>
        <v>0.86404416839199449</v>
      </c>
    </row>
    <row r="2926" spans="1:13" x14ac:dyDescent="0.2">
      <c r="A2926" s="1" t="s">
        <v>4484</v>
      </c>
      <c r="B2926" t="s">
        <v>4485</v>
      </c>
      <c r="C2926">
        <v>9</v>
      </c>
      <c r="D2926">
        <v>13</v>
      </c>
      <c r="E2926">
        <v>10</v>
      </c>
      <c r="F2926" s="2">
        <v>33</v>
      </c>
      <c r="G2926" s="2">
        <v>101.5</v>
      </c>
      <c r="H2926" s="18">
        <f>(G2926/F2926)</f>
        <v>3.0757575757575757</v>
      </c>
      <c r="I2926" s="2">
        <v>37.5</v>
      </c>
      <c r="J2926" s="2">
        <v>18.5</v>
      </c>
      <c r="K2926" s="6">
        <f>(J2926/G2926)</f>
        <v>0.18226600985221675</v>
      </c>
    </row>
    <row r="2927" spans="1:13" x14ac:dyDescent="0.2">
      <c r="A2927" s="7" t="s">
        <v>4480</v>
      </c>
      <c r="B2927" s="8" t="s">
        <v>4481</v>
      </c>
      <c r="C2927" s="8">
        <v>9</v>
      </c>
      <c r="D2927" s="8">
        <v>13</v>
      </c>
      <c r="E2927" s="8">
        <v>8</v>
      </c>
      <c r="F2927" s="9">
        <v>314.5</v>
      </c>
      <c r="G2927" s="9">
        <v>1047</v>
      </c>
      <c r="H2927" s="16">
        <f>(G2927/F2927)</f>
        <v>3.3290937996820351</v>
      </c>
      <c r="I2927" s="9">
        <v>124.5</v>
      </c>
      <c r="J2927" s="9">
        <v>982.5</v>
      </c>
      <c r="K2927" s="10">
        <f>(J2927/G2927)</f>
        <v>0.93839541547277938</v>
      </c>
      <c r="L2927" s="10">
        <f>(K2927/1.41)</f>
        <v>0.66552866345587192</v>
      </c>
    </row>
    <row r="2928" spans="1:13" x14ac:dyDescent="0.2">
      <c r="A2928" s="11" t="s">
        <v>8281</v>
      </c>
      <c r="B2928" s="12" t="s">
        <v>4477</v>
      </c>
      <c r="C2928" s="12">
        <v>9</v>
      </c>
      <c r="D2928" s="12">
        <v>13</v>
      </c>
      <c r="E2928" s="12">
        <v>6</v>
      </c>
      <c r="F2928" s="13">
        <v>84.5</v>
      </c>
      <c r="G2928" s="13">
        <v>519</v>
      </c>
      <c r="H2928" s="17">
        <f>(G2928/F2928)</f>
        <v>6.1420118343195265</v>
      </c>
      <c r="I2928" s="13">
        <v>82.5</v>
      </c>
      <c r="J2928" s="13">
        <v>484</v>
      </c>
      <c r="K2928" s="14">
        <f>(J2928/G2928)</f>
        <v>0.93256262042389215</v>
      </c>
      <c r="L2928" s="14">
        <f>(K2928/1.61)</f>
        <v>0.57923144125707582</v>
      </c>
    </row>
    <row r="2929" spans="1:13" x14ac:dyDescent="0.2">
      <c r="A2929" s="11" t="s">
        <v>8282</v>
      </c>
      <c r="B2929" s="12" t="s">
        <v>4474</v>
      </c>
      <c r="C2929" s="12">
        <v>9</v>
      </c>
      <c r="D2929" s="12">
        <v>13</v>
      </c>
      <c r="E2929" s="12">
        <v>4</v>
      </c>
      <c r="F2929" s="13">
        <v>225.5</v>
      </c>
      <c r="G2929" s="13">
        <v>841</v>
      </c>
      <c r="H2929" s="17">
        <f>(G2929/F2929)</f>
        <v>3.729490022172949</v>
      </c>
      <c r="I2929" s="13">
        <v>109.5</v>
      </c>
      <c r="J2929" s="13">
        <v>1213</v>
      </c>
      <c r="K2929" s="14">
        <f>(J2929/G2929)</f>
        <v>1.4423305588585018</v>
      </c>
      <c r="L2929" s="14">
        <f>(K2929/1.61)</f>
        <v>0.89585748997422465</v>
      </c>
    </row>
    <row r="2930" spans="1:13" x14ac:dyDescent="0.2">
      <c r="A2930" s="7" t="s">
        <v>8283</v>
      </c>
      <c r="B2930" s="8" t="s">
        <v>4471</v>
      </c>
      <c r="C2930" s="8">
        <v>9</v>
      </c>
      <c r="D2930" s="8">
        <v>13</v>
      </c>
      <c r="E2930" s="8">
        <v>2</v>
      </c>
      <c r="F2930" s="9">
        <v>360</v>
      </c>
      <c r="G2930" s="9">
        <v>947</v>
      </c>
      <c r="H2930" s="16">
        <f>(G2930/F2930)</f>
        <v>2.6305555555555555</v>
      </c>
      <c r="I2930" s="9">
        <v>142.5</v>
      </c>
      <c r="J2930" s="9">
        <v>1362</v>
      </c>
      <c r="K2930" s="10">
        <f>(J2930/G2930)</f>
        <v>1.4382259767687433</v>
      </c>
      <c r="L2930" s="10">
        <f>(K2930/1.41)</f>
        <v>1.0200184232402436</v>
      </c>
    </row>
    <row r="2931" spans="1:13" x14ac:dyDescent="0.2">
      <c r="A2931" s="1" t="s">
        <v>7114</v>
      </c>
      <c r="B2931" t="s">
        <v>7115</v>
      </c>
      <c r="C2931">
        <v>15</v>
      </c>
      <c r="D2931">
        <v>7</v>
      </c>
      <c r="E2931">
        <v>12</v>
      </c>
      <c r="F2931" s="2">
        <v>91</v>
      </c>
      <c r="G2931" s="2">
        <v>565</v>
      </c>
      <c r="H2931" s="18">
        <f>(G2931/F2931)</f>
        <v>6.2087912087912089</v>
      </c>
      <c r="I2931" s="2">
        <v>60</v>
      </c>
      <c r="J2931" s="2">
        <v>1632.5</v>
      </c>
      <c r="K2931" s="6">
        <f>(J2931/G2931)</f>
        <v>2.8893805309734515</v>
      </c>
    </row>
    <row r="2932" spans="1:13" x14ac:dyDescent="0.2">
      <c r="A2932" s="1" t="s">
        <v>7114</v>
      </c>
      <c r="B2932" t="s">
        <v>7115</v>
      </c>
      <c r="C2932">
        <v>15</v>
      </c>
      <c r="D2932">
        <v>8</v>
      </c>
      <c r="E2932">
        <v>11</v>
      </c>
      <c r="F2932" s="2">
        <v>93</v>
      </c>
      <c r="G2932" s="2">
        <v>555.5</v>
      </c>
      <c r="H2932" s="18">
        <f>(G2932/F2932)</f>
        <v>5.9731182795698921</v>
      </c>
      <c r="I2932" s="2">
        <v>57</v>
      </c>
      <c r="J2932" s="2">
        <v>1700.5</v>
      </c>
      <c r="K2932" s="6">
        <f>(J2932/G2932)</f>
        <v>3.0612061206120611</v>
      </c>
    </row>
    <row r="2933" spans="1:13" x14ac:dyDescent="0.2">
      <c r="A2933" s="1" t="s">
        <v>7114</v>
      </c>
      <c r="B2933" t="s">
        <v>7115</v>
      </c>
      <c r="C2933">
        <v>15</v>
      </c>
      <c r="D2933">
        <v>7</v>
      </c>
      <c r="E2933">
        <v>11</v>
      </c>
      <c r="F2933" s="2">
        <v>98</v>
      </c>
      <c r="G2933" s="2">
        <v>691.5</v>
      </c>
      <c r="H2933" s="18">
        <f>(G2933/F2933)</f>
        <v>7.0561224489795915</v>
      </c>
      <c r="I2933" s="2">
        <v>54</v>
      </c>
      <c r="J2933" s="2">
        <v>1611</v>
      </c>
      <c r="K2933" s="6">
        <f>(J2933/G2933)</f>
        <v>2.3297180043383947</v>
      </c>
    </row>
    <row r="2934" spans="1:13" x14ac:dyDescent="0.2">
      <c r="A2934" s="1" t="s">
        <v>7114</v>
      </c>
      <c r="B2934" t="s">
        <v>7115</v>
      </c>
      <c r="C2934">
        <v>15</v>
      </c>
      <c r="D2934">
        <v>8</v>
      </c>
      <c r="E2934">
        <v>12</v>
      </c>
      <c r="F2934" s="2">
        <v>92</v>
      </c>
      <c r="G2934" s="2">
        <v>528</v>
      </c>
      <c r="H2934" s="18">
        <f>(G2934/F2934)</f>
        <v>5.7391304347826084</v>
      </c>
      <c r="I2934" s="2">
        <v>50.5</v>
      </c>
      <c r="J2934" s="2">
        <v>1595.5</v>
      </c>
      <c r="K2934" s="6">
        <f>(J2934/G2934)</f>
        <v>3.0217803030303032</v>
      </c>
    </row>
    <row r="2935" spans="1:13" x14ac:dyDescent="0.2">
      <c r="A2935" s="11" t="s">
        <v>7727</v>
      </c>
      <c r="B2935" s="12" t="s">
        <v>7728</v>
      </c>
      <c r="C2935" s="12">
        <v>16</v>
      </c>
      <c r="D2935" s="12">
        <v>14</v>
      </c>
      <c r="E2935" s="12">
        <v>21</v>
      </c>
      <c r="F2935" s="13">
        <v>92</v>
      </c>
      <c r="G2935" s="13">
        <v>420</v>
      </c>
      <c r="H2935" s="17">
        <f>(G2935/F2935)</f>
        <v>4.5652173913043477</v>
      </c>
      <c r="I2935" s="13">
        <v>64.5</v>
      </c>
      <c r="J2935" s="13">
        <v>49</v>
      </c>
      <c r="K2935" s="14">
        <f>(J2935/G2935)</f>
        <v>0.11666666666666667</v>
      </c>
      <c r="L2935" s="14">
        <f>(K2935/2.8)</f>
        <v>4.1666666666666671E-2</v>
      </c>
      <c r="M2935" t="s">
        <v>7834</v>
      </c>
    </row>
    <row r="2936" spans="1:13" x14ac:dyDescent="0.2">
      <c r="A2936" s="11" t="s">
        <v>7723</v>
      </c>
      <c r="B2936" s="12" t="s">
        <v>7724</v>
      </c>
      <c r="C2936" s="12">
        <v>16</v>
      </c>
      <c r="D2936" s="12">
        <v>14</v>
      </c>
      <c r="E2936" s="12">
        <v>19</v>
      </c>
      <c r="F2936" s="13">
        <v>140.5</v>
      </c>
      <c r="G2936" s="13">
        <v>796</v>
      </c>
      <c r="H2936" s="17">
        <f>(G2936/F2936)</f>
        <v>5.6654804270462638</v>
      </c>
      <c r="I2936" s="13">
        <v>92</v>
      </c>
      <c r="J2936" s="13">
        <v>1293.5</v>
      </c>
      <c r="K2936" s="14">
        <f>(J2936/G2936)</f>
        <v>1.625</v>
      </c>
      <c r="L2936" s="14">
        <f>(K2936/2.8)</f>
        <v>0.5803571428571429</v>
      </c>
    </row>
    <row r="2937" spans="1:13" x14ac:dyDescent="0.2">
      <c r="A2937" s="11" t="s">
        <v>4576</v>
      </c>
      <c r="B2937" s="12" t="s">
        <v>4577</v>
      </c>
      <c r="C2937" s="12">
        <v>9</v>
      </c>
      <c r="D2937" s="12">
        <v>15</v>
      </c>
      <c r="E2937" s="12">
        <v>22</v>
      </c>
      <c r="F2937" s="13">
        <v>148.5</v>
      </c>
      <c r="G2937" s="13">
        <v>712.5</v>
      </c>
      <c r="H2937" s="17">
        <f>(G2937/F2937)</f>
        <v>4.7979797979797976</v>
      </c>
      <c r="I2937" s="13">
        <v>115</v>
      </c>
      <c r="J2937" s="13">
        <v>1093</v>
      </c>
      <c r="K2937" s="14">
        <f>(J2937/G2937)</f>
        <v>1.5340350877192983</v>
      </c>
      <c r="L2937" s="14">
        <f>(K2937/1.61)</f>
        <v>0.95281682467037154</v>
      </c>
    </row>
    <row r="2938" spans="1:13" x14ac:dyDescent="0.2">
      <c r="A2938" s="11" t="s">
        <v>8284</v>
      </c>
      <c r="B2938" s="12" t="s">
        <v>4573</v>
      </c>
      <c r="C2938" s="12">
        <v>9</v>
      </c>
      <c r="D2938" s="12">
        <v>15</v>
      </c>
      <c r="E2938" s="12">
        <v>20</v>
      </c>
      <c r="F2938" s="13">
        <v>99.5</v>
      </c>
      <c r="G2938" s="13">
        <v>503.5</v>
      </c>
      <c r="H2938" s="17">
        <f>(G2938/F2938)</f>
        <v>5.0603015075376883</v>
      </c>
      <c r="I2938" s="13">
        <v>67</v>
      </c>
      <c r="J2938" s="13">
        <v>356.5</v>
      </c>
      <c r="K2938" s="14">
        <f>(J2938/G2938)</f>
        <v>0.70804369414101287</v>
      </c>
      <c r="L2938" s="14">
        <f>(K2938/1.61)</f>
        <v>0.43977869201305142</v>
      </c>
      <c r="M2938" t="s">
        <v>7834</v>
      </c>
    </row>
    <row r="2939" spans="1:13" x14ac:dyDescent="0.2">
      <c r="A2939" s="11" t="s">
        <v>8285</v>
      </c>
      <c r="B2939" s="12" t="s">
        <v>4570</v>
      </c>
      <c r="C2939" s="12">
        <v>9</v>
      </c>
      <c r="D2939" s="12">
        <v>15</v>
      </c>
      <c r="E2939" s="12">
        <v>18</v>
      </c>
      <c r="F2939" s="13">
        <v>135</v>
      </c>
      <c r="G2939" s="13">
        <v>667</v>
      </c>
      <c r="H2939" s="17">
        <f>(G2939/F2939)</f>
        <v>4.9407407407407407</v>
      </c>
      <c r="I2939" s="13">
        <v>114</v>
      </c>
      <c r="J2939" s="13">
        <v>1443.5</v>
      </c>
      <c r="K2939" s="14">
        <f>(J2939/G2939)</f>
        <v>2.1641679160419791</v>
      </c>
      <c r="L2939" s="14">
        <f>(K2939/1.61)</f>
        <v>1.3442036745602355</v>
      </c>
    </row>
    <row r="2940" spans="1:13" x14ac:dyDescent="0.2">
      <c r="A2940" s="1" t="s">
        <v>7720</v>
      </c>
      <c r="B2940" t="s">
        <v>7721</v>
      </c>
      <c r="C2940">
        <v>16</v>
      </c>
      <c r="D2940">
        <v>14</v>
      </c>
      <c r="E2940">
        <v>17</v>
      </c>
      <c r="F2940" s="2">
        <v>77</v>
      </c>
      <c r="G2940" s="2">
        <v>328</v>
      </c>
      <c r="H2940" s="18">
        <f>(G2940/F2940)</f>
        <v>4.2597402597402594</v>
      </c>
      <c r="I2940" s="2">
        <v>52.5</v>
      </c>
      <c r="J2940" s="2">
        <v>45</v>
      </c>
      <c r="K2940" s="6">
        <f>(J2940/G2940)</f>
        <v>0.13719512195121952</v>
      </c>
    </row>
    <row r="2941" spans="1:13" x14ac:dyDescent="0.2">
      <c r="A2941" s="11" t="s">
        <v>4566</v>
      </c>
      <c r="B2941" s="12" t="s">
        <v>4567</v>
      </c>
      <c r="C2941" s="12">
        <v>9</v>
      </c>
      <c r="D2941" s="12">
        <v>15</v>
      </c>
      <c r="E2941" s="12">
        <v>16</v>
      </c>
      <c r="F2941" s="13">
        <v>99.5</v>
      </c>
      <c r="G2941" s="13">
        <v>644.5</v>
      </c>
      <c r="H2941" s="17">
        <f>(G2941/F2941)</f>
        <v>6.4773869346733672</v>
      </c>
      <c r="I2941" s="13">
        <v>105.5</v>
      </c>
      <c r="J2941" s="13">
        <v>1118.5</v>
      </c>
      <c r="K2941" s="14">
        <f>(J2941/G2941)</f>
        <v>1.7354538401861908</v>
      </c>
      <c r="L2941" s="14">
        <f>(K2941/1.61)</f>
        <v>1.0779216398671991</v>
      </c>
    </row>
    <row r="2942" spans="1:13" x14ac:dyDescent="0.2">
      <c r="A2942" s="11" t="s">
        <v>4562</v>
      </c>
      <c r="B2942" s="12" t="s">
        <v>4563</v>
      </c>
      <c r="C2942" s="12">
        <v>9</v>
      </c>
      <c r="D2942" s="12">
        <v>15</v>
      </c>
      <c r="E2942" s="12">
        <v>14</v>
      </c>
      <c r="F2942" s="13">
        <v>96.5</v>
      </c>
      <c r="G2942" s="13">
        <v>387.5</v>
      </c>
      <c r="H2942" s="17">
        <f>(G2942/F2942)</f>
        <v>4.0155440414507773</v>
      </c>
      <c r="I2942" s="13">
        <v>89</v>
      </c>
      <c r="J2942" s="13">
        <v>1078.5</v>
      </c>
      <c r="K2942" s="14">
        <f>(J2942/G2942)</f>
        <v>2.7832258064516129</v>
      </c>
      <c r="L2942" s="14">
        <f>(K2942/1.61)</f>
        <v>1.7287116810258465</v>
      </c>
    </row>
    <row r="2943" spans="1:13" x14ac:dyDescent="0.2">
      <c r="A2943" s="11" t="s">
        <v>4558</v>
      </c>
      <c r="B2943" s="12" t="s">
        <v>4559</v>
      </c>
      <c r="C2943" s="12">
        <v>9</v>
      </c>
      <c r="D2943" s="12">
        <v>15</v>
      </c>
      <c r="E2943" s="12">
        <v>12</v>
      </c>
      <c r="F2943" s="13">
        <v>75.5</v>
      </c>
      <c r="G2943" s="13">
        <v>421</v>
      </c>
      <c r="H2943" s="17">
        <f>(G2943/F2943)</f>
        <v>5.5761589403973506</v>
      </c>
      <c r="I2943" s="13">
        <v>61.5</v>
      </c>
      <c r="J2943" s="13">
        <v>1206.5</v>
      </c>
      <c r="K2943" s="14">
        <f>(J2943/G2943)</f>
        <v>2.8657957244655581</v>
      </c>
      <c r="L2943" s="14">
        <f>(K2943/1.61)</f>
        <v>1.7799973443885453</v>
      </c>
    </row>
    <row r="2944" spans="1:13" x14ac:dyDescent="0.2">
      <c r="A2944" s="7" t="s">
        <v>4554</v>
      </c>
      <c r="B2944" s="8" t="s">
        <v>4555</v>
      </c>
      <c r="C2944" s="8">
        <v>9</v>
      </c>
      <c r="D2944" s="8">
        <v>15</v>
      </c>
      <c r="E2944" s="8">
        <v>10</v>
      </c>
      <c r="F2944" s="9">
        <v>347</v>
      </c>
      <c r="G2944" s="9">
        <v>1129.5</v>
      </c>
      <c r="H2944" s="16">
        <f>(G2944/F2944)</f>
        <v>3.255043227665706</v>
      </c>
      <c r="I2944" s="9">
        <v>132</v>
      </c>
      <c r="J2944" s="9">
        <v>1349.5</v>
      </c>
      <c r="K2944" s="10">
        <f>(J2944/G2944)</f>
        <v>1.1947764497565294</v>
      </c>
      <c r="L2944" s="10">
        <f>(K2944/1.41)</f>
        <v>0.84735918422448897</v>
      </c>
    </row>
    <row r="2945" spans="1:13" x14ac:dyDescent="0.2">
      <c r="A2945" s="7" t="s">
        <v>4550</v>
      </c>
      <c r="B2945" s="8" t="s">
        <v>4551</v>
      </c>
      <c r="C2945" s="8">
        <v>9</v>
      </c>
      <c r="D2945" s="8">
        <v>15</v>
      </c>
      <c r="E2945" s="8">
        <v>8</v>
      </c>
      <c r="F2945" s="9">
        <v>503</v>
      </c>
      <c r="G2945" s="9">
        <v>1193.5</v>
      </c>
      <c r="H2945" s="16">
        <f>(G2945/F2945)</f>
        <v>2.3727634194831015</v>
      </c>
      <c r="I2945" s="9">
        <v>205</v>
      </c>
      <c r="J2945" s="9">
        <v>1496.5</v>
      </c>
      <c r="K2945" s="10">
        <f>(J2945/G2945)</f>
        <v>1.2538751571009636</v>
      </c>
      <c r="L2945" s="10">
        <f>(K2945/1.41)</f>
        <v>0.88927316106451326</v>
      </c>
    </row>
    <row r="2946" spans="1:13" x14ac:dyDescent="0.2">
      <c r="A2946" s="7" t="s">
        <v>4547</v>
      </c>
      <c r="B2946" s="8" t="s">
        <v>4548</v>
      </c>
      <c r="C2946" s="8">
        <v>9</v>
      </c>
      <c r="D2946" s="8">
        <v>15</v>
      </c>
      <c r="E2946" s="8">
        <v>6</v>
      </c>
      <c r="F2946" s="9">
        <v>428.5</v>
      </c>
      <c r="G2946" s="9">
        <v>1099</v>
      </c>
      <c r="H2946" s="16">
        <f>(G2946/F2946)</f>
        <v>2.5647607934655774</v>
      </c>
      <c r="I2946" s="9">
        <v>213</v>
      </c>
      <c r="J2946" s="9">
        <v>1386.5</v>
      </c>
      <c r="K2946" s="10">
        <f>(J2946/G2946)</f>
        <v>1.2616014558689719</v>
      </c>
      <c r="L2946" s="10">
        <f>(K2946/1.41)</f>
        <v>0.89475280558083115</v>
      </c>
    </row>
    <row r="2947" spans="1:13" x14ac:dyDescent="0.2">
      <c r="A2947" s="7" t="s">
        <v>4544</v>
      </c>
      <c r="B2947" s="8" t="s">
        <v>4545</v>
      </c>
      <c r="C2947" s="8">
        <v>9</v>
      </c>
      <c r="D2947" s="8">
        <v>15</v>
      </c>
      <c r="E2947" s="8">
        <v>4</v>
      </c>
      <c r="F2947" s="9">
        <v>474</v>
      </c>
      <c r="G2947" s="9">
        <v>1076.5</v>
      </c>
      <c r="H2947" s="16">
        <f>(G2947/F2947)</f>
        <v>2.2710970464135021</v>
      </c>
      <c r="I2947" s="9">
        <v>203.5</v>
      </c>
      <c r="J2947" s="9">
        <v>1511</v>
      </c>
      <c r="K2947" s="10">
        <f>(J2947/G2947)</f>
        <v>1.4036228518346494</v>
      </c>
      <c r="L2947" s="10">
        <f>(K2947/1.41)</f>
        <v>0.99547719988273009</v>
      </c>
    </row>
    <row r="2948" spans="1:13" x14ac:dyDescent="0.2">
      <c r="A2948" s="11" t="s">
        <v>4541</v>
      </c>
      <c r="B2948" s="12" t="s">
        <v>4542</v>
      </c>
      <c r="C2948" s="12">
        <v>9</v>
      </c>
      <c r="D2948" s="12">
        <v>15</v>
      </c>
      <c r="E2948" s="12">
        <v>2</v>
      </c>
      <c r="F2948" s="13">
        <v>68</v>
      </c>
      <c r="G2948" s="13">
        <v>367</v>
      </c>
      <c r="H2948" s="17">
        <f>(G2948/F2948)</f>
        <v>5.3970588235294121</v>
      </c>
      <c r="I2948" s="13">
        <v>84</v>
      </c>
      <c r="J2948" s="13">
        <v>586</v>
      </c>
      <c r="K2948" s="14">
        <f>(J2948/G2948)</f>
        <v>1.5967302452316077</v>
      </c>
      <c r="L2948" s="14">
        <f>(K2948/1.61)</f>
        <v>0.99175791629292398</v>
      </c>
    </row>
    <row r="2949" spans="1:13" x14ac:dyDescent="0.2">
      <c r="A2949" s="7" t="s">
        <v>4154</v>
      </c>
      <c r="B2949" s="8" t="s">
        <v>4155</v>
      </c>
      <c r="C2949" s="8">
        <v>9</v>
      </c>
      <c r="D2949" s="8">
        <v>3</v>
      </c>
      <c r="E2949" s="8">
        <v>23</v>
      </c>
      <c r="F2949" s="9">
        <v>135.5</v>
      </c>
      <c r="G2949" s="9">
        <v>706</v>
      </c>
      <c r="H2949" s="16">
        <f>(G2949/F2949)</f>
        <v>5.2103321033210328</v>
      </c>
      <c r="I2949" s="9">
        <v>146</v>
      </c>
      <c r="J2949" s="9">
        <v>1702</v>
      </c>
      <c r="K2949" s="10">
        <f>(J2949/G2949)</f>
        <v>2.4107648725212463</v>
      </c>
      <c r="L2949" s="10">
        <f>(K2949/1.41)</f>
        <v>1.7097623209370543</v>
      </c>
      <c r="M2949" t="s">
        <v>7835</v>
      </c>
    </row>
    <row r="2950" spans="1:13" x14ac:dyDescent="0.2">
      <c r="A2950" s="7" t="s">
        <v>4150</v>
      </c>
      <c r="B2950" s="8" t="s">
        <v>4151</v>
      </c>
      <c r="C2950" s="8">
        <v>9</v>
      </c>
      <c r="D2950" s="8">
        <v>3</v>
      </c>
      <c r="E2950" s="8">
        <v>21</v>
      </c>
      <c r="F2950" s="9">
        <v>98</v>
      </c>
      <c r="G2950" s="9">
        <v>423.5</v>
      </c>
      <c r="H2950" s="16">
        <f>(G2950/F2950)</f>
        <v>4.3214285714285712</v>
      </c>
      <c r="I2950" s="9">
        <v>122</v>
      </c>
      <c r="J2950" s="9">
        <v>1341.5</v>
      </c>
      <c r="K2950" s="10">
        <f>(J2950/G2950)</f>
        <v>3.167650531286895</v>
      </c>
      <c r="L2950" s="10">
        <f>(K2950/1.41)</f>
        <v>2.2465606604871597</v>
      </c>
    </row>
    <row r="2951" spans="1:13" x14ac:dyDescent="0.2">
      <c r="A2951" s="11" t="s">
        <v>4147</v>
      </c>
      <c r="B2951" s="12" t="s">
        <v>4148</v>
      </c>
      <c r="C2951" s="12">
        <v>9</v>
      </c>
      <c r="D2951" s="12">
        <v>3</v>
      </c>
      <c r="E2951" s="12">
        <v>19</v>
      </c>
      <c r="F2951" s="13">
        <v>156.5</v>
      </c>
      <c r="G2951" s="13">
        <v>869</v>
      </c>
      <c r="H2951" s="17">
        <f>(G2951/F2951)</f>
        <v>5.5527156549520766</v>
      </c>
      <c r="I2951" s="13">
        <v>118.5</v>
      </c>
      <c r="J2951" s="13">
        <v>847.5</v>
      </c>
      <c r="K2951" s="14">
        <f>(J2951/G2951)</f>
        <v>0.97525891829689293</v>
      </c>
      <c r="L2951" s="14">
        <f>(K2951/1.61)</f>
        <v>0.60575088092974716</v>
      </c>
    </row>
    <row r="2952" spans="1:13" x14ac:dyDescent="0.2">
      <c r="A2952" s="7" t="s">
        <v>8286</v>
      </c>
      <c r="B2952" s="8" t="s">
        <v>4144</v>
      </c>
      <c r="C2952" s="8">
        <v>9</v>
      </c>
      <c r="D2952" s="8">
        <v>3</v>
      </c>
      <c r="E2952" s="8">
        <v>17</v>
      </c>
      <c r="F2952" s="9">
        <v>145</v>
      </c>
      <c r="G2952" s="9">
        <v>825.5</v>
      </c>
      <c r="H2952" s="16">
        <f>(G2952/F2952)</f>
        <v>5.6931034482758625</v>
      </c>
      <c r="I2952" s="9">
        <v>131</v>
      </c>
      <c r="J2952" s="9">
        <v>1291</v>
      </c>
      <c r="K2952" s="10">
        <f>(J2952/G2952)</f>
        <v>1.5639006662628709</v>
      </c>
      <c r="L2952" s="10">
        <f>(K2952/1.41)</f>
        <v>1.1091494086970717</v>
      </c>
    </row>
    <row r="2953" spans="1:13" x14ac:dyDescent="0.2">
      <c r="A2953" s="11" t="s">
        <v>4141</v>
      </c>
      <c r="B2953" s="12" t="s">
        <v>4142</v>
      </c>
      <c r="C2953" s="12">
        <v>9</v>
      </c>
      <c r="D2953" s="12">
        <v>3</v>
      </c>
      <c r="E2953" s="12">
        <v>15</v>
      </c>
      <c r="F2953" s="13">
        <v>124</v>
      </c>
      <c r="G2953" s="13">
        <v>755.5</v>
      </c>
      <c r="H2953" s="17">
        <f>(G2953/F2953)</f>
        <v>6.092741935483871</v>
      </c>
      <c r="I2953" s="13">
        <v>113.5</v>
      </c>
      <c r="J2953" s="13">
        <v>1424</v>
      </c>
      <c r="K2953" s="14">
        <f>(J2953/G2953)</f>
        <v>1.8848444738583718</v>
      </c>
      <c r="L2953" s="14">
        <f>(K2953/1.61)</f>
        <v>1.1707108533281811</v>
      </c>
    </row>
    <row r="2954" spans="1:13" x14ac:dyDescent="0.2">
      <c r="A2954" s="11" t="s">
        <v>4137</v>
      </c>
      <c r="B2954" s="12" t="s">
        <v>4138</v>
      </c>
      <c r="C2954" s="12">
        <v>9</v>
      </c>
      <c r="D2954" s="12">
        <v>3</v>
      </c>
      <c r="E2954" s="12">
        <v>13</v>
      </c>
      <c r="F2954" s="13">
        <v>128</v>
      </c>
      <c r="G2954" s="13">
        <v>811</v>
      </c>
      <c r="H2954" s="17">
        <f>(G2954/F2954)</f>
        <v>6.3359375</v>
      </c>
      <c r="I2954" s="13">
        <v>94.5</v>
      </c>
      <c r="J2954" s="13">
        <v>1572</v>
      </c>
      <c r="K2954" s="14">
        <f>(J2954/G2954)</f>
        <v>1.938347718865598</v>
      </c>
      <c r="L2954" s="14">
        <f>(K2954/1.61)</f>
        <v>1.203942682525216</v>
      </c>
    </row>
    <row r="2955" spans="1:13" x14ac:dyDescent="0.2">
      <c r="A2955" s="11" t="s">
        <v>4133</v>
      </c>
      <c r="B2955" s="12" t="s">
        <v>4134</v>
      </c>
      <c r="C2955" s="12">
        <v>9</v>
      </c>
      <c r="D2955" s="12">
        <v>3</v>
      </c>
      <c r="E2955" s="12">
        <v>11</v>
      </c>
      <c r="F2955" s="13">
        <v>117</v>
      </c>
      <c r="G2955" s="13">
        <v>783.5</v>
      </c>
      <c r="H2955" s="17">
        <f>(G2955/F2955)</f>
        <v>6.6965811965811968</v>
      </c>
      <c r="I2955" s="13">
        <v>119.5</v>
      </c>
      <c r="J2955" s="13">
        <v>1323</v>
      </c>
      <c r="K2955" s="14">
        <f>(J2955/G2955)</f>
        <v>1.6885768985322271</v>
      </c>
      <c r="L2955" s="14">
        <f>(K2955/1.61)</f>
        <v>1.0488055270386503</v>
      </c>
    </row>
    <row r="2956" spans="1:13" x14ac:dyDescent="0.2">
      <c r="A2956" s="1" t="s">
        <v>4130</v>
      </c>
      <c r="B2956" t="s">
        <v>4131</v>
      </c>
      <c r="C2956">
        <v>9</v>
      </c>
      <c r="D2956">
        <v>3</v>
      </c>
      <c r="E2956">
        <v>9</v>
      </c>
      <c r="F2956" s="2">
        <v>73.5</v>
      </c>
      <c r="G2956" s="2">
        <v>559</v>
      </c>
      <c r="H2956" s="18">
        <f>(G2956/F2956)</f>
        <v>7.6054421768707483</v>
      </c>
      <c r="I2956" s="2">
        <v>49.5</v>
      </c>
      <c r="J2956" s="2">
        <v>679.5</v>
      </c>
      <c r="K2956" s="6">
        <f>(J2956/G2956)</f>
        <v>1.2155635062611807</v>
      </c>
    </row>
    <row r="2957" spans="1:13" x14ac:dyDescent="0.2">
      <c r="A2957" s="11" t="s">
        <v>4127</v>
      </c>
      <c r="B2957" s="12" t="s">
        <v>4128</v>
      </c>
      <c r="C2957" s="12">
        <v>9</v>
      </c>
      <c r="D2957" s="12">
        <v>3</v>
      </c>
      <c r="E2957" s="12">
        <v>7</v>
      </c>
      <c r="F2957" s="13">
        <v>145</v>
      </c>
      <c r="G2957" s="13">
        <v>868.5</v>
      </c>
      <c r="H2957" s="17">
        <f>(G2957/F2957)</f>
        <v>5.9896551724137934</v>
      </c>
      <c r="I2957" s="13">
        <v>98</v>
      </c>
      <c r="J2957" s="13">
        <v>127.5</v>
      </c>
      <c r="K2957" s="14">
        <f>(J2957/G2957)</f>
        <v>0.14680483592400692</v>
      </c>
      <c r="L2957" s="14">
        <f>(K2957/1.61)</f>
        <v>9.1183127903109881E-2</v>
      </c>
      <c r="M2957" t="s">
        <v>7834</v>
      </c>
    </row>
    <row r="2958" spans="1:13" x14ac:dyDescent="0.2">
      <c r="A2958" s="7" t="s">
        <v>4124</v>
      </c>
      <c r="B2958" s="8" t="s">
        <v>4125</v>
      </c>
      <c r="C2958" s="8">
        <v>9</v>
      </c>
      <c r="D2958" s="8">
        <v>3</v>
      </c>
      <c r="E2958" s="8">
        <v>5</v>
      </c>
      <c r="F2958" s="9">
        <v>701</v>
      </c>
      <c r="G2958" s="9">
        <v>1164</v>
      </c>
      <c r="H2958" s="16">
        <f>(G2958/F2958)</f>
        <v>1.6604850213980029</v>
      </c>
      <c r="I2958" s="9">
        <v>206.5</v>
      </c>
      <c r="J2958" s="9">
        <v>1427</v>
      </c>
      <c r="K2958" s="10">
        <f>(J2958/G2958)</f>
        <v>1.2259450171821307</v>
      </c>
      <c r="L2958" s="10">
        <f>(K2958/1.41)</f>
        <v>0.86946455119300048</v>
      </c>
    </row>
    <row r="2959" spans="1:13" x14ac:dyDescent="0.2">
      <c r="A2959" s="11" t="s">
        <v>4121</v>
      </c>
      <c r="B2959" s="12" t="s">
        <v>4122</v>
      </c>
      <c r="C2959" s="12">
        <v>9</v>
      </c>
      <c r="D2959" s="12">
        <v>3</v>
      </c>
      <c r="E2959" s="12">
        <v>3</v>
      </c>
      <c r="F2959" s="13">
        <v>286</v>
      </c>
      <c r="G2959" s="13">
        <v>913.5</v>
      </c>
      <c r="H2959" s="17">
        <f>(G2959/F2959)</f>
        <v>3.1940559440559442</v>
      </c>
      <c r="I2959" s="13">
        <v>102</v>
      </c>
      <c r="J2959" s="13">
        <v>1182.5</v>
      </c>
      <c r="K2959" s="14">
        <f>(J2959/G2959)</f>
        <v>1.294471811713191</v>
      </c>
      <c r="L2959" s="14">
        <f>(K2959/1.61)</f>
        <v>0.80401975882806886</v>
      </c>
    </row>
    <row r="2960" spans="1:13" x14ac:dyDescent="0.2">
      <c r="A2960" s="11" t="s">
        <v>4225</v>
      </c>
      <c r="B2960" s="12" t="s">
        <v>4226</v>
      </c>
      <c r="C2960" s="12">
        <v>9</v>
      </c>
      <c r="D2960" s="12">
        <v>5</v>
      </c>
      <c r="E2960" s="12">
        <v>23</v>
      </c>
      <c r="F2960" s="13">
        <v>157</v>
      </c>
      <c r="G2960" s="13">
        <v>833.5</v>
      </c>
      <c r="H2960" s="17">
        <f>(G2960/F2960)</f>
        <v>5.3089171974522289</v>
      </c>
      <c r="I2960" s="13">
        <v>118.5</v>
      </c>
      <c r="J2960" s="13">
        <v>1428</v>
      </c>
      <c r="K2960" s="14">
        <f>(J2960/G2960)</f>
        <v>1.713257348530294</v>
      </c>
      <c r="L2960" s="14">
        <f>(K2960/1.61)</f>
        <v>1.0641349990871392</v>
      </c>
    </row>
    <row r="2961" spans="1:13" x14ac:dyDescent="0.2">
      <c r="A2961" s="7" t="s">
        <v>4222</v>
      </c>
      <c r="B2961" s="8" t="s">
        <v>4223</v>
      </c>
      <c r="C2961" s="8">
        <v>9</v>
      </c>
      <c r="D2961" s="8">
        <v>5</v>
      </c>
      <c r="E2961" s="8">
        <v>21</v>
      </c>
      <c r="F2961" s="9">
        <v>830</v>
      </c>
      <c r="G2961" s="9">
        <v>1480</v>
      </c>
      <c r="H2961" s="16">
        <f>(G2961/F2961)</f>
        <v>1.7831325301204819</v>
      </c>
      <c r="I2961" s="9">
        <v>532.5</v>
      </c>
      <c r="J2961" s="9">
        <v>1579.5</v>
      </c>
      <c r="K2961" s="10">
        <f>(J2961/G2961)</f>
        <v>1.0672297297297297</v>
      </c>
      <c r="L2961" s="10">
        <f>(K2961/1.41)</f>
        <v>0.75690051753881549</v>
      </c>
    </row>
    <row r="2962" spans="1:13" x14ac:dyDescent="0.2">
      <c r="A2962" s="7" t="s">
        <v>8287</v>
      </c>
      <c r="B2962" s="8" t="s">
        <v>4220</v>
      </c>
      <c r="C2962" s="8">
        <v>9</v>
      </c>
      <c r="D2962" s="8">
        <v>5</v>
      </c>
      <c r="E2962" s="8">
        <v>19</v>
      </c>
      <c r="F2962" s="9">
        <v>199</v>
      </c>
      <c r="G2962" s="9">
        <v>1003</v>
      </c>
      <c r="H2962" s="16">
        <f>(G2962/F2962)</f>
        <v>5.0402010050251258</v>
      </c>
      <c r="I2962" s="9">
        <v>133.5</v>
      </c>
      <c r="J2962" s="9">
        <v>1199</v>
      </c>
      <c r="K2962" s="10">
        <f>(J2962/G2962)</f>
        <v>1.1954137587238285</v>
      </c>
      <c r="L2962" s="10">
        <f>(K2962/1.41)</f>
        <v>0.84781117639987846</v>
      </c>
    </row>
    <row r="2963" spans="1:13" x14ac:dyDescent="0.2">
      <c r="A2963" s="11" t="s">
        <v>4216</v>
      </c>
      <c r="B2963" s="12" t="s">
        <v>4217</v>
      </c>
      <c r="C2963" s="12">
        <v>9</v>
      </c>
      <c r="D2963" s="12">
        <v>5</v>
      </c>
      <c r="E2963" s="12">
        <v>17</v>
      </c>
      <c r="F2963" s="13">
        <v>89.5</v>
      </c>
      <c r="G2963" s="13">
        <v>599.5</v>
      </c>
      <c r="H2963" s="17">
        <f>(G2963/F2963)</f>
        <v>6.6983240223463687</v>
      </c>
      <c r="I2963" s="13">
        <v>80.5</v>
      </c>
      <c r="J2963" s="13">
        <v>638</v>
      </c>
      <c r="K2963" s="14">
        <f>(J2963/G2963)</f>
        <v>1.0642201834862386</v>
      </c>
      <c r="L2963" s="14">
        <f>(K2963/1.61)</f>
        <v>0.66100632514673197</v>
      </c>
    </row>
    <row r="2964" spans="1:13" x14ac:dyDescent="0.2">
      <c r="A2964" s="11" t="s">
        <v>7849</v>
      </c>
      <c r="B2964" s="12" t="s">
        <v>4213</v>
      </c>
      <c r="C2964" s="12">
        <v>9</v>
      </c>
      <c r="D2964" s="12">
        <v>5</v>
      </c>
      <c r="E2964" s="12">
        <v>15</v>
      </c>
      <c r="F2964" s="13">
        <v>126</v>
      </c>
      <c r="G2964" s="13">
        <v>862.5</v>
      </c>
      <c r="H2964" s="17">
        <f>(G2964/F2964)</f>
        <v>6.8452380952380949</v>
      </c>
      <c r="I2964" s="13">
        <v>101.5</v>
      </c>
      <c r="J2964" s="13">
        <v>399</v>
      </c>
      <c r="K2964" s="14">
        <f>(J2964/G2964)</f>
        <v>0.46260869565217394</v>
      </c>
      <c r="L2964" s="14">
        <f>(K2964/1.61)</f>
        <v>0.28733459357277885</v>
      </c>
      <c r="M2964" t="s">
        <v>7834</v>
      </c>
    </row>
    <row r="2965" spans="1:13" x14ac:dyDescent="0.2">
      <c r="A2965" s="11" t="s">
        <v>4209</v>
      </c>
      <c r="B2965" s="12" t="s">
        <v>4210</v>
      </c>
      <c r="C2965" s="12">
        <v>9</v>
      </c>
      <c r="D2965" s="12">
        <v>5</v>
      </c>
      <c r="E2965" s="12">
        <v>13</v>
      </c>
      <c r="F2965" s="13">
        <v>113</v>
      </c>
      <c r="G2965" s="13">
        <v>787</v>
      </c>
      <c r="H2965" s="17">
        <f>(G2965/F2965)</f>
        <v>6.9646017699115044</v>
      </c>
      <c r="I2965" s="13">
        <v>86.5</v>
      </c>
      <c r="J2965" s="13">
        <v>694.5</v>
      </c>
      <c r="K2965" s="14">
        <f>(J2965/G2965)</f>
        <v>0.88246505717916135</v>
      </c>
      <c r="L2965" s="14">
        <f>(K2965/1.61)</f>
        <v>0.54811494234730518</v>
      </c>
    </row>
    <row r="2966" spans="1:13" x14ac:dyDescent="0.2">
      <c r="A2966" s="11" t="s">
        <v>4205</v>
      </c>
      <c r="B2966" s="12" t="s">
        <v>4206</v>
      </c>
      <c r="C2966" s="12">
        <v>9</v>
      </c>
      <c r="D2966" s="12">
        <v>5</v>
      </c>
      <c r="E2966" s="12">
        <v>11</v>
      </c>
      <c r="F2966" s="13">
        <v>85</v>
      </c>
      <c r="G2966" s="13">
        <v>467</v>
      </c>
      <c r="H2966" s="17">
        <f>(G2966/F2966)</f>
        <v>5.4941176470588236</v>
      </c>
      <c r="I2966" s="13">
        <v>71.5</v>
      </c>
      <c r="J2966" s="13">
        <v>1180.5</v>
      </c>
      <c r="K2966" s="14">
        <f>(J2966/G2966)</f>
        <v>2.5278372591006426</v>
      </c>
      <c r="L2966" s="14">
        <f>(K2966/1.61)</f>
        <v>1.5700852540997778</v>
      </c>
    </row>
    <row r="2967" spans="1:13" x14ac:dyDescent="0.2">
      <c r="A2967" s="11" t="s">
        <v>7849</v>
      </c>
      <c r="B2967" s="12" t="s">
        <v>4203</v>
      </c>
      <c r="C2967" s="12">
        <v>9</v>
      </c>
      <c r="D2967" s="12">
        <v>5</v>
      </c>
      <c r="E2967" s="12">
        <v>9</v>
      </c>
      <c r="F2967" s="13">
        <v>92.5</v>
      </c>
      <c r="G2967" s="13">
        <v>521.5</v>
      </c>
      <c r="H2967" s="17">
        <f>(G2967/F2967)</f>
        <v>5.6378378378378375</v>
      </c>
      <c r="I2967" s="13">
        <v>68</v>
      </c>
      <c r="J2967" s="13">
        <v>593</v>
      </c>
      <c r="K2967" s="14">
        <f>(J2967/G2967)</f>
        <v>1.1371045062320231</v>
      </c>
      <c r="L2967" s="14">
        <f>(K2967/1.61)</f>
        <v>0.70627609082734344</v>
      </c>
    </row>
    <row r="2968" spans="1:13" x14ac:dyDescent="0.2">
      <c r="A2968" s="11" t="s">
        <v>7849</v>
      </c>
      <c r="B2968" s="12" t="s">
        <v>4201</v>
      </c>
      <c r="C2968" s="12">
        <v>9</v>
      </c>
      <c r="D2968" s="12">
        <v>5</v>
      </c>
      <c r="E2968" s="12">
        <v>7</v>
      </c>
      <c r="F2968" s="13">
        <v>260</v>
      </c>
      <c r="G2968" s="13">
        <v>1117.5</v>
      </c>
      <c r="H2968" s="17">
        <f>(G2968/F2968)</f>
        <v>4.2980769230769234</v>
      </c>
      <c r="I2968" s="13">
        <v>108</v>
      </c>
      <c r="J2968" s="13">
        <v>1191.5</v>
      </c>
      <c r="K2968" s="14">
        <f>(J2968/G2968)</f>
        <v>1.0662192393736019</v>
      </c>
      <c r="L2968" s="14">
        <f>(K2968/1.61)</f>
        <v>0.66224797476621233</v>
      </c>
    </row>
    <row r="2969" spans="1:13" x14ac:dyDescent="0.2">
      <c r="A2969" s="11" t="s">
        <v>4198</v>
      </c>
      <c r="B2969" s="12" t="s">
        <v>4199</v>
      </c>
      <c r="C2969" s="12">
        <v>9</v>
      </c>
      <c r="D2969" s="12">
        <v>5</v>
      </c>
      <c r="E2969" s="12">
        <v>5</v>
      </c>
      <c r="F2969" s="13">
        <v>281.5</v>
      </c>
      <c r="G2969" s="13">
        <v>942</v>
      </c>
      <c r="H2969" s="17">
        <f>(G2969/F2969)</f>
        <v>3.3463587921847249</v>
      </c>
      <c r="I2969" s="13">
        <v>85</v>
      </c>
      <c r="J2969" s="13">
        <v>45.5</v>
      </c>
      <c r="K2969" s="14">
        <f>(J2969/G2969)</f>
        <v>4.8301486199575375E-2</v>
      </c>
      <c r="L2969" s="14">
        <f>(K2969/1.61)</f>
        <v>3.0000923105326319E-2</v>
      </c>
      <c r="M2969" t="s">
        <v>7834</v>
      </c>
    </row>
    <row r="2970" spans="1:13" x14ac:dyDescent="0.2">
      <c r="A2970" s="11" t="s">
        <v>8288</v>
      </c>
      <c r="B2970" s="12" t="s">
        <v>4195</v>
      </c>
      <c r="C2970" s="12">
        <v>9</v>
      </c>
      <c r="D2970" s="12">
        <v>5</v>
      </c>
      <c r="E2970" s="12">
        <v>3</v>
      </c>
      <c r="F2970" s="13">
        <v>201</v>
      </c>
      <c r="G2970" s="13">
        <v>875</v>
      </c>
      <c r="H2970" s="17">
        <f>(G2970/F2970)</f>
        <v>4.3532338308457712</v>
      </c>
      <c r="I2970" s="13">
        <v>84</v>
      </c>
      <c r="J2970" s="13">
        <v>1293.5</v>
      </c>
      <c r="K2970" s="14">
        <f>(J2970/G2970)</f>
        <v>1.4782857142857142</v>
      </c>
      <c r="L2970" s="14">
        <f>(K2970/1.61)</f>
        <v>0.9181898846495119</v>
      </c>
    </row>
    <row r="2971" spans="1:13" x14ac:dyDescent="0.2">
      <c r="A2971" s="11" t="s">
        <v>8289</v>
      </c>
      <c r="B2971" s="12" t="s">
        <v>4296</v>
      </c>
      <c r="C2971" s="12">
        <v>9</v>
      </c>
      <c r="D2971" s="12">
        <v>7</v>
      </c>
      <c r="E2971" s="12">
        <v>23</v>
      </c>
      <c r="F2971" s="13">
        <v>116.5</v>
      </c>
      <c r="G2971" s="13">
        <v>619</v>
      </c>
      <c r="H2971" s="17">
        <f>(G2971/F2971)</f>
        <v>5.3133047210300433</v>
      </c>
      <c r="I2971" s="13">
        <v>96</v>
      </c>
      <c r="J2971" s="13">
        <v>1115</v>
      </c>
      <c r="K2971" s="14">
        <f>(J2971/G2971)</f>
        <v>1.801292407108239</v>
      </c>
      <c r="L2971" s="14">
        <f>(K2971/1.61)</f>
        <v>1.1188151596945584</v>
      </c>
    </row>
    <row r="2972" spans="1:13" x14ac:dyDescent="0.2">
      <c r="A2972" s="11" t="s">
        <v>4293</v>
      </c>
      <c r="B2972" s="12" t="s">
        <v>4294</v>
      </c>
      <c r="C2972" s="12">
        <v>9</v>
      </c>
      <c r="D2972" s="12">
        <v>7</v>
      </c>
      <c r="E2972" s="12">
        <v>21</v>
      </c>
      <c r="F2972" s="13">
        <v>119</v>
      </c>
      <c r="G2972" s="13">
        <v>534.5</v>
      </c>
      <c r="H2972" s="17">
        <f>(G2972/F2972)</f>
        <v>4.4915966386554622</v>
      </c>
      <c r="I2972" s="13">
        <v>95.5</v>
      </c>
      <c r="J2972" s="13">
        <v>43</v>
      </c>
      <c r="K2972" s="14">
        <f>(J2972/G2972)</f>
        <v>8.0449017773620207E-2</v>
      </c>
      <c r="L2972" s="14">
        <f>(K2972/1.61)</f>
        <v>4.9968334020882112E-2</v>
      </c>
      <c r="M2972" t="s">
        <v>7834</v>
      </c>
    </row>
    <row r="2973" spans="1:13" x14ac:dyDescent="0.2">
      <c r="A2973" s="7" t="s">
        <v>4289</v>
      </c>
      <c r="B2973" s="8" t="s">
        <v>4290</v>
      </c>
      <c r="C2973" s="8">
        <v>9</v>
      </c>
      <c r="D2973" s="8">
        <v>7</v>
      </c>
      <c r="E2973" s="8">
        <v>19</v>
      </c>
      <c r="F2973" s="9">
        <v>130.5</v>
      </c>
      <c r="G2973" s="9">
        <v>831.5</v>
      </c>
      <c r="H2973" s="16">
        <f>(G2973/F2973)</f>
        <v>6.3716475095785441</v>
      </c>
      <c r="I2973" s="9">
        <v>120.5</v>
      </c>
      <c r="J2973" s="9">
        <v>1093</v>
      </c>
      <c r="K2973" s="10">
        <f>(J2973/G2973)</f>
        <v>1.3144918821407097</v>
      </c>
      <c r="L2973" s="10">
        <f>(K2973/1.41)</f>
        <v>0.93226374619908492</v>
      </c>
    </row>
    <row r="2974" spans="1:13" x14ac:dyDescent="0.2">
      <c r="A2974" s="11" t="s">
        <v>4285</v>
      </c>
      <c r="B2974" s="12" t="s">
        <v>4286</v>
      </c>
      <c r="C2974" s="12">
        <v>9</v>
      </c>
      <c r="D2974" s="12">
        <v>7</v>
      </c>
      <c r="E2974" s="12">
        <v>17</v>
      </c>
      <c r="F2974" s="13">
        <v>106.5</v>
      </c>
      <c r="G2974" s="13">
        <v>790</v>
      </c>
      <c r="H2974" s="17">
        <f>(G2974/F2974)</f>
        <v>7.4178403755868541</v>
      </c>
      <c r="I2974" s="13">
        <v>119.5</v>
      </c>
      <c r="J2974" s="13">
        <v>1374</v>
      </c>
      <c r="K2974" s="14">
        <f>(J2974/G2974)</f>
        <v>1.7392405063291139</v>
      </c>
      <c r="L2974" s="14">
        <f>(K2974/1.61)</f>
        <v>1.0802736064155987</v>
      </c>
    </row>
    <row r="2975" spans="1:13" x14ac:dyDescent="0.2">
      <c r="A2975" s="7" t="s">
        <v>7849</v>
      </c>
      <c r="B2975" s="8" t="s">
        <v>4282</v>
      </c>
      <c r="C2975" s="8">
        <v>9</v>
      </c>
      <c r="D2975" s="8">
        <v>7</v>
      </c>
      <c r="E2975" s="8">
        <v>15</v>
      </c>
      <c r="F2975" s="9">
        <v>666</v>
      </c>
      <c r="G2975" s="9">
        <v>1362.5</v>
      </c>
      <c r="H2975" s="16">
        <f>(G2975/F2975)</f>
        <v>2.045795795795796</v>
      </c>
      <c r="I2975" s="9">
        <v>240</v>
      </c>
      <c r="J2975" s="9">
        <v>1264.5</v>
      </c>
      <c r="K2975" s="10">
        <f>(J2975/G2975)</f>
        <v>0.92807339449541282</v>
      </c>
      <c r="L2975" s="10">
        <f>(K2975/1.41)</f>
        <v>0.65820808120242047</v>
      </c>
    </row>
    <row r="2976" spans="1:13" x14ac:dyDescent="0.2">
      <c r="A2976" s="11" t="s">
        <v>7849</v>
      </c>
      <c r="B2976" s="12" t="s">
        <v>4280</v>
      </c>
      <c r="C2976" s="12">
        <v>9</v>
      </c>
      <c r="D2976" s="12">
        <v>7</v>
      </c>
      <c r="E2976" s="12">
        <v>13</v>
      </c>
      <c r="F2976" s="13">
        <v>99</v>
      </c>
      <c r="G2976" s="13">
        <v>696</v>
      </c>
      <c r="H2976" s="17">
        <f>(G2976/F2976)</f>
        <v>7.0303030303030303</v>
      </c>
      <c r="I2976" s="13">
        <v>80</v>
      </c>
      <c r="J2976" s="13">
        <v>720.5</v>
      </c>
      <c r="K2976" s="14">
        <f>(J2976/G2976)</f>
        <v>1.0352011494252873</v>
      </c>
      <c r="L2976" s="14">
        <f>(K2976/1.61)</f>
        <v>0.64298208038837712</v>
      </c>
    </row>
    <row r="2977" spans="1:13" x14ac:dyDescent="0.2">
      <c r="A2977" s="11" t="s">
        <v>7849</v>
      </c>
      <c r="B2977" s="12" t="s">
        <v>4277</v>
      </c>
      <c r="C2977" s="12">
        <v>9</v>
      </c>
      <c r="D2977" s="12">
        <v>7</v>
      </c>
      <c r="E2977" s="12">
        <v>11</v>
      </c>
      <c r="F2977" s="13">
        <v>109</v>
      </c>
      <c r="G2977" s="13">
        <v>725.5</v>
      </c>
      <c r="H2977" s="17">
        <f>(G2977/F2977)</f>
        <v>6.6559633027522933</v>
      </c>
      <c r="I2977" s="13">
        <v>94</v>
      </c>
      <c r="J2977" s="13">
        <v>1074</v>
      </c>
      <c r="K2977" s="14">
        <f>(J2977/G2977)</f>
        <v>1.4803583735354928</v>
      </c>
      <c r="L2977" s="14">
        <f>(K2977/1.61)</f>
        <v>0.91947725064316321</v>
      </c>
    </row>
    <row r="2978" spans="1:13" x14ac:dyDescent="0.2">
      <c r="A2978" s="11" t="s">
        <v>7849</v>
      </c>
      <c r="B2978" s="12" t="s">
        <v>4274</v>
      </c>
      <c r="C2978" s="12">
        <v>9</v>
      </c>
      <c r="D2978" s="12">
        <v>7</v>
      </c>
      <c r="E2978" s="12">
        <v>9</v>
      </c>
      <c r="F2978" s="13">
        <v>122.5</v>
      </c>
      <c r="G2978" s="13">
        <v>782</v>
      </c>
      <c r="H2978" s="17">
        <f>(G2978/F2978)</f>
        <v>6.3836734693877553</v>
      </c>
      <c r="I2978" s="13">
        <v>80.5</v>
      </c>
      <c r="J2978" s="13">
        <v>1156</v>
      </c>
      <c r="K2978" s="14">
        <f>(J2978/G2978)</f>
        <v>1.4782608695652173</v>
      </c>
      <c r="L2978" s="14">
        <f>(K2978/1.61)</f>
        <v>0.91817445314609769</v>
      </c>
    </row>
    <row r="2979" spans="1:13" x14ac:dyDescent="0.2">
      <c r="A2979" s="11" t="s">
        <v>7849</v>
      </c>
      <c r="B2979" s="12" t="s">
        <v>4271</v>
      </c>
      <c r="C2979" s="12">
        <v>9</v>
      </c>
      <c r="D2979" s="12">
        <v>7</v>
      </c>
      <c r="E2979" s="12">
        <v>7</v>
      </c>
      <c r="F2979" s="13">
        <v>116.5</v>
      </c>
      <c r="G2979" s="13">
        <v>743</v>
      </c>
      <c r="H2979" s="17">
        <f>(G2979/F2979)</f>
        <v>6.377682403433476</v>
      </c>
      <c r="I2979" s="13">
        <v>86.5</v>
      </c>
      <c r="J2979" s="13">
        <v>1183</v>
      </c>
      <c r="K2979" s="14">
        <f>(J2979/G2979)</f>
        <v>1.5921938088829071</v>
      </c>
      <c r="L2979" s="14">
        <f>(K2979/1.61)</f>
        <v>0.98894025396453844</v>
      </c>
    </row>
    <row r="2980" spans="1:13" x14ac:dyDescent="0.2">
      <c r="A2980" s="7" t="s">
        <v>4268</v>
      </c>
      <c r="B2980" s="8" t="s">
        <v>4269</v>
      </c>
      <c r="C2980" s="8">
        <v>9</v>
      </c>
      <c r="D2980" s="8">
        <v>7</v>
      </c>
      <c r="E2980" s="8">
        <v>5</v>
      </c>
      <c r="F2980" s="9">
        <v>675</v>
      </c>
      <c r="G2980" s="9">
        <v>1311</v>
      </c>
      <c r="H2980" s="16">
        <f>(G2980/F2980)</f>
        <v>1.9422222222222223</v>
      </c>
      <c r="I2980" s="9">
        <v>183</v>
      </c>
      <c r="J2980" s="9">
        <v>1357.5</v>
      </c>
      <c r="K2980" s="10">
        <f>(J2980/G2980)</f>
        <v>1.0354691075514875</v>
      </c>
      <c r="L2980" s="10">
        <f>(K2980/1.41)</f>
        <v>0.73437525358261524</v>
      </c>
    </row>
    <row r="2981" spans="1:13" x14ac:dyDescent="0.2">
      <c r="A2981" s="11" t="s">
        <v>4265</v>
      </c>
      <c r="B2981" s="12" t="s">
        <v>4266</v>
      </c>
      <c r="C2981" s="12">
        <v>9</v>
      </c>
      <c r="D2981" s="12">
        <v>7</v>
      </c>
      <c r="E2981" s="12">
        <v>3</v>
      </c>
      <c r="F2981" s="13">
        <v>436.5</v>
      </c>
      <c r="G2981" s="13">
        <v>1139</v>
      </c>
      <c r="H2981" s="17">
        <f>(G2981/F2981)</f>
        <v>2.6093928980526919</v>
      </c>
      <c r="I2981" s="13">
        <v>114.5</v>
      </c>
      <c r="J2981" s="13">
        <v>1202</v>
      </c>
      <c r="K2981" s="14">
        <f>(J2981/G2981)</f>
        <v>1.0553116769095698</v>
      </c>
      <c r="L2981" s="14">
        <f>(K2981/1.61)</f>
        <v>0.65547309124817998</v>
      </c>
    </row>
    <row r="2982" spans="1:13" x14ac:dyDescent="0.2">
      <c r="A2982" s="7" t="s">
        <v>4367</v>
      </c>
      <c r="B2982" s="8" t="s">
        <v>4368</v>
      </c>
      <c r="C2982" s="8">
        <v>9</v>
      </c>
      <c r="D2982" s="8">
        <v>9</v>
      </c>
      <c r="E2982" s="8">
        <v>23</v>
      </c>
      <c r="F2982" s="9">
        <v>184.5</v>
      </c>
      <c r="G2982" s="9">
        <v>891</v>
      </c>
      <c r="H2982" s="16">
        <f>(G2982/F2982)</f>
        <v>4.8292682926829267</v>
      </c>
      <c r="I2982" s="9">
        <v>165.5</v>
      </c>
      <c r="J2982" s="9">
        <v>792.5</v>
      </c>
      <c r="K2982" s="10">
        <f>(J2982/G2982)</f>
        <v>0.88945005611672279</v>
      </c>
      <c r="L2982" s="10">
        <f>(K2982/1.41)</f>
        <v>0.63081564263597367</v>
      </c>
      <c r="M2982" t="s">
        <v>7833</v>
      </c>
    </row>
    <row r="2983" spans="1:13" x14ac:dyDescent="0.2">
      <c r="A2983" s="11" t="s">
        <v>4363</v>
      </c>
      <c r="B2983" s="12" t="s">
        <v>4364</v>
      </c>
      <c r="C2983" s="12">
        <v>9</v>
      </c>
      <c r="D2983" s="12">
        <v>9</v>
      </c>
      <c r="E2983" s="12">
        <v>21</v>
      </c>
      <c r="F2983" s="13">
        <v>139.5</v>
      </c>
      <c r="G2983" s="13">
        <v>738</v>
      </c>
      <c r="H2983" s="17">
        <f>(G2983/F2983)</f>
        <v>5.290322580645161</v>
      </c>
      <c r="I2983" s="13">
        <v>118</v>
      </c>
      <c r="J2983" s="13">
        <v>1115</v>
      </c>
      <c r="K2983" s="14">
        <f>(J2983/G2983)</f>
        <v>1.5108401084010841</v>
      </c>
      <c r="L2983" s="14">
        <f>(K2983/1.61)</f>
        <v>0.93841000521806461</v>
      </c>
    </row>
    <row r="2984" spans="1:13" x14ac:dyDescent="0.2">
      <c r="A2984" s="11" t="s">
        <v>4359</v>
      </c>
      <c r="B2984" s="12" t="s">
        <v>4360</v>
      </c>
      <c r="C2984" s="12">
        <v>9</v>
      </c>
      <c r="D2984" s="12">
        <v>9</v>
      </c>
      <c r="E2984" s="12">
        <v>19</v>
      </c>
      <c r="F2984" s="13">
        <v>118.5</v>
      </c>
      <c r="G2984" s="13">
        <v>562.5</v>
      </c>
      <c r="H2984" s="17">
        <f>(G2984/F2984)</f>
        <v>4.7468354430379751</v>
      </c>
      <c r="I2984" s="13">
        <v>78.5</v>
      </c>
      <c r="J2984" s="13">
        <v>489</v>
      </c>
      <c r="K2984" s="14">
        <f>(J2984/G2984)</f>
        <v>0.86933333333333329</v>
      </c>
      <c r="L2984" s="14">
        <f>(K2984/1.61)</f>
        <v>0.53995859213250508</v>
      </c>
    </row>
    <row r="2985" spans="1:13" x14ac:dyDescent="0.2">
      <c r="A2985" s="7" t="s">
        <v>4356</v>
      </c>
      <c r="B2985" s="8" t="s">
        <v>4357</v>
      </c>
      <c r="C2985" s="8">
        <v>9</v>
      </c>
      <c r="D2985" s="8">
        <v>9</v>
      </c>
      <c r="E2985" s="8">
        <v>17</v>
      </c>
      <c r="F2985" s="9">
        <v>132.5</v>
      </c>
      <c r="G2985" s="9">
        <v>863</v>
      </c>
      <c r="H2985" s="16">
        <f>(G2985/F2985)</f>
        <v>6.5132075471698112</v>
      </c>
      <c r="I2985" s="9">
        <v>123.5</v>
      </c>
      <c r="J2985" s="9">
        <v>813</v>
      </c>
      <c r="K2985" s="10">
        <f>(J2985/G2985)</f>
        <v>0.94206257242178448</v>
      </c>
      <c r="L2985" s="10">
        <f>(K2985/1.41)</f>
        <v>0.66812948398708127</v>
      </c>
      <c r="M2985" t="s">
        <v>7833</v>
      </c>
    </row>
    <row r="2986" spans="1:13" x14ac:dyDescent="0.2">
      <c r="A2986" s="11" t="s">
        <v>4353</v>
      </c>
      <c r="B2986" s="12" t="s">
        <v>4354</v>
      </c>
      <c r="C2986" s="12">
        <v>9</v>
      </c>
      <c r="D2986" s="12">
        <v>9</v>
      </c>
      <c r="E2986" s="12">
        <v>15</v>
      </c>
      <c r="F2986" s="13">
        <v>117.5</v>
      </c>
      <c r="G2986" s="13">
        <v>825</v>
      </c>
      <c r="H2986" s="17">
        <f>(G2986/F2986)</f>
        <v>7.0212765957446805</v>
      </c>
      <c r="I2986" s="13">
        <v>98.5</v>
      </c>
      <c r="J2986" s="13">
        <v>635</v>
      </c>
      <c r="K2986" s="14">
        <f>(J2986/G2986)</f>
        <v>0.76969696969696966</v>
      </c>
      <c r="L2986" s="14">
        <f>(K2986/1.61)</f>
        <v>0.47807265198569543</v>
      </c>
    </row>
    <row r="2987" spans="1:13" x14ac:dyDescent="0.2">
      <c r="A2987" s="11" t="s">
        <v>8290</v>
      </c>
      <c r="B2987" s="12" t="s">
        <v>4350</v>
      </c>
      <c r="C2987" s="12">
        <v>9</v>
      </c>
      <c r="D2987" s="12">
        <v>9</v>
      </c>
      <c r="E2987" s="12">
        <v>13</v>
      </c>
      <c r="F2987" s="13">
        <v>146.5</v>
      </c>
      <c r="G2987" s="13">
        <v>905</v>
      </c>
      <c r="H2987" s="17">
        <f>(G2987/F2987)</f>
        <v>6.1774744027303754</v>
      </c>
      <c r="I2987" s="13">
        <v>86.5</v>
      </c>
      <c r="J2987" s="13">
        <v>564</v>
      </c>
      <c r="K2987" s="14">
        <f>(J2987/G2987)</f>
        <v>0.62320441988950281</v>
      </c>
      <c r="L2987" s="14">
        <f>(K2987/1.61)</f>
        <v>0.38708349061459801</v>
      </c>
    </row>
    <row r="2988" spans="1:13" x14ac:dyDescent="0.2">
      <c r="A2988" s="11" t="s">
        <v>4346</v>
      </c>
      <c r="B2988" s="12" t="s">
        <v>4347</v>
      </c>
      <c r="C2988" s="12">
        <v>9</v>
      </c>
      <c r="D2988" s="12">
        <v>9</v>
      </c>
      <c r="E2988" s="12">
        <v>11</v>
      </c>
      <c r="F2988" s="13">
        <v>95</v>
      </c>
      <c r="G2988" s="13">
        <v>602.5</v>
      </c>
      <c r="H2988" s="17">
        <f>(G2988/F2988)</f>
        <v>6.3421052631578947</v>
      </c>
      <c r="I2988" s="13">
        <v>73.5</v>
      </c>
      <c r="J2988" s="13">
        <v>931.5</v>
      </c>
      <c r="K2988" s="14">
        <f>(J2988/G2988)</f>
        <v>1.5460580912863071</v>
      </c>
      <c r="L2988" s="14">
        <f>(K2988/1.61)</f>
        <v>0.96028452874925907</v>
      </c>
    </row>
    <row r="2989" spans="1:13" x14ac:dyDescent="0.2">
      <c r="A2989" s="1" t="s">
        <v>7717</v>
      </c>
      <c r="B2989" t="s">
        <v>7718</v>
      </c>
      <c r="C2989">
        <v>16</v>
      </c>
      <c r="D2989">
        <v>14</v>
      </c>
      <c r="E2989">
        <v>15</v>
      </c>
      <c r="F2989" s="2">
        <v>68.5</v>
      </c>
      <c r="G2989" s="2">
        <v>499.5</v>
      </c>
      <c r="H2989" s="18">
        <f>(G2989/F2989)</f>
        <v>7.2919708029197077</v>
      </c>
      <c r="I2989" s="2">
        <v>46.5</v>
      </c>
      <c r="J2989" s="2">
        <v>1343.5</v>
      </c>
      <c r="K2989" s="6">
        <f>(J2989/G2989)</f>
        <v>2.6896896896896898</v>
      </c>
    </row>
    <row r="2990" spans="1:13" x14ac:dyDescent="0.2">
      <c r="A2990" s="11" t="s">
        <v>4342</v>
      </c>
      <c r="B2990" s="12" t="s">
        <v>4343</v>
      </c>
      <c r="C2990" s="12">
        <v>9</v>
      </c>
      <c r="D2990" s="12">
        <v>9</v>
      </c>
      <c r="E2990" s="12">
        <v>9</v>
      </c>
      <c r="F2990" s="13">
        <v>190</v>
      </c>
      <c r="G2990" s="13">
        <v>1059.5</v>
      </c>
      <c r="H2990" s="17">
        <f>(G2990/F2990)</f>
        <v>5.5763157894736839</v>
      </c>
      <c r="I2990" s="13">
        <v>115.5</v>
      </c>
      <c r="J2990" s="13">
        <v>1233.5</v>
      </c>
      <c r="K2990" s="14">
        <f>(J2990/G2990)</f>
        <v>1.1642284096271827</v>
      </c>
      <c r="L2990" s="14">
        <f>(K2990/1.61)</f>
        <v>0.72312323579328108</v>
      </c>
    </row>
    <row r="2991" spans="1:13" x14ac:dyDescent="0.2">
      <c r="A2991" s="11" t="s">
        <v>8291</v>
      </c>
      <c r="B2991" s="12" t="s">
        <v>4340</v>
      </c>
      <c r="C2991" s="12">
        <v>9</v>
      </c>
      <c r="D2991" s="12">
        <v>9</v>
      </c>
      <c r="E2991" s="12">
        <v>7</v>
      </c>
      <c r="F2991" s="13">
        <v>105.5</v>
      </c>
      <c r="G2991" s="13">
        <v>609</v>
      </c>
      <c r="H2991" s="17">
        <f>(G2991/F2991)</f>
        <v>5.7725118483412325</v>
      </c>
      <c r="I2991" s="13">
        <v>66.5</v>
      </c>
      <c r="J2991" s="13">
        <v>43.5</v>
      </c>
      <c r="K2991" s="14">
        <f>(J2991/G2991)</f>
        <v>7.1428571428571425E-2</v>
      </c>
      <c r="L2991" s="14">
        <f>(K2991/1.61)</f>
        <v>4.4365572315882867E-2</v>
      </c>
      <c r="M2991" t="s">
        <v>7834</v>
      </c>
    </row>
    <row r="2992" spans="1:13" x14ac:dyDescent="0.2">
      <c r="A2992" s="7" t="s">
        <v>4337</v>
      </c>
      <c r="B2992" s="8" t="s">
        <v>4338</v>
      </c>
      <c r="C2992" s="8">
        <v>9</v>
      </c>
      <c r="D2992" s="8">
        <v>9</v>
      </c>
      <c r="E2992" s="8">
        <v>5</v>
      </c>
      <c r="F2992" s="9">
        <v>775.5</v>
      </c>
      <c r="G2992" s="9">
        <v>1354</v>
      </c>
      <c r="H2992" s="16">
        <f>(G2992/F2992)</f>
        <v>1.7459703417150225</v>
      </c>
      <c r="I2992" s="9">
        <v>249</v>
      </c>
      <c r="J2992" s="9">
        <v>1338.5</v>
      </c>
      <c r="K2992" s="10">
        <f>(J2992/G2992)</f>
        <v>0.98855243722304287</v>
      </c>
      <c r="L2992" s="10">
        <f>(K2992/1.41)</f>
        <v>0.70110101930712265</v>
      </c>
    </row>
    <row r="2993" spans="1:13" x14ac:dyDescent="0.2">
      <c r="A2993" s="11" t="s">
        <v>4333</v>
      </c>
      <c r="B2993" s="12" t="s">
        <v>4334</v>
      </c>
      <c r="C2993" s="12">
        <v>9</v>
      </c>
      <c r="D2993" s="12">
        <v>9</v>
      </c>
      <c r="E2993" s="12">
        <v>3</v>
      </c>
      <c r="F2993" s="13">
        <v>313.5</v>
      </c>
      <c r="G2993" s="13">
        <v>995</v>
      </c>
      <c r="H2993" s="17">
        <f>(G2993/F2993)</f>
        <v>3.1738437001594897</v>
      </c>
      <c r="I2993" s="13">
        <v>95</v>
      </c>
      <c r="J2993" s="13">
        <v>1036.5</v>
      </c>
      <c r="K2993" s="14">
        <f>(J2993/G2993)</f>
        <v>1.0417085427135679</v>
      </c>
      <c r="L2993" s="14">
        <f>(K2993/1.61)</f>
        <v>0.64702393957364468</v>
      </c>
    </row>
    <row r="2994" spans="1:13" x14ac:dyDescent="0.2">
      <c r="A2994" s="1" t="s">
        <v>7713</v>
      </c>
      <c r="B2994" t="s">
        <v>7714</v>
      </c>
      <c r="C2994">
        <v>16</v>
      </c>
      <c r="D2994">
        <v>14</v>
      </c>
      <c r="E2994">
        <v>13</v>
      </c>
      <c r="F2994" s="2">
        <v>109.5</v>
      </c>
      <c r="G2994" s="2">
        <v>604.5</v>
      </c>
      <c r="H2994" s="18">
        <f>(G2994/F2994)</f>
        <v>5.5205479452054798</v>
      </c>
      <c r="I2994" s="2">
        <v>52</v>
      </c>
      <c r="J2994" s="2">
        <v>41</v>
      </c>
      <c r="K2994" s="6">
        <f>(J2994/G2994)</f>
        <v>6.7824648469809762E-2</v>
      </c>
    </row>
    <row r="2995" spans="1:13" x14ac:dyDescent="0.2">
      <c r="A2995" s="7" t="s">
        <v>7849</v>
      </c>
      <c r="B2995" s="8" t="s">
        <v>4434</v>
      </c>
      <c r="C2995" s="8">
        <v>9</v>
      </c>
      <c r="D2995" s="8">
        <v>11</v>
      </c>
      <c r="E2995" s="8">
        <v>23</v>
      </c>
      <c r="F2995" s="9">
        <v>136</v>
      </c>
      <c r="G2995" s="9">
        <v>711.5</v>
      </c>
      <c r="H2995" s="16">
        <f>(G2995/F2995)</f>
        <v>5.2316176470588234</v>
      </c>
      <c r="I2995" s="9">
        <v>121</v>
      </c>
      <c r="J2995" s="9">
        <v>1181</v>
      </c>
      <c r="K2995" s="10">
        <f>(J2995/G2995)</f>
        <v>1.6598735066760366</v>
      </c>
      <c r="L2995" s="10">
        <f>(K2995/1.41)</f>
        <v>1.1772152529617281</v>
      </c>
    </row>
    <row r="2996" spans="1:13" x14ac:dyDescent="0.2">
      <c r="A2996" s="11" t="s">
        <v>4431</v>
      </c>
      <c r="B2996" s="12" t="s">
        <v>4432</v>
      </c>
      <c r="C2996" s="12">
        <v>9</v>
      </c>
      <c r="D2996" s="12">
        <v>11</v>
      </c>
      <c r="E2996" s="12">
        <v>21</v>
      </c>
      <c r="F2996" s="13">
        <v>76</v>
      </c>
      <c r="G2996" s="13">
        <v>365.5</v>
      </c>
      <c r="H2996" s="17">
        <f>(G2996/F2996)</f>
        <v>4.8092105263157894</v>
      </c>
      <c r="I2996" s="13">
        <v>91.5</v>
      </c>
      <c r="J2996" s="13">
        <v>1081.5</v>
      </c>
      <c r="K2996" s="14">
        <f>(J2996/G2996)</f>
        <v>2.9589603283173735</v>
      </c>
      <c r="L2996" s="14">
        <f>(K2996/1.61)</f>
        <v>1.8378635579611016</v>
      </c>
    </row>
    <row r="2997" spans="1:13" x14ac:dyDescent="0.2">
      <c r="A2997" s="11" t="s">
        <v>4428</v>
      </c>
      <c r="B2997" s="12" t="s">
        <v>4429</v>
      </c>
      <c r="C2997" s="12">
        <v>9</v>
      </c>
      <c r="D2997" s="12">
        <v>11</v>
      </c>
      <c r="E2997" s="12">
        <v>19</v>
      </c>
      <c r="F2997" s="13">
        <v>133</v>
      </c>
      <c r="G2997" s="13">
        <v>636</v>
      </c>
      <c r="H2997" s="17">
        <f>(G2997/F2997)</f>
        <v>4.7819548872180455</v>
      </c>
      <c r="I2997" s="13">
        <v>93</v>
      </c>
      <c r="J2997" s="13">
        <v>781.5</v>
      </c>
      <c r="K2997" s="14">
        <f>(J2997/G2997)</f>
        <v>1.2287735849056605</v>
      </c>
      <c r="L2997" s="14">
        <f>(K2997/1.61)</f>
        <v>0.76321340677370209</v>
      </c>
    </row>
    <row r="2998" spans="1:13" x14ac:dyDescent="0.2">
      <c r="A2998" s="11" t="s">
        <v>7849</v>
      </c>
      <c r="B2998" s="12" t="s">
        <v>4426</v>
      </c>
      <c r="C2998" s="12">
        <v>9</v>
      </c>
      <c r="D2998" s="12">
        <v>11</v>
      </c>
      <c r="E2998" s="12">
        <v>17</v>
      </c>
      <c r="F2998" s="13">
        <v>93.5</v>
      </c>
      <c r="G2998" s="13">
        <v>562.5</v>
      </c>
      <c r="H2998" s="17">
        <f>(G2998/F2998)</f>
        <v>6.0160427807486627</v>
      </c>
      <c r="I2998" s="13">
        <v>80.5</v>
      </c>
      <c r="J2998" s="13">
        <v>503.5</v>
      </c>
      <c r="K2998" s="14">
        <f>(J2998/G2998)</f>
        <v>0.89511111111111108</v>
      </c>
      <c r="L2998" s="14">
        <f>(K2998/1.61)</f>
        <v>0.55596963423050372</v>
      </c>
    </row>
    <row r="2999" spans="1:13" x14ac:dyDescent="0.2">
      <c r="A2999" s="11" t="s">
        <v>4422</v>
      </c>
      <c r="B2999" s="12" t="s">
        <v>4423</v>
      </c>
      <c r="C2999" s="12">
        <v>9</v>
      </c>
      <c r="D2999" s="12">
        <v>11</v>
      </c>
      <c r="E2999" s="12">
        <v>15</v>
      </c>
      <c r="F2999" s="13">
        <v>75</v>
      </c>
      <c r="G2999" s="13">
        <v>480</v>
      </c>
      <c r="H2999" s="17">
        <f>(G2999/F2999)</f>
        <v>6.4</v>
      </c>
      <c r="I2999" s="13">
        <v>69</v>
      </c>
      <c r="J2999" s="13">
        <v>415</v>
      </c>
      <c r="K2999" s="14">
        <f>(J2999/G2999)</f>
        <v>0.86458333333333337</v>
      </c>
      <c r="L2999" s="14">
        <f>(K2999/1.61)</f>
        <v>0.537008281573499</v>
      </c>
    </row>
    <row r="3000" spans="1:13" x14ac:dyDescent="0.2">
      <c r="A3000" s="11" t="s">
        <v>8292</v>
      </c>
      <c r="B3000" s="12" t="s">
        <v>4419</v>
      </c>
      <c r="C3000" s="12">
        <v>9</v>
      </c>
      <c r="D3000" s="12">
        <v>11</v>
      </c>
      <c r="E3000" s="12">
        <v>13</v>
      </c>
      <c r="F3000" s="13">
        <v>207.5</v>
      </c>
      <c r="G3000" s="13">
        <v>1057.5</v>
      </c>
      <c r="H3000" s="17">
        <f>(G3000/F3000)</f>
        <v>5.096385542168675</v>
      </c>
      <c r="I3000" s="13">
        <v>112</v>
      </c>
      <c r="J3000" s="13">
        <v>778.5</v>
      </c>
      <c r="K3000" s="14">
        <f>(J3000/G3000)</f>
        <v>0.7361702127659574</v>
      </c>
      <c r="L3000" s="14">
        <f>(K3000/1.61)</f>
        <v>0.45724857935773749</v>
      </c>
    </row>
    <row r="3001" spans="1:13" x14ac:dyDescent="0.2">
      <c r="A3001" s="11" t="s">
        <v>4416</v>
      </c>
      <c r="B3001" s="12" t="s">
        <v>4417</v>
      </c>
      <c r="C3001" s="12">
        <v>9</v>
      </c>
      <c r="D3001" s="12">
        <v>11</v>
      </c>
      <c r="E3001" s="12">
        <v>11</v>
      </c>
      <c r="F3001" s="13">
        <v>109</v>
      </c>
      <c r="G3001" s="13">
        <v>744.5</v>
      </c>
      <c r="H3001" s="17">
        <f>(G3001/F3001)</f>
        <v>6.830275229357798</v>
      </c>
      <c r="I3001" s="13">
        <v>86</v>
      </c>
      <c r="J3001" s="13">
        <v>1574</v>
      </c>
      <c r="K3001" s="14">
        <f>(J3001/G3001)</f>
        <v>2.1141705842847549</v>
      </c>
      <c r="L3001" s="14">
        <f>(K3001/1.61)</f>
        <v>1.313149431232767</v>
      </c>
    </row>
    <row r="3002" spans="1:13" x14ac:dyDescent="0.2">
      <c r="A3002" s="11" t="s">
        <v>8293</v>
      </c>
      <c r="B3002" s="12" t="s">
        <v>4414</v>
      </c>
      <c r="C3002" s="12">
        <v>9</v>
      </c>
      <c r="D3002" s="12">
        <v>11</v>
      </c>
      <c r="E3002" s="12">
        <v>9</v>
      </c>
      <c r="F3002" s="13">
        <v>103</v>
      </c>
      <c r="G3002" s="13">
        <v>699.5</v>
      </c>
      <c r="H3002" s="17">
        <f>(G3002/F3002)</f>
        <v>6.79126213592233</v>
      </c>
      <c r="I3002" s="13">
        <v>81.5</v>
      </c>
      <c r="J3002" s="13">
        <v>1229</v>
      </c>
      <c r="K3002" s="14">
        <f>(J3002/G3002)</f>
        <v>1.7569692637598284</v>
      </c>
      <c r="L3002" s="14">
        <f>(K3002/1.61)</f>
        <v>1.0912852569936822</v>
      </c>
    </row>
    <row r="3003" spans="1:13" x14ac:dyDescent="0.2">
      <c r="A3003" s="11" t="s">
        <v>7849</v>
      </c>
      <c r="B3003" s="12" t="s">
        <v>4412</v>
      </c>
      <c r="C3003" s="12">
        <v>9</v>
      </c>
      <c r="D3003" s="12">
        <v>11</v>
      </c>
      <c r="E3003" s="12">
        <v>7</v>
      </c>
      <c r="F3003" s="13">
        <v>107</v>
      </c>
      <c r="G3003" s="13">
        <v>662</v>
      </c>
      <c r="H3003" s="17">
        <f>(G3003/F3003)</f>
        <v>6.1869158878504669</v>
      </c>
      <c r="I3003" s="13">
        <v>79</v>
      </c>
      <c r="J3003" s="13">
        <v>1372.5</v>
      </c>
      <c r="K3003" s="14">
        <f>(J3003/G3003)</f>
        <v>2.0732628398791539</v>
      </c>
      <c r="L3003" s="14">
        <f>(K3003/1.61)</f>
        <v>1.287740894334878</v>
      </c>
    </row>
    <row r="3004" spans="1:13" x14ac:dyDescent="0.2">
      <c r="A3004" s="11" t="s">
        <v>4409</v>
      </c>
      <c r="B3004" s="12" t="s">
        <v>4410</v>
      </c>
      <c r="C3004" s="12">
        <v>9</v>
      </c>
      <c r="D3004" s="12">
        <v>11</v>
      </c>
      <c r="E3004" s="12">
        <v>5</v>
      </c>
      <c r="F3004" s="13">
        <v>104</v>
      </c>
      <c r="G3004" s="13">
        <v>629.5</v>
      </c>
      <c r="H3004" s="17">
        <f>(G3004/F3004)</f>
        <v>6.052884615384615</v>
      </c>
      <c r="I3004" s="13">
        <v>69.5</v>
      </c>
      <c r="J3004" s="13">
        <v>556</v>
      </c>
      <c r="K3004" s="14">
        <f>(J3004/G3004)</f>
        <v>0.88324066719618743</v>
      </c>
      <c r="L3004" s="14">
        <f>(K3004/1.61)</f>
        <v>0.54859668769949532</v>
      </c>
    </row>
    <row r="3005" spans="1:13" x14ac:dyDescent="0.2">
      <c r="A3005" s="11" t="s">
        <v>7849</v>
      </c>
      <c r="B3005" s="12" t="s">
        <v>4407</v>
      </c>
      <c r="C3005" s="12">
        <v>9</v>
      </c>
      <c r="D3005" s="12">
        <v>11</v>
      </c>
      <c r="E3005" s="12">
        <v>3</v>
      </c>
      <c r="F3005" s="13">
        <v>137</v>
      </c>
      <c r="G3005" s="13">
        <v>702.5</v>
      </c>
      <c r="H3005" s="17">
        <f>(G3005/F3005)</f>
        <v>5.1277372262773726</v>
      </c>
      <c r="I3005" s="13">
        <v>75.5</v>
      </c>
      <c r="J3005" s="13">
        <v>728.5</v>
      </c>
      <c r="K3005" s="14">
        <f>(J3005/G3005)</f>
        <v>1.0370106761565836</v>
      </c>
      <c r="L3005" s="14">
        <f>(K3005/1.61)</f>
        <v>0.644106010035145</v>
      </c>
    </row>
    <row r="3006" spans="1:13" x14ac:dyDescent="0.2">
      <c r="A3006" s="11" t="s">
        <v>4506</v>
      </c>
      <c r="B3006" s="12" t="s">
        <v>4507</v>
      </c>
      <c r="C3006" s="12">
        <v>9</v>
      </c>
      <c r="D3006" s="12">
        <v>13</v>
      </c>
      <c r="E3006" s="12">
        <v>23</v>
      </c>
      <c r="F3006" s="13">
        <v>147.5</v>
      </c>
      <c r="G3006" s="13">
        <v>661.5</v>
      </c>
      <c r="H3006" s="17">
        <f>(G3006/F3006)</f>
        <v>4.4847457627118645</v>
      </c>
      <c r="I3006" s="13">
        <v>110</v>
      </c>
      <c r="J3006" s="13">
        <v>54.5</v>
      </c>
      <c r="K3006" s="14">
        <f>(J3006/G3006)</f>
        <v>8.2388510959939529E-2</v>
      </c>
      <c r="L3006" s="14">
        <f>(K3006/1.61)</f>
        <v>5.1172988173875479E-2</v>
      </c>
      <c r="M3006" t="s">
        <v>7834</v>
      </c>
    </row>
    <row r="3007" spans="1:13" x14ac:dyDescent="0.2">
      <c r="A3007" s="11" t="s">
        <v>7849</v>
      </c>
      <c r="B3007" s="12" t="s">
        <v>4503</v>
      </c>
      <c r="C3007" s="12">
        <v>9</v>
      </c>
      <c r="D3007" s="12">
        <v>13</v>
      </c>
      <c r="E3007" s="12">
        <v>21</v>
      </c>
      <c r="F3007" s="13">
        <v>180.5</v>
      </c>
      <c r="G3007" s="13">
        <v>833</v>
      </c>
      <c r="H3007" s="17">
        <f>(G3007/F3007)</f>
        <v>4.6149584487534625</v>
      </c>
      <c r="I3007" s="13">
        <v>110.5</v>
      </c>
      <c r="J3007" s="13">
        <v>988</v>
      </c>
      <c r="K3007" s="14">
        <f>(J3007/G3007)</f>
        <v>1.1860744297719088</v>
      </c>
      <c r="L3007" s="14">
        <f>(K3007/1.61)</f>
        <v>0.73669219240491224</v>
      </c>
    </row>
    <row r="3008" spans="1:13" x14ac:dyDescent="0.2">
      <c r="A3008" s="7" t="s">
        <v>4499</v>
      </c>
      <c r="B3008" s="8" t="s">
        <v>4500</v>
      </c>
      <c r="C3008" s="8">
        <v>9</v>
      </c>
      <c r="D3008" s="8">
        <v>13</v>
      </c>
      <c r="E3008" s="8">
        <v>19</v>
      </c>
      <c r="F3008" s="9">
        <v>669.5</v>
      </c>
      <c r="G3008" s="9">
        <v>1367.5</v>
      </c>
      <c r="H3008" s="16">
        <f>(G3008/F3008)</f>
        <v>2.0425690814040327</v>
      </c>
      <c r="I3008" s="9">
        <v>215</v>
      </c>
      <c r="J3008" s="9">
        <v>1420.5</v>
      </c>
      <c r="K3008" s="10">
        <f>(J3008/G3008)</f>
        <v>1.0387568555758684</v>
      </c>
      <c r="L3008" s="10">
        <f>(K3008/1.41)</f>
        <v>0.7367069897701195</v>
      </c>
    </row>
    <row r="3009" spans="1:13" x14ac:dyDescent="0.2">
      <c r="A3009" s="11" t="s">
        <v>4495</v>
      </c>
      <c r="B3009" s="12" t="s">
        <v>4496</v>
      </c>
      <c r="C3009" s="12">
        <v>9</v>
      </c>
      <c r="D3009" s="12">
        <v>13</v>
      </c>
      <c r="E3009" s="12">
        <v>17</v>
      </c>
      <c r="F3009" s="13">
        <v>134.5</v>
      </c>
      <c r="G3009" s="13">
        <v>679</v>
      </c>
      <c r="H3009" s="17">
        <f>(G3009/F3009)</f>
        <v>5.048327137546468</v>
      </c>
      <c r="I3009" s="13">
        <v>91</v>
      </c>
      <c r="J3009" s="13">
        <v>187</v>
      </c>
      <c r="K3009" s="14">
        <f>(J3009/G3009)</f>
        <v>0.27540500736377027</v>
      </c>
      <c r="L3009" s="14">
        <f>(K3009/1.61)</f>
        <v>0.17105901078495048</v>
      </c>
      <c r="M3009" t="s">
        <v>7834</v>
      </c>
    </row>
    <row r="3010" spans="1:13" x14ac:dyDescent="0.2">
      <c r="A3010" s="11" t="s">
        <v>7849</v>
      </c>
      <c r="B3010" s="12" t="s">
        <v>4493</v>
      </c>
      <c r="C3010" s="12">
        <v>9</v>
      </c>
      <c r="D3010" s="12">
        <v>13</v>
      </c>
      <c r="E3010" s="12">
        <v>15</v>
      </c>
      <c r="F3010" s="13">
        <v>112</v>
      </c>
      <c r="G3010" s="13">
        <v>562</v>
      </c>
      <c r="H3010" s="17">
        <f>(G3010/F3010)</f>
        <v>5.0178571428571432</v>
      </c>
      <c r="I3010" s="13">
        <v>72.5</v>
      </c>
      <c r="J3010" s="13">
        <v>243.5</v>
      </c>
      <c r="K3010" s="14">
        <f>(J3010/G3010)</f>
        <v>0.43327402135231319</v>
      </c>
      <c r="L3010" s="14">
        <f>(K3010/1.61)</f>
        <v>0.269114298976592</v>
      </c>
      <c r="M3010" t="s">
        <v>7834</v>
      </c>
    </row>
    <row r="3011" spans="1:13" x14ac:dyDescent="0.2">
      <c r="A3011" s="11" t="s">
        <v>4489</v>
      </c>
      <c r="B3011" s="12" t="s">
        <v>4490</v>
      </c>
      <c r="C3011" s="12">
        <v>9</v>
      </c>
      <c r="D3011" s="12">
        <v>13</v>
      </c>
      <c r="E3011" s="12">
        <v>13</v>
      </c>
      <c r="F3011" s="13">
        <v>88</v>
      </c>
      <c r="G3011" s="13">
        <v>522.5</v>
      </c>
      <c r="H3011" s="17">
        <f>(G3011/F3011)</f>
        <v>5.9375</v>
      </c>
      <c r="I3011" s="13">
        <v>75.5</v>
      </c>
      <c r="J3011" s="13">
        <v>895</v>
      </c>
      <c r="K3011" s="14">
        <f>(J3011/G3011)</f>
        <v>1.7129186602870814</v>
      </c>
      <c r="L3011" s="14">
        <f>(K3011/1.61)</f>
        <v>1.0639246337186841</v>
      </c>
    </row>
    <row r="3012" spans="1:13" x14ac:dyDescent="0.2">
      <c r="A3012" s="7" t="s">
        <v>7849</v>
      </c>
      <c r="B3012" s="8" t="s">
        <v>4486</v>
      </c>
      <c r="C3012" s="8">
        <v>9</v>
      </c>
      <c r="D3012" s="8">
        <v>13</v>
      </c>
      <c r="E3012" s="8">
        <v>11</v>
      </c>
      <c r="F3012" s="9">
        <v>682.5</v>
      </c>
      <c r="G3012" s="9">
        <v>1363</v>
      </c>
      <c r="H3012" s="16">
        <f>(G3012/F3012)</f>
        <v>1.9970695970695971</v>
      </c>
      <c r="I3012" s="9">
        <v>207.5</v>
      </c>
      <c r="J3012" s="9">
        <v>1359.5</v>
      </c>
      <c r="K3012" s="10">
        <f>(J3012/G3012)</f>
        <v>0.99743213499633165</v>
      </c>
      <c r="L3012" s="10">
        <f>(K3012/1.41)</f>
        <v>0.70739867730236294</v>
      </c>
    </row>
    <row r="3013" spans="1:13" x14ac:dyDescent="0.2">
      <c r="A3013" s="1" t="s">
        <v>4482</v>
      </c>
      <c r="B3013" t="s">
        <v>4483</v>
      </c>
      <c r="C3013">
        <v>9</v>
      </c>
      <c r="D3013">
        <v>13</v>
      </c>
      <c r="E3013">
        <v>9</v>
      </c>
      <c r="F3013" s="2">
        <v>81.5</v>
      </c>
      <c r="G3013" s="2">
        <v>436.5</v>
      </c>
      <c r="H3013" s="18">
        <f>(G3013/F3013)</f>
        <v>5.3558282208588954</v>
      </c>
      <c r="I3013" s="2">
        <v>50.5</v>
      </c>
      <c r="J3013" s="2">
        <v>41.5</v>
      </c>
      <c r="K3013" s="6">
        <f>(J3013/G3013)</f>
        <v>9.5074455899198163E-2</v>
      </c>
    </row>
    <row r="3014" spans="1:13" x14ac:dyDescent="0.2">
      <c r="A3014" s="11" t="s">
        <v>4478</v>
      </c>
      <c r="B3014" s="12" t="s">
        <v>4479</v>
      </c>
      <c r="C3014" s="12">
        <v>9</v>
      </c>
      <c r="D3014" s="12">
        <v>13</v>
      </c>
      <c r="E3014" s="12">
        <v>7</v>
      </c>
      <c r="F3014" s="13">
        <v>343.5</v>
      </c>
      <c r="G3014" s="13">
        <v>1101.5</v>
      </c>
      <c r="H3014" s="17">
        <f>(G3014/F3014)</f>
        <v>3.2066957787481805</v>
      </c>
      <c r="I3014" s="13">
        <v>105.5</v>
      </c>
      <c r="J3014" s="13">
        <v>649</v>
      </c>
      <c r="K3014" s="14">
        <f>(J3014/G3014)</f>
        <v>0.58919655015887429</v>
      </c>
      <c r="L3014" s="14">
        <f>(K3014/1.61)</f>
        <v>0.36596059016079147</v>
      </c>
    </row>
    <row r="3015" spans="1:13" x14ac:dyDescent="0.2">
      <c r="A3015" s="11" t="s">
        <v>4475</v>
      </c>
      <c r="B3015" s="12" t="s">
        <v>4476</v>
      </c>
      <c r="C3015" s="12">
        <v>9</v>
      </c>
      <c r="D3015" s="12">
        <v>13</v>
      </c>
      <c r="E3015" s="12">
        <v>5</v>
      </c>
      <c r="F3015" s="13">
        <v>270</v>
      </c>
      <c r="G3015" s="13">
        <v>975</v>
      </c>
      <c r="H3015" s="17">
        <f>(G3015/F3015)</f>
        <v>3.6111111111111112</v>
      </c>
      <c r="I3015" s="13">
        <v>120</v>
      </c>
      <c r="J3015" s="13">
        <v>559</v>
      </c>
      <c r="K3015" s="14">
        <f>(J3015/G3015)</f>
        <v>0.57333333333333336</v>
      </c>
      <c r="L3015" s="14">
        <f>(K3015/1.61)</f>
        <v>0.35610766045548653</v>
      </c>
    </row>
    <row r="3016" spans="1:13" x14ac:dyDescent="0.2">
      <c r="A3016" s="11" t="s">
        <v>4472</v>
      </c>
      <c r="B3016" s="12" t="s">
        <v>4473</v>
      </c>
      <c r="C3016" s="12">
        <v>9</v>
      </c>
      <c r="D3016" s="12">
        <v>13</v>
      </c>
      <c r="E3016" s="12">
        <v>3</v>
      </c>
      <c r="F3016" s="13">
        <v>443.5</v>
      </c>
      <c r="G3016" s="13">
        <v>1112</v>
      </c>
      <c r="H3016" s="17">
        <f>(G3016/F3016)</f>
        <v>2.5073280721533258</v>
      </c>
      <c r="I3016" s="13">
        <v>108.5</v>
      </c>
      <c r="J3016" s="13">
        <v>1316.5</v>
      </c>
      <c r="K3016" s="14">
        <f>(J3016/G3016)</f>
        <v>1.1839028776978417</v>
      </c>
      <c r="L3016" s="14">
        <f>(K3016/1.61)</f>
        <v>0.73534340229679607</v>
      </c>
    </row>
    <row r="3017" spans="1:13" x14ac:dyDescent="0.2">
      <c r="A3017" s="11" t="s">
        <v>7849</v>
      </c>
      <c r="B3017" s="12" t="s">
        <v>4578</v>
      </c>
      <c r="C3017" s="12">
        <v>9</v>
      </c>
      <c r="D3017" s="12">
        <v>15</v>
      </c>
      <c r="E3017" s="12">
        <v>23</v>
      </c>
      <c r="F3017" s="13">
        <v>74.5</v>
      </c>
      <c r="G3017" s="13">
        <v>215</v>
      </c>
      <c r="H3017" s="17">
        <f>(G3017/F3017)</f>
        <v>2.8859060402684564</v>
      </c>
      <c r="I3017" s="13">
        <v>67</v>
      </c>
      <c r="J3017" s="13">
        <v>35.5</v>
      </c>
      <c r="K3017" s="14">
        <f>(J3017/G3017)</f>
        <v>0.16511627906976745</v>
      </c>
      <c r="L3017" s="14">
        <f>(K3017/1.61)</f>
        <v>0.10255669507438971</v>
      </c>
      <c r="M3017" t="s">
        <v>7834</v>
      </c>
    </row>
    <row r="3018" spans="1:13" x14ac:dyDescent="0.2">
      <c r="A3018" s="1" t="s">
        <v>4574</v>
      </c>
      <c r="B3018" t="s">
        <v>4575</v>
      </c>
      <c r="C3018">
        <v>9</v>
      </c>
      <c r="D3018">
        <v>15</v>
      </c>
      <c r="E3018">
        <v>21</v>
      </c>
      <c r="F3018" s="2">
        <v>64.5</v>
      </c>
      <c r="G3018" s="2">
        <v>198.5</v>
      </c>
      <c r="H3018" s="18">
        <f>(G3018/F3018)</f>
        <v>3.0775193798449614</v>
      </c>
      <c r="I3018" s="2">
        <v>57.5</v>
      </c>
      <c r="J3018" s="2">
        <v>41</v>
      </c>
      <c r="K3018" s="6">
        <f>(J3018/G3018)</f>
        <v>0.20654911838790932</v>
      </c>
    </row>
    <row r="3019" spans="1:13" x14ac:dyDescent="0.2">
      <c r="A3019" s="11" t="s">
        <v>4571</v>
      </c>
      <c r="B3019" s="12" t="s">
        <v>4572</v>
      </c>
      <c r="C3019" s="12">
        <v>9</v>
      </c>
      <c r="D3019" s="12">
        <v>15</v>
      </c>
      <c r="E3019" s="12">
        <v>19</v>
      </c>
      <c r="F3019" s="13">
        <v>135.5</v>
      </c>
      <c r="G3019" s="13">
        <v>720.5</v>
      </c>
      <c r="H3019" s="17">
        <f>(G3019/F3019)</f>
        <v>5.317343173431734</v>
      </c>
      <c r="I3019" s="13">
        <v>94</v>
      </c>
      <c r="J3019" s="13">
        <v>948</v>
      </c>
      <c r="K3019" s="14">
        <f>(J3019/G3019)</f>
        <v>1.3157529493407356</v>
      </c>
      <c r="L3019" s="14">
        <f>(K3019/1.61)</f>
        <v>0.81723785673337612</v>
      </c>
    </row>
    <row r="3020" spans="1:13" x14ac:dyDescent="0.2">
      <c r="A3020" s="11" t="s">
        <v>4568</v>
      </c>
      <c r="B3020" s="12" t="s">
        <v>4569</v>
      </c>
      <c r="C3020" s="12">
        <v>9</v>
      </c>
      <c r="D3020" s="12">
        <v>15</v>
      </c>
      <c r="E3020" s="12">
        <v>17</v>
      </c>
      <c r="F3020" s="13">
        <v>121.5</v>
      </c>
      <c r="G3020" s="13">
        <v>696</v>
      </c>
      <c r="H3020" s="17">
        <f>(G3020/F3020)</f>
        <v>5.7283950617283947</v>
      </c>
      <c r="I3020" s="13">
        <v>103</v>
      </c>
      <c r="J3020" s="13">
        <v>915</v>
      </c>
      <c r="K3020" s="14">
        <f>(J3020/G3020)</f>
        <v>1.3146551724137931</v>
      </c>
      <c r="L3020" s="14">
        <f>(K3020/1.61)</f>
        <v>0.81655600771043046</v>
      </c>
    </row>
    <row r="3021" spans="1:13" x14ac:dyDescent="0.2">
      <c r="A3021" s="11" t="s">
        <v>4564</v>
      </c>
      <c r="B3021" s="12" t="s">
        <v>4565</v>
      </c>
      <c r="C3021" s="12">
        <v>9</v>
      </c>
      <c r="D3021" s="12">
        <v>15</v>
      </c>
      <c r="E3021" s="12">
        <v>15</v>
      </c>
      <c r="F3021" s="13">
        <v>67</v>
      </c>
      <c r="G3021" s="13">
        <v>449.5</v>
      </c>
      <c r="H3021" s="17">
        <f>(G3021/F3021)</f>
        <v>6.7089552238805972</v>
      </c>
      <c r="I3021" s="13">
        <v>61</v>
      </c>
      <c r="J3021" s="13">
        <v>666.5</v>
      </c>
      <c r="K3021" s="14">
        <f>(J3021/G3021)</f>
        <v>1.4827586206896552</v>
      </c>
      <c r="L3021" s="14">
        <f>(K3021/1.61)</f>
        <v>0.92096808738487901</v>
      </c>
    </row>
    <row r="3022" spans="1:13" x14ac:dyDescent="0.2">
      <c r="A3022" s="11" t="s">
        <v>4560</v>
      </c>
      <c r="B3022" s="12" t="s">
        <v>4561</v>
      </c>
      <c r="C3022" s="12">
        <v>9</v>
      </c>
      <c r="D3022" s="12">
        <v>15</v>
      </c>
      <c r="E3022" s="12">
        <v>13</v>
      </c>
      <c r="F3022" s="13">
        <v>85.5</v>
      </c>
      <c r="G3022" s="13">
        <v>451</v>
      </c>
      <c r="H3022" s="17">
        <f>(G3022/F3022)</f>
        <v>5.2748538011695905</v>
      </c>
      <c r="I3022" s="13">
        <v>67</v>
      </c>
      <c r="J3022" s="13">
        <v>1073</v>
      </c>
      <c r="K3022" s="14">
        <f>(J3022/G3022)</f>
        <v>2.379157427937916</v>
      </c>
      <c r="L3022" s="14">
        <f>(K3022/1.61)</f>
        <v>1.477737532880693</v>
      </c>
    </row>
    <row r="3023" spans="1:13" x14ac:dyDescent="0.2">
      <c r="A3023" s="11" t="s">
        <v>4556</v>
      </c>
      <c r="B3023" s="12" t="s">
        <v>4557</v>
      </c>
      <c r="C3023" s="12">
        <v>9</v>
      </c>
      <c r="D3023" s="12">
        <v>15</v>
      </c>
      <c r="E3023" s="12">
        <v>11</v>
      </c>
      <c r="F3023" s="13">
        <v>103.5</v>
      </c>
      <c r="G3023" s="13">
        <v>630.5</v>
      </c>
      <c r="H3023" s="17">
        <f>(G3023/F3023)</f>
        <v>6.091787439613527</v>
      </c>
      <c r="I3023" s="13">
        <v>74.5</v>
      </c>
      <c r="J3023" s="13">
        <v>1440.5</v>
      </c>
      <c r="K3023" s="14">
        <f>(J3023/G3023)</f>
        <v>2.2846946867565423</v>
      </c>
      <c r="L3023" s="14">
        <f>(K3023/1.61)</f>
        <v>1.4190650228301505</v>
      </c>
    </row>
    <row r="3024" spans="1:13" x14ac:dyDescent="0.2">
      <c r="A3024" s="11" t="s">
        <v>4552</v>
      </c>
      <c r="B3024" s="12" t="s">
        <v>4553</v>
      </c>
      <c r="C3024" s="12">
        <v>9</v>
      </c>
      <c r="D3024" s="12">
        <v>15</v>
      </c>
      <c r="E3024" s="12">
        <v>9</v>
      </c>
      <c r="F3024" s="13">
        <v>97.5</v>
      </c>
      <c r="G3024" s="13">
        <v>716</v>
      </c>
      <c r="H3024" s="17">
        <f>(G3024/F3024)</f>
        <v>7.3435897435897433</v>
      </c>
      <c r="I3024" s="13">
        <v>78</v>
      </c>
      <c r="J3024" s="13">
        <v>341</v>
      </c>
      <c r="K3024" s="14">
        <f>(J3024/G3024)</f>
        <v>0.47625698324022347</v>
      </c>
      <c r="L3024" s="14">
        <f>(K3024/1.61)</f>
        <v>0.29581179083243692</v>
      </c>
      <c r="M3024" t="s">
        <v>7834</v>
      </c>
    </row>
    <row r="3025" spans="1:13" x14ac:dyDescent="0.2">
      <c r="A3025" s="11" t="s">
        <v>8294</v>
      </c>
      <c r="B3025" s="12" t="s">
        <v>4549</v>
      </c>
      <c r="C3025" s="12">
        <v>9</v>
      </c>
      <c r="D3025" s="12">
        <v>15</v>
      </c>
      <c r="E3025" s="12">
        <v>7</v>
      </c>
      <c r="F3025" s="13">
        <v>81.5</v>
      </c>
      <c r="G3025" s="13">
        <v>448.5</v>
      </c>
      <c r="H3025" s="17">
        <f>(G3025/F3025)</f>
        <v>5.5030674846625764</v>
      </c>
      <c r="I3025" s="13">
        <v>62</v>
      </c>
      <c r="J3025" s="13">
        <v>471</v>
      </c>
      <c r="K3025" s="14">
        <f>(J3025/G3025)</f>
        <v>1.0501672240802675</v>
      </c>
      <c r="L3025" s="14">
        <f>(K3025/1.61)</f>
        <v>0.65227777893184313</v>
      </c>
    </row>
    <row r="3026" spans="1:13" x14ac:dyDescent="0.2">
      <c r="A3026" s="1" t="s">
        <v>8295</v>
      </c>
      <c r="B3026" t="s">
        <v>4546</v>
      </c>
      <c r="C3026">
        <v>9</v>
      </c>
      <c r="D3026">
        <v>15</v>
      </c>
      <c r="E3026">
        <v>5</v>
      </c>
      <c r="F3026" s="2">
        <v>66</v>
      </c>
      <c r="G3026" s="2">
        <v>463.5</v>
      </c>
      <c r="H3026" s="18">
        <f>(G3026/F3026)</f>
        <v>7.0227272727272725</v>
      </c>
      <c r="I3026" s="2">
        <v>42.5</v>
      </c>
      <c r="J3026" s="2">
        <v>1127</v>
      </c>
      <c r="K3026" s="6">
        <f>(J3026/G3026)</f>
        <v>2.4314994606256741</v>
      </c>
    </row>
    <row r="3027" spans="1:13" x14ac:dyDescent="0.2">
      <c r="A3027" s="11" t="s">
        <v>8296</v>
      </c>
      <c r="B3027" s="12" t="s">
        <v>4543</v>
      </c>
      <c r="C3027" s="12">
        <v>9</v>
      </c>
      <c r="D3027" s="12">
        <v>15</v>
      </c>
      <c r="E3027" s="12">
        <v>3</v>
      </c>
      <c r="F3027" s="13">
        <v>122</v>
      </c>
      <c r="G3027" s="13">
        <v>666</v>
      </c>
      <c r="H3027" s="17">
        <f>(G3027/F3027)</f>
        <v>5.4590163934426226</v>
      </c>
      <c r="I3027" s="13">
        <v>73</v>
      </c>
      <c r="J3027" s="13">
        <v>484.5</v>
      </c>
      <c r="K3027" s="14">
        <f>(J3027/G3027)</f>
        <v>0.72747747747747749</v>
      </c>
      <c r="L3027" s="14">
        <f>(K3027/1.61)</f>
        <v>0.45184936489284311</v>
      </c>
    </row>
    <row r="3028" spans="1:13" x14ac:dyDescent="0.2">
      <c r="A3028" s="11" t="s">
        <v>4115</v>
      </c>
      <c r="B3028" s="12" t="s">
        <v>4116</v>
      </c>
      <c r="C3028" s="12">
        <v>9</v>
      </c>
      <c r="D3028" s="12">
        <v>2</v>
      </c>
      <c r="E3028" s="12">
        <v>22</v>
      </c>
      <c r="F3028" s="13">
        <v>126</v>
      </c>
      <c r="G3028" s="13">
        <v>556.5</v>
      </c>
      <c r="H3028" s="17">
        <f>(G3028/F3028)</f>
        <v>4.416666666666667</v>
      </c>
      <c r="I3028" s="13">
        <v>108</v>
      </c>
      <c r="J3028" s="13">
        <v>85.5</v>
      </c>
      <c r="K3028" s="14">
        <f>(J3028/G3028)</f>
        <v>0.15363881401617252</v>
      </c>
      <c r="L3028" s="14">
        <f>(K3028/1.61)</f>
        <v>9.5427834792653737E-2</v>
      </c>
      <c r="M3028" t="s">
        <v>7834</v>
      </c>
    </row>
    <row r="3029" spans="1:13" x14ac:dyDescent="0.2">
      <c r="A3029" s="11" t="s">
        <v>8297</v>
      </c>
      <c r="B3029" s="12" t="s">
        <v>7710</v>
      </c>
      <c r="C3029" s="12">
        <v>16</v>
      </c>
      <c r="D3029" s="12">
        <v>14</v>
      </c>
      <c r="E3029" s="12">
        <v>11</v>
      </c>
      <c r="F3029" s="13">
        <v>141</v>
      </c>
      <c r="G3029" s="13">
        <v>802</v>
      </c>
      <c r="H3029" s="17">
        <f>(G3029/F3029)</f>
        <v>5.6879432624113475</v>
      </c>
      <c r="I3029" s="13">
        <v>80.5</v>
      </c>
      <c r="J3029" s="13">
        <v>1242</v>
      </c>
      <c r="K3029" s="14">
        <f>(J3029/G3029)</f>
        <v>1.5486284289276808</v>
      </c>
      <c r="L3029" s="14">
        <f>(K3029/2.8)</f>
        <v>0.55308158175988609</v>
      </c>
    </row>
    <row r="3030" spans="1:13" x14ac:dyDescent="0.2">
      <c r="A3030" s="1" t="s">
        <v>7849</v>
      </c>
      <c r="B3030" t="s">
        <v>7707</v>
      </c>
      <c r="C3030">
        <v>16</v>
      </c>
      <c r="D3030">
        <v>14</v>
      </c>
      <c r="E3030">
        <v>9</v>
      </c>
      <c r="F3030" s="2">
        <v>50</v>
      </c>
      <c r="G3030" s="2">
        <v>317.5</v>
      </c>
      <c r="H3030" s="18">
        <f>(G3030/F3030)</f>
        <v>6.35</v>
      </c>
      <c r="I3030" s="2">
        <v>48</v>
      </c>
      <c r="J3030" s="2">
        <v>1106</v>
      </c>
      <c r="K3030" s="6">
        <f>(J3030/G3030)</f>
        <v>3.483464566929134</v>
      </c>
    </row>
    <row r="3031" spans="1:13" x14ac:dyDescent="0.2">
      <c r="A3031" s="11" t="s">
        <v>7703</v>
      </c>
      <c r="B3031" s="12" t="s">
        <v>7704</v>
      </c>
      <c r="C3031" s="12">
        <v>16</v>
      </c>
      <c r="D3031" s="12">
        <v>14</v>
      </c>
      <c r="E3031" s="12">
        <v>7</v>
      </c>
      <c r="F3031" s="13">
        <v>169</v>
      </c>
      <c r="G3031" s="13">
        <v>823</v>
      </c>
      <c r="H3031" s="17">
        <f>(G3031/F3031)</f>
        <v>4.8698224852071004</v>
      </c>
      <c r="I3031" s="13">
        <v>95</v>
      </c>
      <c r="J3031" s="13">
        <v>1227</v>
      </c>
      <c r="K3031" s="14">
        <f>(J3031/G3031)</f>
        <v>1.4908869987849331</v>
      </c>
      <c r="L3031" s="14">
        <f>(K3031/2.8)</f>
        <v>0.53245964242319044</v>
      </c>
    </row>
    <row r="3032" spans="1:13" x14ac:dyDescent="0.2">
      <c r="A3032" s="1" t="s">
        <v>7112</v>
      </c>
      <c r="B3032" t="s">
        <v>7113</v>
      </c>
      <c r="C3032">
        <v>15</v>
      </c>
      <c r="D3032">
        <v>7</v>
      </c>
      <c r="E3032">
        <v>10</v>
      </c>
      <c r="F3032" s="2">
        <v>73</v>
      </c>
      <c r="G3032" s="2">
        <v>214.5</v>
      </c>
      <c r="H3032" s="18">
        <f>(G3032/F3032)</f>
        <v>2.9383561643835616</v>
      </c>
      <c r="I3032" s="2">
        <v>56</v>
      </c>
      <c r="J3032" s="2">
        <v>1813.5</v>
      </c>
      <c r="K3032" s="6">
        <f>(J3032/G3032)</f>
        <v>8.454545454545455</v>
      </c>
    </row>
    <row r="3033" spans="1:13" x14ac:dyDescent="0.2">
      <c r="A3033" s="1" t="s">
        <v>7112</v>
      </c>
      <c r="B3033" t="s">
        <v>7113</v>
      </c>
      <c r="C3033">
        <v>15</v>
      </c>
      <c r="D3033">
        <v>7</v>
      </c>
      <c r="E3033">
        <v>9</v>
      </c>
      <c r="F3033" s="2">
        <v>91</v>
      </c>
      <c r="G3033" s="2">
        <v>280.5</v>
      </c>
      <c r="H3033" s="18">
        <f>(G3033/F3033)</f>
        <v>3.0824175824175826</v>
      </c>
      <c r="I3033" s="2">
        <v>51.5</v>
      </c>
      <c r="J3033" s="2">
        <v>1796.5</v>
      </c>
      <c r="K3033" s="6">
        <f>(J3033/G3033)</f>
        <v>6.404634581105169</v>
      </c>
    </row>
    <row r="3034" spans="1:13" x14ac:dyDescent="0.2">
      <c r="A3034" s="1" t="s">
        <v>7112</v>
      </c>
      <c r="B3034" t="s">
        <v>7113</v>
      </c>
      <c r="C3034">
        <v>15</v>
      </c>
      <c r="D3034">
        <v>8</v>
      </c>
      <c r="E3034">
        <v>9</v>
      </c>
      <c r="F3034" s="2">
        <v>79.5</v>
      </c>
      <c r="G3034" s="2">
        <v>204.5</v>
      </c>
      <c r="H3034" s="18">
        <f>(G3034/F3034)</f>
        <v>2.5723270440251573</v>
      </c>
      <c r="I3034" s="2">
        <v>49</v>
      </c>
      <c r="J3034" s="2">
        <v>1889</v>
      </c>
      <c r="K3034" s="6">
        <f>(J3034/G3034)</f>
        <v>9.2371638141809296</v>
      </c>
    </row>
    <row r="3035" spans="1:13" x14ac:dyDescent="0.2">
      <c r="A3035" s="1" t="s">
        <v>7112</v>
      </c>
      <c r="B3035" t="s">
        <v>7113</v>
      </c>
      <c r="C3035">
        <v>15</v>
      </c>
      <c r="D3035">
        <v>8</v>
      </c>
      <c r="E3035">
        <v>10</v>
      </c>
      <c r="F3035" s="2">
        <v>78</v>
      </c>
      <c r="G3035" s="2">
        <v>195.5</v>
      </c>
      <c r="H3035" s="18">
        <f>(G3035/F3035)</f>
        <v>2.5064102564102564</v>
      </c>
      <c r="I3035" s="2">
        <v>47.5</v>
      </c>
      <c r="J3035" s="2">
        <v>1901</v>
      </c>
      <c r="K3035" s="6">
        <f>(J3035/G3035)</f>
        <v>9.7237851662404093</v>
      </c>
    </row>
    <row r="3036" spans="1:13" x14ac:dyDescent="0.2">
      <c r="A3036" s="7" t="s">
        <v>4111</v>
      </c>
      <c r="B3036" s="8" t="s">
        <v>4112</v>
      </c>
      <c r="C3036" s="8">
        <v>9</v>
      </c>
      <c r="D3036" s="8">
        <v>2</v>
      </c>
      <c r="E3036" s="8">
        <v>20</v>
      </c>
      <c r="F3036" s="9">
        <v>153.5</v>
      </c>
      <c r="G3036" s="9">
        <v>809.5</v>
      </c>
      <c r="H3036" s="16">
        <f>(G3036/F3036)</f>
        <v>5.2736156351791532</v>
      </c>
      <c r="I3036" s="9">
        <v>128</v>
      </c>
      <c r="J3036" s="9">
        <v>1616.5</v>
      </c>
      <c r="K3036" s="10">
        <f>(J3036/G3036)</f>
        <v>1.996911673872761</v>
      </c>
      <c r="L3036" s="10">
        <f>(K3036/1.41)</f>
        <v>1.4162494140941568</v>
      </c>
    </row>
    <row r="3037" spans="1:13" x14ac:dyDescent="0.2">
      <c r="A3037" s="11" t="s">
        <v>4107</v>
      </c>
      <c r="B3037" s="12" t="s">
        <v>4108</v>
      </c>
      <c r="C3037" s="12">
        <v>9</v>
      </c>
      <c r="D3037" s="12">
        <v>2</v>
      </c>
      <c r="E3037" s="12">
        <v>18</v>
      </c>
      <c r="F3037" s="13">
        <v>94.5</v>
      </c>
      <c r="G3037" s="13">
        <v>617</v>
      </c>
      <c r="H3037" s="17">
        <f>(G3037/F3037)</f>
        <v>6.5291005291005293</v>
      </c>
      <c r="I3037" s="13">
        <v>83</v>
      </c>
      <c r="J3037" s="13">
        <v>1137.5</v>
      </c>
      <c r="K3037" s="14">
        <f>(J3037/G3037)</f>
        <v>1.8435980551053484</v>
      </c>
      <c r="L3037" s="14">
        <f>(K3037/1.61)</f>
        <v>1.1450919596927629</v>
      </c>
    </row>
    <row r="3038" spans="1:13" x14ac:dyDescent="0.2">
      <c r="A3038" s="11" t="s">
        <v>4103</v>
      </c>
      <c r="B3038" s="12" t="s">
        <v>4104</v>
      </c>
      <c r="C3038" s="12">
        <v>9</v>
      </c>
      <c r="D3038" s="12">
        <v>2</v>
      </c>
      <c r="E3038" s="12">
        <v>16</v>
      </c>
      <c r="F3038" s="13">
        <v>95</v>
      </c>
      <c r="G3038" s="13">
        <v>659.5</v>
      </c>
      <c r="H3038" s="17">
        <f>(G3038/F3038)</f>
        <v>6.9421052631578943</v>
      </c>
      <c r="I3038" s="13">
        <v>84.5</v>
      </c>
      <c r="J3038" s="13">
        <v>1157.5</v>
      </c>
      <c r="K3038" s="14">
        <f>(J3038/G3038)</f>
        <v>1.7551175132676269</v>
      </c>
      <c r="L3038" s="14">
        <f>(K3038/1.61)</f>
        <v>1.0901351014084639</v>
      </c>
    </row>
    <row r="3039" spans="1:13" x14ac:dyDescent="0.2">
      <c r="A3039" s="11" t="s">
        <v>4099</v>
      </c>
      <c r="B3039" s="12" t="s">
        <v>4100</v>
      </c>
      <c r="C3039" s="12">
        <v>9</v>
      </c>
      <c r="D3039" s="12">
        <v>2</v>
      </c>
      <c r="E3039" s="12">
        <v>14</v>
      </c>
      <c r="F3039" s="13">
        <v>124.5</v>
      </c>
      <c r="G3039" s="13">
        <v>831</v>
      </c>
      <c r="H3039" s="17">
        <f>(G3039/F3039)</f>
        <v>6.6746987951807233</v>
      </c>
      <c r="I3039" s="13">
        <v>108.5</v>
      </c>
      <c r="J3039" s="13">
        <v>1287.5</v>
      </c>
      <c r="K3039" s="14">
        <f>(J3039/G3039)</f>
        <v>1.549338146811071</v>
      </c>
      <c r="L3039" s="14">
        <f>(K3039/1.61)</f>
        <v>0.96232183031743534</v>
      </c>
    </row>
    <row r="3040" spans="1:13" x14ac:dyDescent="0.2">
      <c r="A3040" s="11" t="s">
        <v>4095</v>
      </c>
      <c r="B3040" s="12" t="s">
        <v>4096</v>
      </c>
      <c r="C3040" s="12">
        <v>9</v>
      </c>
      <c r="D3040" s="12">
        <v>2</v>
      </c>
      <c r="E3040" s="12">
        <v>12</v>
      </c>
      <c r="F3040" s="13">
        <v>129.5</v>
      </c>
      <c r="G3040" s="13">
        <v>785.5</v>
      </c>
      <c r="H3040" s="17">
        <f>(G3040/F3040)</f>
        <v>6.0656370656370653</v>
      </c>
      <c r="I3040" s="13">
        <v>96.5</v>
      </c>
      <c r="J3040" s="13">
        <v>1117</v>
      </c>
      <c r="K3040" s="14">
        <f>(J3040/G3040)</f>
        <v>1.4220241884150222</v>
      </c>
      <c r="L3040" s="14">
        <f>(K3040/1.61)</f>
        <v>0.88324483752485849</v>
      </c>
    </row>
    <row r="3041" spans="1:13" x14ac:dyDescent="0.2">
      <c r="A3041" s="11" t="s">
        <v>8298</v>
      </c>
      <c r="B3041" s="12" t="s">
        <v>4093</v>
      </c>
      <c r="C3041" s="12">
        <v>9</v>
      </c>
      <c r="D3041" s="12">
        <v>2</v>
      </c>
      <c r="E3041" s="12">
        <v>10</v>
      </c>
      <c r="F3041" s="13">
        <v>135.5</v>
      </c>
      <c r="G3041" s="13">
        <v>800</v>
      </c>
      <c r="H3041" s="17">
        <f>(G3041/F3041)</f>
        <v>5.9040590405904059</v>
      </c>
      <c r="I3041" s="13">
        <v>100</v>
      </c>
      <c r="J3041" s="13">
        <v>1227</v>
      </c>
      <c r="K3041" s="14">
        <f>(J3041/G3041)</f>
        <v>1.5337499999999999</v>
      </c>
      <c r="L3041" s="14">
        <f>(K3041/1.61)</f>
        <v>0.9526397515527949</v>
      </c>
    </row>
    <row r="3042" spans="1:13" x14ac:dyDescent="0.2">
      <c r="A3042" s="11" t="s">
        <v>4090</v>
      </c>
      <c r="B3042" s="12" t="s">
        <v>4091</v>
      </c>
      <c r="C3042" s="12">
        <v>9</v>
      </c>
      <c r="D3042" s="12">
        <v>2</v>
      </c>
      <c r="E3042" s="12">
        <v>8</v>
      </c>
      <c r="F3042" s="13">
        <v>105</v>
      </c>
      <c r="G3042" s="13">
        <v>675.5</v>
      </c>
      <c r="H3042" s="17">
        <f>(G3042/F3042)</f>
        <v>6.4333333333333336</v>
      </c>
      <c r="I3042" s="13">
        <v>103</v>
      </c>
      <c r="J3042" s="13">
        <v>1271</v>
      </c>
      <c r="K3042" s="14">
        <f>(J3042/G3042)</f>
        <v>1.8815692079940785</v>
      </c>
      <c r="L3042" s="14">
        <f>(K3042/1.61)</f>
        <v>1.1686765267043966</v>
      </c>
    </row>
    <row r="3043" spans="1:13" x14ac:dyDescent="0.2">
      <c r="A3043" s="11" t="s">
        <v>4086</v>
      </c>
      <c r="B3043" s="12" t="s">
        <v>4087</v>
      </c>
      <c r="C3043" s="12">
        <v>9</v>
      </c>
      <c r="D3043" s="12">
        <v>2</v>
      </c>
      <c r="E3043" s="12">
        <v>6</v>
      </c>
      <c r="F3043" s="13">
        <v>89</v>
      </c>
      <c r="G3043" s="13">
        <v>601</v>
      </c>
      <c r="H3043" s="17">
        <f>(G3043/F3043)</f>
        <v>6.7528089887640448</v>
      </c>
      <c r="I3043" s="13">
        <v>66.5</v>
      </c>
      <c r="J3043" s="13">
        <v>880</v>
      </c>
      <c r="K3043" s="14">
        <f>(J3043/G3043)</f>
        <v>1.4642262895174709</v>
      </c>
      <c r="L3043" s="14">
        <f>(K3043/1.61)</f>
        <v>0.90945732268165891</v>
      </c>
    </row>
    <row r="3044" spans="1:13" x14ac:dyDescent="0.2">
      <c r="A3044" s="11" t="s">
        <v>4082</v>
      </c>
      <c r="B3044" s="12" t="s">
        <v>4083</v>
      </c>
      <c r="C3044" s="12">
        <v>9</v>
      </c>
      <c r="D3044" s="12">
        <v>2</v>
      </c>
      <c r="E3044" s="12">
        <v>4</v>
      </c>
      <c r="F3044" s="13">
        <v>89.5</v>
      </c>
      <c r="G3044" s="13">
        <v>562.5</v>
      </c>
      <c r="H3044" s="17">
        <f>(G3044/F3044)</f>
        <v>6.2849162011173183</v>
      </c>
      <c r="I3044" s="13">
        <v>72</v>
      </c>
      <c r="J3044" s="13">
        <v>1034.5</v>
      </c>
      <c r="K3044" s="14">
        <f>(J3044/G3044)</f>
        <v>1.8391111111111111</v>
      </c>
      <c r="L3044" s="14">
        <f>(K3044/1.61)</f>
        <v>1.1423050379572117</v>
      </c>
    </row>
    <row r="3045" spans="1:13" x14ac:dyDescent="0.2">
      <c r="A3045" s="11" t="s">
        <v>7849</v>
      </c>
      <c r="B3045" s="12" t="s">
        <v>4079</v>
      </c>
      <c r="C3045" s="12">
        <v>9</v>
      </c>
      <c r="D3045" s="12">
        <v>2</v>
      </c>
      <c r="E3045" s="12">
        <v>2</v>
      </c>
      <c r="F3045" s="13">
        <v>102.5</v>
      </c>
      <c r="G3045" s="13">
        <v>572.5</v>
      </c>
      <c r="H3045" s="17">
        <f>(G3045/F3045)</f>
        <v>5.5853658536585362</v>
      </c>
      <c r="I3045" s="13">
        <v>87</v>
      </c>
      <c r="J3045" s="13">
        <v>715.5</v>
      </c>
      <c r="K3045" s="14">
        <f>(J3045/G3045)</f>
        <v>1.2497816593886464</v>
      </c>
      <c r="L3045" s="14">
        <f>(K3045/1.61)</f>
        <v>0.77626190024139519</v>
      </c>
    </row>
    <row r="3046" spans="1:13" x14ac:dyDescent="0.2">
      <c r="A3046" s="11" t="s">
        <v>8299</v>
      </c>
      <c r="B3046" s="12" t="s">
        <v>4190</v>
      </c>
      <c r="C3046" s="12">
        <v>9</v>
      </c>
      <c r="D3046" s="12">
        <v>4</v>
      </c>
      <c r="E3046" s="12">
        <v>22</v>
      </c>
      <c r="F3046" s="13">
        <v>175</v>
      </c>
      <c r="G3046" s="13">
        <v>729</v>
      </c>
      <c r="H3046" s="17">
        <f>(G3046/F3046)</f>
        <v>4.1657142857142855</v>
      </c>
      <c r="I3046" s="13">
        <v>69.5</v>
      </c>
      <c r="J3046" s="13">
        <v>34</v>
      </c>
      <c r="K3046" s="14">
        <f>(J3046/G3046)</f>
        <v>4.663923182441701E-2</v>
      </c>
      <c r="L3046" s="14">
        <f>(K3046/1.61)</f>
        <v>2.8968466971687583E-2</v>
      </c>
      <c r="M3046" t="s">
        <v>7834</v>
      </c>
    </row>
    <row r="3047" spans="1:13" x14ac:dyDescent="0.2">
      <c r="A3047" s="1" t="s">
        <v>4186</v>
      </c>
      <c r="B3047" t="s">
        <v>4187</v>
      </c>
      <c r="C3047">
        <v>9</v>
      </c>
      <c r="D3047">
        <v>4</v>
      </c>
      <c r="E3047">
        <v>20</v>
      </c>
      <c r="F3047" s="2">
        <v>80</v>
      </c>
      <c r="G3047" s="2">
        <v>570</v>
      </c>
      <c r="H3047" s="18">
        <f>(G3047/F3047)</f>
        <v>7.125</v>
      </c>
      <c r="I3047" s="2">
        <v>54.5</v>
      </c>
      <c r="J3047" s="2">
        <v>243</v>
      </c>
      <c r="K3047" s="6">
        <f>(J3047/G3047)</f>
        <v>0.4263157894736842</v>
      </c>
    </row>
    <row r="3048" spans="1:13" x14ac:dyDescent="0.2">
      <c r="A3048" s="7" t="s">
        <v>4183</v>
      </c>
      <c r="B3048" s="8" t="s">
        <v>4184</v>
      </c>
      <c r="C3048" s="8">
        <v>9</v>
      </c>
      <c r="D3048" s="8">
        <v>4</v>
      </c>
      <c r="E3048" s="8">
        <v>18</v>
      </c>
      <c r="F3048" s="9">
        <v>448</v>
      </c>
      <c r="G3048" s="9">
        <v>1273</v>
      </c>
      <c r="H3048" s="16">
        <f>(G3048/F3048)</f>
        <v>2.8415178571428572</v>
      </c>
      <c r="I3048" s="9">
        <v>153.5</v>
      </c>
      <c r="J3048" s="9">
        <v>1413.5</v>
      </c>
      <c r="K3048" s="10">
        <f>(J3048/G3048)</f>
        <v>1.110369206598586</v>
      </c>
      <c r="L3048" s="10">
        <f>(K3048/1.41)</f>
        <v>0.78749589120467089</v>
      </c>
    </row>
    <row r="3049" spans="1:13" x14ac:dyDescent="0.2">
      <c r="A3049" s="7" t="s">
        <v>4179</v>
      </c>
      <c r="B3049" s="8" t="s">
        <v>4180</v>
      </c>
      <c r="C3049" s="8">
        <v>9</v>
      </c>
      <c r="D3049" s="8">
        <v>4</v>
      </c>
      <c r="E3049" s="8">
        <v>16</v>
      </c>
      <c r="F3049" s="9">
        <v>486.5</v>
      </c>
      <c r="G3049" s="9">
        <v>1301</v>
      </c>
      <c r="H3049" s="16">
        <f>(G3049/F3049)</f>
        <v>2.6742034943473794</v>
      </c>
      <c r="I3049" s="9">
        <v>194</v>
      </c>
      <c r="J3049" s="9">
        <v>1168.5</v>
      </c>
      <c r="K3049" s="10">
        <f>(J3049/G3049)</f>
        <v>0.89815526518063027</v>
      </c>
      <c r="L3049" s="10">
        <f>(K3049/1.41)</f>
        <v>0.63698954977349664</v>
      </c>
    </row>
    <row r="3050" spans="1:13" x14ac:dyDescent="0.2">
      <c r="A3050" s="7" t="s">
        <v>8300</v>
      </c>
      <c r="B3050" s="8" t="s">
        <v>4176</v>
      </c>
      <c r="C3050" s="8">
        <v>9</v>
      </c>
      <c r="D3050" s="8">
        <v>4</v>
      </c>
      <c r="E3050" s="8">
        <v>14</v>
      </c>
      <c r="F3050" s="9">
        <v>436</v>
      </c>
      <c r="G3050" s="9">
        <v>1305</v>
      </c>
      <c r="H3050" s="16">
        <f>(G3050/F3050)</f>
        <v>2.9931192660550461</v>
      </c>
      <c r="I3050" s="9">
        <v>176.5</v>
      </c>
      <c r="J3050" s="9">
        <v>1198</v>
      </c>
      <c r="K3050" s="10">
        <f>(J3050/G3050)</f>
        <v>0.91800766283524904</v>
      </c>
      <c r="L3050" s="10">
        <f>(K3050/1.41)</f>
        <v>0.65106926442216251</v>
      </c>
    </row>
    <row r="3051" spans="1:13" x14ac:dyDescent="0.2">
      <c r="A3051" s="7" t="s">
        <v>7849</v>
      </c>
      <c r="B3051" s="8" t="s">
        <v>4174</v>
      </c>
      <c r="C3051" s="8">
        <v>9</v>
      </c>
      <c r="D3051" s="8">
        <v>4</v>
      </c>
      <c r="E3051" s="8">
        <v>12</v>
      </c>
      <c r="F3051" s="9">
        <v>504</v>
      </c>
      <c r="G3051" s="9">
        <v>1317</v>
      </c>
      <c r="H3051" s="16">
        <f>(G3051/F3051)</f>
        <v>2.6130952380952381</v>
      </c>
      <c r="I3051" s="9">
        <v>202.5</v>
      </c>
      <c r="J3051" s="9">
        <v>1438.5</v>
      </c>
      <c r="K3051" s="10">
        <f>(J3051/G3051)</f>
        <v>1.0922551252847381</v>
      </c>
      <c r="L3051" s="10">
        <f>(K3051/1.41)</f>
        <v>0.77464902502463695</v>
      </c>
    </row>
    <row r="3052" spans="1:13" x14ac:dyDescent="0.2">
      <c r="A3052" s="1" t="s">
        <v>7699</v>
      </c>
      <c r="B3052" t="s">
        <v>7700</v>
      </c>
      <c r="C3052">
        <v>16</v>
      </c>
      <c r="D3052">
        <v>14</v>
      </c>
      <c r="E3052">
        <v>5</v>
      </c>
      <c r="F3052" s="2">
        <v>66</v>
      </c>
      <c r="G3052" s="2">
        <v>183</v>
      </c>
      <c r="H3052" s="18">
        <f>(G3052/F3052)</f>
        <v>2.7727272727272729</v>
      </c>
      <c r="I3052" s="2">
        <v>58</v>
      </c>
      <c r="J3052" s="2">
        <v>562</v>
      </c>
      <c r="K3052" s="6">
        <f>(J3052/G3052)</f>
        <v>3.0710382513661201</v>
      </c>
    </row>
    <row r="3053" spans="1:13" x14ac:dyDescent="0.2">
      <c r="A3053" s="11" t="s">
        <v>6737</v>
      </c>
      <c r="B3053" s="12" t="s">
        <v>6738</v>
      </c>
      <c r="C3053" s="12">
        <v>14</v>
      </c>
      <c r="D3053" s="12">
        <v>6</v>
      </c>
      <c r="E3053" s="12">
        <v>18</v>
      </c>
      <c r="F3053" s="13">
        <v>69</v>
      </c>
      <c r="G3053" s="13">
        <v>437</v>
      </c>
      <c r="H3053" s="17">
        <f>(G3053/F3053)</f>
        <v>6.333333333333333</v>
      </c>
      <c r="I3053" s="13">
        <v>82.5</v>
      </c>
      <c r="J3053" s="13">
        <v>924</v>
      </c>
      <c r="K3053" s="14">
        <f>(J3053/G3053)</f>
        <v>2.1144164759725399</v>
      </c>
      <c r="L3053" s="14">
        <f>(K3053/2.8)</f>
        <v>0.75514874141876431</v>
      </c>
    </row>
    <row r="3054" spans="1:13" x14ac:dyDescent="0.2">
      <c r="A3054" s="7" t="s">
        <v>4170</v>
      </c>
      <c r="B3054" s="8" t="s">
        <v>4171</v>
      </c>
      <c r="C3054" s="8">
        <v>9</v>
      </c>
      <c r="D3054" s="8">
        <v>4</v>
      </c>
      <c r="E3054" s="8">
        <v>10</v>
      </c>
      <c r="F3054" s="9">
        <v>526.5</v>
      </c>
      <c r="G3054" s="9">
        <v>1312</v>
      </c>
      <c r="H3054" s="16">
        <f>(G3054/F3054)</f>
        <v>2.4919278252611585</v>
      </c>
      <c r="I3054" s="9">
        <v>253</v>
      </c>
      <c r="J3054" s="9">
        <v>1421.5</v>
      </c>
      <c r="K3054" s="10">
        <f>(J3054/G3054)</f>
        <v>1.0834603658536586</v>
      </c>
      <c r="L3054" s="10">
        <f>(K3054/1.41)</f>
        <v>0.76841160698841038</v>
      </c>
    </row>
    <row r="3055" spans="1:13" x14ac:dyDescent="0.2">
      <c r="A3055" s="7" t="s">
        <v>4166</v>
      </c>
      <c r="B3055" s="8" t="s">
        <v>4167</v>
      </c>
      <c r="C3055" s="8">
        <v>9</v>
      </c>
      <c r="D3055" s="8">
        <v>4</v>
      </c>
      <c r="E3055" s="8">
        <v>8</v>
      </c>
      <c r="F3055" s="9">
        <v>450</v>
      </c>
      <c r="G3055" s="9">
        <v>1231.5</v>
      </c>
      <c r="H3055" s="16">
        <f>(G3055/F3055)</f>
        <v>2.7366666666666668</v>
      </c>
      <c r="I3055" s="9">
        <v>256.5</v>
      </c>
      <c r="J3055" s="9">
        <v>1452.5</v>
      </c>
      <c r="K3055" s="10">
        <f>(J3055/G3055)</f>
        <v>1.1794559480308566</v>
      </c>
      <c r="L3055" s="10">
        <f>(K3055/1.41)</f>
        <v>0.8364935801637281</v>
      </c>
    </row>
    <row r="3056" spans="1:13" x14ac:dyDescent="0.2">
      <c r="A3056" s="11" t="s">
        <v>7849</v>
      </c>
      <c r="B3056" s="12" t="s">
        <v>4163</v>
      </c>
      <c r="C3056" s="12">
        <v>9</v>
      </c>
      <c r="D3056" s="12">
        <v>4</v>
      </c>
      <c r="E3056" s="12">
        <v>6</v>
      </c>
      <c r="F3056" s="13">
        <v>125</v>
      </c>
      <c r="G3056" s="13">
        <v>706.5</v>
      </c>
      <c r="H3056" s="17">
        <f>(G3056/F3056)</f>
        <v>5.6520000000000001</v>
      </c>
      <c r="I3056" s="13">
        <v>105</v>
      </c>
      <c r="J3056" s="13">
        <v>1356</v>
      </c>
      <c r="K3056" s="14">
        <f>(J3056/G3056)</f>
        <v>1.9193205944798302</v>
      </c>
      <c r="L3056" s="14">
        <f>(K3056/1.61)</f>
        <v>1.1921245928446149</v>
      </c>
    </row>
    <row r="3057" spans="1:13" x14ac:dyDescent="0.2">
      <c r="A3057" s="11" t="s">
        <v>4159</v>
      </c>
      <c r="B3057" s="12" t="s">
        <v>4160</v>
      </c>
      <c r="C3057" s="12">
        <v>9</v>
      </c>
      <c r="D3057" s="12">
        <v>4</v>
      </c>
      <c r="E3057" s="12">
        <v>4</v>
      </c>
      <c r="F3057" s="13">
        <v>87.5</v>
      </c>
      <c r="G3057" s="13">
        <v>211.5</v>
      </c>
      <c r="H3057" s="17">
        <f>(G3057/F3057)</f>
        <v>2.4171428571428573</v>
      </c>
      <c r="I3057" s="13">
        <v>102.5</v>
      </c>
      <c r="J3057" s="13">
        <v>1245</v>
      </c>
      <c r="K3057" s="14">
        <f>(J3057/G3057)</f>
        <v>5.8865248226950353</v>
      </c>
      <c r="L3057" s="14">
        <f>(K3057/1.61)</f>
        <v>3.6562265979472266</v>
      </c>
    </row>
    <row r="3058" spans="1:13" x14ac:dyDescent="0.2">
      <c r="A3058" s="11" t="s">
        <v>4156</v>
      </c>
      <c r="B3058" s="12" t="s">
        <v>4157</v>
      </c>
      <c r="C3058" s="12">
        <v>9</v>
      </c>
      <c r="D3058" s="12">
        <v>4</v>
      </c>
      <c r="E3058" s="12">
        <v>2</v>
      </c>
      <c r="F3058" s="13">
        <v>106</v>
      </c>
      <c r="G3058" s="13">
        <v>596</v>
      </c>
      <c r="H3058" s="17">
        <f>(G3058/F3058)</f>
        <v>5.6226415094339623</v>
      </c>
      <c r="I3058" s="13">
        <v>113</v>
      </c>
      <c r="J3058" s="13">
        <v>1328</v>
      </c>
      <c r="K3058" s="14">
        <f>(J3058/G3058)</f>
        <v>2.2281879194630871</v>
      </c>
      <c r="L3058" s="14">
        <f>(K3058/1.61)</f>
        <v>1.3839676518404267</v>
      </c>
    </row>
    <row r="3059" spans="1:13" x14ac:dyDescent="0.2">
      <c r="A3059" s="7" t="s">
        <v>7849</v>
      </c>
      <c r="B3059" s="8" t="s">
        <v>4261</v>
      </c>
      <c r="C3059" s="8">
        <v>9</v>
      </c>
      <c r="D3059" s="8">
        <v>6</v>
      </c>
      <c r="E3059" s="8">
        <v>22</v>
      </c>
      <c r="F3059" s="9">
        <v>353.5</v>
      </c>
      <c r="G3059" s="9">
        <v>1112</v>
      </c>
      <c r="H3059" s="16">
        <f>(G3059/F3059)</f>
        <v>3.1456859971711455</v>
      </c>
      <c r="I3059" s="9">
        <v>156</v>
      </c>
      <c r="J3059" s="9">
        <v>900.5</v>
      </c>
      <c r="K3059" s="10">
        <f>(J3059/G3059)</f>
        <v>0.80980215827338131</v>
      </c>
      <c r="L3059" s="10">
        <f>(K3059/1.41)</f>
        <v>0.5743277718250932</v>
      </c>
    </row>
    <row r="3060" spans="1:13" x14ac:dyDescent="0.2">
      <c r="A3060" s="7" t="s">
        <v>7849</v>
      </c>
      <c r="B3060" s="8" t="s">
        <v>4258</v>
      </c>
      <c r="C3060" s="8">
        <v>9</v>
      </c>
      <c r="D3060" s="8">
        <v>6</v>
      </c>
      <c r="E3060" s="8">
        <v>20</v>
      </c>
      <c r="F3060" s="9">
        <v>367.5</v>
      </c>
      <c r="G3060" s="9">
        <v>1250</v>
      </c>
      <c r="H3060" s="16">
        <f>(G3060/F3060)</f>
        <v>3.4013605442176869</v>
      </c>
      <c r="I3060" s="9">
        <v>166</v>
      </c>
      <c r="J3060" s="9">
        <v>1455</v>
      </c>
      <c r="K3060" s="10">
        <f>(J3060/G3060)</f>
        <v>1.1639999999999999</v>
      </c>
      <c r="L3060" s="10">
        <f>(K3060/1.41)</f>
        <v>0.82553191489361699</v>
      </c>
    </row>
    <row r="3061" spans="1:13" x14ac:dyDescent="0.2">
      <c r="A3061" s="11" t="s">
        <v>4255</v>
      </c>
      <c r="B3061" s="12" t="s">
        <v>4256</v>
      </c>
      <c r="C3061" s="12">
        <v>9</v>
      </c>
      <c r="D3061" s="12">
        <v>6</v>
      </c>
      <c r="E3061" s="12">
        <v>18</v>
      </c>
      <c r="F3061" s="13">
        <v>175.5</v>
      </c>
      <c r="G3061" s="13">
        <v>908</v>
      </c>
      <c r="H3061" s="17">
        <f>(G3061/F3061)</f>
        <v>5.1737891737891735</v>
      </c>
      <c r="I3061" s="13">
        <v>110</v>
      </c>
      <c r="J3061" s="13">
        <v>74.5</v>
      </c>
      <c r="K3061" s="14">
        <f>(J3061/G3061)</f>
        <v>8.2048458149779735E-2</v>
      </c>
      <c r="L3061" s="14">
        <f>(K3061/1.61)</f>
        <v>5.0961775248310394E-2</v>
      </c>
      <c r="M3061" t="s">
        <v>7834</v>
      </c>
    </row>
    <row r="3062" spans="1:13" x14ac:dyDescent="0.2">
      <c r="A3062" s="11" t="s">
        <v>6860</v>
      </c>
      <c r="B3062" s="12" t="s">
        <v>6861</v>
      </c>
      <c r="C3062" s="12">
        <v>14</v>
      </c>
      <c r="D3062" s="12">
        <v>10</v>
      </c>
      <c r="E3062" s="12">
        <v>8</v>
      </c>
      <c r="F3062" s="13">
        <v>52.5</v>
      </c>
      <c r="G3062" s="13">
        <v>318</v>
      </c>
      <c r="H3062" s="17">
        <f>(G3062/F3062)</f>
        <v>6.0571428571428569</v>
      </c>
      <c r="I3062" s="13">
        <v>81</v>
      </c>
      <c r="J3062" s="13">
        <v>955.5</v>
      </c>
      <c r="K3062" s="14">
        <f>(J3062/G3062)</f>
        <v>3.0047169811320753</v>
      </c>
      <c r="L3062" s="14">
        <f>(K3062/2.8)</f>
        <v>1.0731132075471699</v>
      </c>
    </row>
    <row r="3063" spans="1:13" x14ac:dyDescent="0.2">
      <c r="A3063" s="7" t="s">
        <v>4251</v>
      </c>
      <c r="B3063" s="8" t="s">
        <v>4252</v>
      </c>
      <c r="C3063" s="8">
        <v>9</v>
      </c>
      <c r="D3063" s="8">
        <v>6</v>
      </c>
      <c r="E3063" s="8">
        <v>16</v>
      </c>
      <c r="F3063" s="9">
        <v>197.5</v>
      </c>
      <c r="G3063" s="9">
        <v>1036.5</v>
      </c>
      <c r="H3063" s="16">
        <f>(G3063/F3063)</f>
        <v>5.2481012658227852</v>
      </c>
      <c r="I3063" s="9">
        <v>142.5</v>
      </c>
      <c r="J3063" s="9">
        <v>1578</v>
      </c>
      <c r="K3063" s="10">
        <f>(J3063/G3063)</f>
        <v>1.5224312590448625</v>
      </c>
      <c r="L3063" s="10">
        <f>(K3063/1.41)</f>
        <v>1.0797384815921012</v>
      </c>
    </row>
    <row r="3064" spans="1:13" x14ac:dyDescent="0.2">
      <c r="A3064" s="11" t="s">
        <v>7696</v>
      </c>
      <c r="B3064" s="12" t="s">
        <v>7697</v>
      </c>
      <c r="C3064" s="12">
        <v>16</v>
      </c>
      <c r="D3064" s="12">
        <v>14</v>
      </c>
      <c r="E3064" s="12">
        <v>3</v>
      </c>
      <c r="F3064" s="13">
        <v>92.5</v>
      </c>
      <c r="G3064" s="13">
        <v>327.5</v>
      </c>
      <c r="H3064" s="17">
        <f>(G3064/F3064)</f>
        <v>3.5405405405405403</v>
      </c>
      <c r="I3064" s="13">
        <v>61</v>
      </c>
      <c r="J3064" s="13">
        <v>25.5</v>
      </c>
      <c r="K3064" s="14">
        <f>(J3064/G3064)</f>
        <v>7.786259541984733E-2</v>
      </c>
      <c r="L3064" s="14">
        <f>(K3064/2.8)</f>
        <v>2.780806979280262E-2</v>
      </c>
      <c r="M3064" t="s">
        <v>7834</v>
      </c>
    </row>
    <row r="3065" spans="1:13" x14ac:dyDescent="0.2">
      <c r="A3065" s="7" t="s">
        <v>8301</v>
      </c>
      <c r="B3065" s="8" t="s">
        <v>4248</v>
      </c>
      <c r="C3065" s="8">
        <v>9</v>
      </c>
      <c r="D3065" s="8">
        <v>6</v>
      </c>
      <c r="E3065" s="8">
        <v>14</v>
      </c>
      <c r="F3065" s="9">
        <v>424</v>
      </c>
      <c r="G3065" s="9">
        <v>1200.5</v>
      </c>
      <c r="H3065" s="16">
        <f>(G3065/F3065)</f>
        <v>2.8313679245283021</v>
      </c>
      <c r="I3065" s="9">
        <v>187</v>
      </c>
      <c r="J3065" s="9">
        <v>1342.5</v>
      </c>
      <c r="K3065" s="10">
        <f>(J3065/G3065)</f>
        <v>1.1182840483132028</v>
      </c>
      <c r="L3065" s="10">
        <f>(K3065/1.41)</f>
        <v>0.79310925412283895</v>
      </c>
    </row>
    <row r="3066" spans="1:13" x14ac:dyDescent="0.2">
      <c r="A3066" s="7" t="s">
        <v>4245</v>
      </c>
      <c r="B3066" s="8" t="s">
        <v>4246</v>
      </c>
      <c r="C3066" s="8">
        <v>9</v>
      </c>
      <c r="D3066" s="8">
        <v>6</v>
      </c>
      <c r="E3066" s="8">
        <v>12</v>
      </c>
      <c r="F3066" s="9">
        <v>252.5</v>
      </c>
      <c r="G3066" s="9">
        <v>1032.5</v>
      </c>
      <c r="H3066" s="16">
        <f>(G3066/F3066)</f>
        <v>4.0891089108910892</v>
      </c>
      <c r="I3066" s="9">
        <v>165.5</v>
      </c>
      <c r="J3066" s="9">
        <v>1440</v>
      </c>
      <c r="K3066" s="10">
        <f>(J3066/G3066)</f>
        <v>1.3946731234866827</v>
      </c>
      <c r="L3066" s="10">
        <f>(K3066/1.41)</f>
        <v>0.98912987481325021</v>
      </c>
    </row>
    <row r="3067" spans="1:13" x14ac:dyDescent="0.2">
      <c r="A3067" s="1" t="s">
        <v>7692</v>
      </c>
      <c r="B3067" t="s">
        <v>7693</v>
      </c>
      <c r="C3067">
        <v>16</v>
      </c>
      <c r="D3067">
        <v>14</v>
      </c>
      <c r="E3067">
        <v>1</v>
      </c>
      <c r="F3067" s="2">
        <v>40</v>
      </c>
      <c r="G3067" s="2">
        <v>92.5</v>
      </c>
      <c r="H3067" s="18">
        <f>(G3067/F3067)</f>
        <v>2.3125</v>
      </c>
      <c r="I3067" s="2">
        <v>38</v>
      </c>
      <c r="J3067" s="2">
        <v>9.5</v>
      </c>
      <c r="K3067" s="6">
        <f>(J3067/G3067)</f>
        <v>0.10270270270270271</v>
      </c>
    </row>
    <row r="3068" spans="1:13" x14ac:dyDescent="0.2">
      <c r="A3068" s="11" t="s">
        <v>4241</v>
      </c>
      <c r="B3068" s="12" t="s">
        <v>4242</v>
      </c>
      <c r="C3068" s="12">
        <v>9</v>
      </c>
      <c r="D3068" s="12">
        <v>6</v>
      </c>
      <c r="E3068" s="12">
        <v>10</v>
      </c>
      <c r="F3068" s="13">
        <v>118.5</v>
      </c>
      <c r="G3068" s="13">
        <v>838.5</v>
      </c>
      <c r="H3068" s="17">
        <f>(G3068/F3068)</f>
        <v>7.075949367088608</v>
      </c>
      <c r="I3068" s="13">
        <v>79.5</v>
      </c>
      <c r="J3068" s="13">
        <v>1386</v>
      </c>
      <c r="K3068" s="14">
        <f>(J3068/G3068)</f>
        <v>1.6529516994633273</v>
      </c>
      <c r="L3068" s="14">
        <f>(K3068/1.61)</f>
        <v>1.0266780742008244</v>
      </c>
    </row>
    <row r="3069" spans="1:13" x14ac:dyDescent="0.2">
      <c r="A3069" s="7" t="s">
        <v>8302</v>
      </c>
      <c r="B3069" s="8" t="s">
        <v>4238</v>
      </c>
      <c r="C3069" s="8">
        <v>9</v>
      </c>
      <c r="D3069" s="8">
        <v>6</v>
      </c>
      <c r="E3069" s="8">
        <v>8</v>
      </c>
      <c r="F3069" s="9">
        <v>390</v>
      </c>
      <c r="G3069" s="9">
        <v>1199</v>
      </c>
      <c r="H3069" s="16">
        <f>(G3069/F3069)</f>
        <v>3.0743589743589745</v>
      </c>
      <c r="I3069" s="9">
        <v>158</v>
      </c>
      <c r="J3069" s="9">
        <v>1261.5</v>
      </c>
      <c r="K3069" s="10">
        <f>(J3069/G3069)</f>
        <v>1.0521267723102585</v>
      </c>
      <c r="L3069" s="10">
        <f>(K3069/1.41)</f>
        <v>0.74618920022004154</v>
      </c>
    </row>
    <row r="3070" spans="1:13" x14ac:dyDescent="0.2">
      <c r="A3070" s="11" t="s">
        <v>4235</v>
      </c>
      <c r="B3070" s="12" t="s">
        <v>4236</v>
      </c>
      <c r="C3070" s="12">
        <v>9</v>
      </c>
      <c r="D3070" s="12">
        <v>6</v>
      </c>
      <c r="E3070" s="12">
        <v>6</v>
      </c>
      <c r="F3070" s="13">
        <v>118.5</v>
      </c>
      <c r="G3070" s="13">
        <v>847</v>
      </c>
      <c r="H3070" s="17">
        <f>(G3070/F3070)</f>
        <v>7.147679324894515</v>
      </c>
      <c r="I3070" s="13">
        <v>83.5</v>
      </c>
      <c r="J3070" s="13">
        <v>878.5</v>
      </c>
      <c r="K3070" s="14">
        <f>(J3070/G3070)</f>
        <v>1.0371900826446281</v>
      </c>
      <c r="L3070" s="14">
        <f>(K3070/1.61)</f>
        <v>0.64421744263641489</v>
      </c>
    </row>
    <row r="3071" spans="1:13" x14ac:dyDescent="0.2">
      <c r="A3071" s="11" t="s">
        <v>4231</v>
      </c>
      <c r="B3071" s="12" t="s">
        <v>4232</v>
      </c>
      <c r="C3071" s="12">
        <v>9</v>
      </c>
      <c r="D3071" s="12">
        <v>6</v>
      </c>
      <c r="E3071" s="12">
        <v>4</v>
      </c>
      <c r="F3071" s="13">
        <v>200.5</v>
      </c>
      <c r="G3071" s="13">
        <v>707.5</v>
      </c>
      <c r="H3071" s="17">
        <f>(G3071/F3071)</f>
        <v>3.5286783042394014</v>
      </c>
      <c r="I3071" s="13">
        <v>84</v>
      </c>
      <c r="J3071" s="13">
        <v>946.5</v>
      </c>
      <c r="K3071" s="14">
        <f>(J3071/G3071)</f>
        <v>1.337809187279152</v>
      </c>
      <c r="L3071" s="14">
        <f>(K3071/1.61)</f>
        <v>0.83093738340319989</v>
      </c>
    </row>
    <row r="3072" spans="1:13" x14ac:dyDescent="0.2">
      <c r="A3072" s="11" t="s">
        <v>4227</v>
      </c>
      <c r="B3072" s="12" t="s">
        <v>4228</v>
      </c>
      <c r="C3072" s="12">
        <v>9</v>
      </c>
      <c r="D3072" s="12">
        <v>6</v>
      </c>
      <c r="E3072" s="12">
        <v>2</v>
      </c>
      <c r="F3072" s="13">
        <v>95.5</v>
      </c>
      <c r="G3072" s="13">
        <v>509</v>
      </c>
      <c r="H3072" s="17">
        <f>(G3072/F3072)</f>
        <v>5.329842931937173</v>
      </c>
      <c r="I3072" s="13">
        <v>71.5</v>
      </c>
      <c r="J3072" s="13">
        <v>1139</v>
      </c>
      <c r="K3072" s="14">
        <f>(J3072/G3072)</f>
        <v>2.2377210216110019</v>
      </c>
      <c r="L3072" s="14">
        <f>(K3072/1.61)</f>
        <v>1.3898888332987589</v>
      </c>
    </row>
    <row r="3073" spans="1:13" x14ac:dyDescent="0.2">
      <c r="A3073" s="11" t="s">
        <v>7849</v>
      </c>
      <c r="B3073" s="12" t="s">
        <v>4328</v>
      </c>
      <c r="C3073" s="12">
        <v>9</v>
      </c>
      <c r="D3073" s="12">
        <v>8</v>
      </c>
      <c r="E3073" s="12">
        <v>22</v>
      </c>
      <c r="F3073" s="13">
        <v>122</v>
      </c>
      <c r="G3073" s="13">
        <v>654</v>
      </c>
      <c r="H3073" s="17">
        <f>(G3073/F3073)</f>
        <v>5.360655737704918</v>
      </c>
      <c r="I3073" s="13">
        <v>120</v>
      </c>
      <c r="J3073" s="13">
        <v>1300.5</v>
      </c>
      <c r="K3073" s="14">
        <f>(J3073/G3073)</f>
        <v>1.988532110091743</v>
      </c>
      <c r="L3073" s="14">
        <f>(K3073/1.61)</f>
        <v>1.2351131118582255</v>
      </c>
    </row>
    <row r="3074" spans="1:13" x14ac:dyDescent="0.2">
      <c r="A3074" s="7" t="s">
        <v>8303</v>
      </c>
      <c r="B3074" s="8" t="s">
        <v>4325</v>
      </c>
      <c r="C3074" s="8">
        <v>9</v>
      </c>
      <c r="D3074" s="8">
        <v>8</v>
      </c>
      <c r="E3074" s="8">
        <v>20</v>
      </c>
      <c r="F3074" s="9">
        <v>433</v>
      </c>
      <c r="G3074" s="9">
        <v>1269</v>
      </c>
      <c r="H3074" s="16">
        <f>(G3074/F3074)</f>
        <v>2.9307159353348728</v>
      </c>
      <c r="I3074" s="9">
        <v>156</v>
      </c>
      <c r="J3074" s="9">
        <v>1243.5</v>
      </c>
      <c r="K3074" s="10">
        <f>(J3074/G3074)</f>
        <v>0.97990543735224589</v>
      </c>
      <c r="L3074" s="10">
        <f>(K3074/1.41)</f>
        <v>0.69496839528528076</v>
      </c>
    </row>
    <row r="3075" spans="1:13" x14ac:dyDescent="0.2">
      <c r="A3075" s="7" t="s">
        <v>4321</v>
      </c>
      <c r="B3075" s="8" t="s">
        <v>4322</v>
      </c>
      <c r="C3075" s="8">
        <v>9</v>
      </c>
      <c r="D3075" s="8">
        <v>8</v>
      </c>
      <c r="E3075" s="8">
        <v>18</v>
      </c>
      <c r="F3075" s="9">
        <v>890</v>
      </c>
      <c r="G3075" s="9">
        <v>1507.5</v>
      </c>
      <c r="H3075" s="16">
        <f>(G3075/F3075)</f>
        <v>1.6938202247191012</v>
      </c>
      <c r="I3075" s="9">
        <v>348.5</v>
      </c>
      <c r="J3075" s="9">
        <v>1395.5</v>
      </c>
      <c r="K3075" s="10">
        <f>(J3075/G3075)</f>
        <v>0.9257048092868988</v>
      </c>
      <c r="L3075" s="10">
        <f>(K3075/1.41)</f>
        <v>0.65652823353680767</v>
      </c>
    </row>
    <row r="3076" spans="1:13" x14ac:dyDescent="0.2">
      <c r="A3076" s="11" t="s">
        <v>7849</v>
      </c>
      <c r="B3076" s="12" t="s">
        <v>4319</v>
      </c>
      <c r="C3076" s="12">
        <v>9</v>
      </c>
      <c r="D3076" s="12">
        <v>8</v>
      </c>
      <c r="E3076" s="12">
        <v>16</v>
      </c>
      <c r="F3076" s="13">
        <v>71</v>
      </c>
      <c r="G3076" s="13">
        <v>474</v>
      </c>
      <c r="H3076" s="17">
        <f>(G3076/F3076)</f>
        <v>6.676056338028169</v>
      </c>
      <c r="I3076" s="13">
        <v>64.5</v>
      </c>
      <c r="J3076" s="13">
        <v>714.5</v>
      </c>
      <c r="K3076" s="14">
        <f>(J3076/G3076)</f>
        <v>1.5073839662447257</v>
      </c>
      <c r="L3076" s="14">
        <f>(K3076/1.61)</f>
        <v>0.9362633330712582</v>
      </c>
    </row>
    <row r="3077" spans="1:13" x14ac:dyDescent="0.2">
      <c r="A3077" s="11" t="s">
        <v>7849</v>
      </c>
      <c r="B3077" s="12" t="s">
        <v>4317</v>
      </c>
      <c r="C3077" s="12">
        <v>9</v>
      </c>
      <c r="D3077" s="12">
        <v>8</v>
      </c>
      <c r="E3077" s="12">
        <v>14</v>
      </c>
      <c r="F3077" s="13">
        <v>107</v>
      </c>
      <c r="G3077" s="13">
        <v>763</v>
      </c>
      <c r="H3077" s="17">
        <f>(G3077/F3077)</f>
        <v>7.1308411214953269</v>
      </c>
      <c r="I3077" s="13">
        <v>102</v>
      </c>
      <c r="J3077" s="13">
        <v>824</v>
      </c>
      <c r="K3077" s="14">
        <f>(J3077/G3077)</f>
        <v>1.0799475753604193</v>
      </c>
      <c r="L3077" s="14">
        <f>(K3077/1.61)</f>
        <v>0.67077489152821068</v>
      </c>
    </row>
    <row r="3078" spans="1:13" x14ac:dyDescent="0.2">
      <c r="A3078" s="7" t="s">
        <v>4314</v>
      </c>
      <c r="B3078" s="8" t="s">
        <v>4315</v>
      </c>
      <c r="C3078" s="8">
        <v>9</v>
      </c>
      <c r="D3078" s="8">
        <v>8</v>
      </c>
      <c r="E3078" s="8">
        <v>12</v>
      </c>
      <c r="F3078" s="9">
        <v>600.5</v>
      </c>
      <c r="G3078" s="9">
        <v>1267.5</v>
      </c>
      <c r="H3078" s="16">
        <f>(G3078/F3078)</f>
        <v>2.1107410491257284</v>
      </c>
      <c r="I3078" s="9">
        <v>214.5</v>
      </c>
      <c r="J3078" s="9">
        <v>1456.5</v>
      </c>
      <c r="K3078" s="10">
        <f>(J3078/G3078)</f>
        <v>1.149112426035503</v>
      </c>
      <c r="L3078" s="10">
        <f>(K3078/1.41)</f>
        <v>0.81497335179822916</v>
      </c>
    </row>
    <row r="3079" spans="1:13" x14ac:dyDescent="0.2">
      <c r="A3079" s="11" t="s">
        <v>7824</v>
      </c>
      <c r="B3079" s="12" t="s">
        <v>7825</v>
      </c>
      <c r="C3079" s="12">
        <v>16</v>
      </c>
      <c r="D3079" s="12">
        <v>16</v>
      </c>
      <c r="E3079" s="12">
        <v>23</v>
      </c>
      <c r="F3079" s="13">
        <v>78.5</v>
      </c>
      <c r="G3079" s="13">
        <v>450</v>
      </c>
      <c r="H3079" s="17">
        <f>(G3079/F3079)</f>
        <v>5.7324840764331206</v>
      </c>
      <c r="I3079" s="13">
        <v>91.5</v>
      </c>
      <c r="J3079" s="13">
        <v>1302</v>
      </c>
      <c r="K3079" s="14">
        <f>(J3079/G3079)</f>
        <v>2.8933333333333335</v>
      </c>
      <c r="L3079" s="14">
        <f>(K3079/2.8)</f>
        <v>1.0333333333333334</v>
      </c>
    </row>
    <row r="3080" spans="1:13" x14ac:dyDescent="0.2">
      <c r="A3080" s="11" t="s">
        <v>8304</v>
      </c>
      <c r="B3080" s="12" t="s">
        <v>4311</v>
      </c>
      <c r="C3080" s="12">
        <v>9</v>
      </c>
      <c r="D3080" s="12">
        <v>8</v>
      </c>
      <c r="E3080" s="12">
        <v>10</v>
      </c>
      <c r="F3080" s="13">
        <v>206</v>
      </c>
      <c r="G3080" s="13">
        <v>1001.5</v>
      </c>
      <c r="H3080" s="17">
        <f>(G3080/F3080)</f>
        <v>4.8616504854368934</v>
      </c>
      <c r="I3080" s="13">
        <v>79.5</v>
      </c>
      <c r="J3080" s="13">
        <v>368</v>
      </c>
      <c r="K3080" s="14">
        <f>(J3080/G3080)</f>
        <v>0.36744882675986024</v>
      </c>
      <c r="L3080" s="14">
        <f>(K3080/1.61)</f>
        <v>0.22822908494401256</v>
      </c>
      <c r="M3080" t="s">
        <v>7834</v>
      </c>
    </row>
    <row r="3081" spans="1:13" x14ac:dyDescent="0.2">
      <c r="A3081" s="11" t="s">
        <v>4307</v>
      </c>
      <c r="B3081" s="12" t="s">
        <v>4308</v>
      </c>
      <c r="C3081" s="12">
        <v>9</v>
      </c>
      <c r="D3081" s="12">
        <v>8</v>
      </c>
      <c r="E3081" s="12">
        <v>8</v>
      </c>
      <c r="F3081" s="13">
        <v>90.5</v>
      </c>
      <c r="G3081" s="13">
        <v>430</v>
      </c>
      <c r="H3081" s="17">
        <f>(G3081/F3081)</f>
        <v>4.7513812154696131</v>
      </c>
      <c r="I3081" s="13">
        <v>85.5</v>
      </c>
      <c r="J3081" s="13">
        <v>738</v>
      </c>
      <c r="K3081" s="14">
        <f>(J3081/G3081)</f>
        <v>1.7162790697674419</v>
      </c>
      <c r="L3081" s="14">
        <f>(K3081/1.61)</f>
        <v>1.0660118445760509</v>
      </c>
    </row>
    <row r="3082" spans="1:13" x14ac:dyDescent="0.2">
      <c r="A3082" s="11" t="s">
        <v>8305</v>
      </c>
      <c r="B3082" s="12" t="s">
        <v>4304</v>
      </c>
      <c r="C3082" s="12">
        <v>9</v>
      </c>
      <c r="D3082" s="12">
        <v>8</v>
      </c>
      <c r="E3082" s="12">
        <v>6</v>
      </c>
      <c r="F3082" s="13">
        <v>77</v>
      </c>
      <c r="G3082" s="13">
        <v>502</v>
      </c>
      <c r="H3082" s="17">
        <f>(G3082/F3082)</f>
        <v>6.5194805194805197</v>
      </c>
      <c r="I3082" s="13">
        <v>76.5</v>
      </c>
      <c r="J3082" s="13">
        <v>185</v>
      </c>
      <c r="K3082" s="14">
        <f>(J3082/G3082)</f>
        <v>0.36852589641434264</v>
      </c>
      <c r="L3082" s="14">
        <f>(K3082/1.61)</f>
        <v>0.22889807230704509</v>
      </c>
      <c r="M3082" t="s">
        <v>7834</v>
      </c>
    </row>
    <row r="3083" spans="1:13" x14ac:dyDescent="0.2">
      <c r="A3083" s="7" t="s">
        <v>4300</v>
      </c>
      <c r="B3083" s="8" t="s">
        <v>4301</v>
      </c>
      <c r="C3083" s="8">
        <v>9</v>
      </c>
      <c r="D3083" s="8">
        <v>8</v>
      </c>
      <c r="E3083" s="8">
        <v>4</v>
      </c>
      <c r="F3083" s="9">
        <v>229</v>
      </c>
      <c r="G3083" s="9">
        <v>1050</v>
      </c>
      <c r="H3083" s="16">
        <f>(G3083/F3083)</f>
        <v>4.5851528384279474</v>
      </c>
      <c r="I3083" s="9">
        <v>135</v>
      </c>
      <c r="J3083" s="9">
        <v>1325.5</v>
      </c>
      <c r="K3083" s="10">
        <f>(J3083/G3083)</f>
        <v>1.2623809523809524</v>
      </c>
      <c r="L3083" s="10">
        <f>(K3083/1.41)</f>
        <v>0.89530563998649115</v>
      </c>
    </row>
    <row r="3084" spans="1:13" x14ac:dyDescent="0.2">
      <c r="A3084" s="11" t="s">
        <v>4297</v>
      </c>
      <c r="B3084" s="12" t="s">
        <v>4298</v>
      </c>
      <c r="C3084" s="12">
        <v>9</v>
      </c>
      <c r="D3084" s="12">
        <v>8</v>
      </c>
      <c r="E3084" s="12">
        <v>2</v>
      </c>
      <c r="F3084" s="13">
        <v>81</v>
      </c>
      <c r="G3084" s="13">
        <v>356</v>
      </c>
      <c r="H3084" s="17">
        <f>(G3084/F3084)</f>
        <v>4.3950617283950617</v>
      </c>
      <c r="I3084" s="13">
        <v>76.5</v>
      </c>
      <c r="J3084" s="13">
        <v>50</v>
      </c>
      <c r="K3084" s="14">
        <f>(J3084/G3084)</f>
        <v>0.1404494382022472</v>
      </c>
      <c r="L3084" s="14">
        <f>(K3084/1.61)</f>
        <v>8.723567590201689E-2</v>
      </c>
      <c r="M3084" t="s">
        <v>7834</v>
      </c>
    </row>
    <row r="3085" spans="1:13" x14ac:dyDescent="0.2">
      <c r="A3085" s="11" t="s">
        <v>4402</v>
      </c>
      <c r="B3085" s="12" t="s">
        <v>4403</v>
      </c>
      <c r="C3085" s="12">
        <v>9</v>
      </c>
      <c r="D3085" s="12">
        <v>10</v>
      </c>
      <c r="E3085" s="12">
        <v>22</v>
      </c>
      <c r="F3085" s="13">
        <v>682.5</v>
      </c>
      <c r="G3085" s="13">
        <v>1328</v>
      </c>
      <c r="H3085" s="17">
        <f>(G3085/F3085)</f>
        <v>1.9457875457875458</v>
      </c>
      <c r="I3085" s="13">
        <v>111.5</v>
      </c>
      <c r="J3085" s="13">
        <v>1119.5</v>
      </c>
      <c r="K3085" s="14">
        <f>(J3085/G3085)</f>
        <v>0.84299698795180722</v>
      </c>
      <c r="L3085" s="14">
        <f>(K3085/1.61)</f>
        <v>0.52360061363466281</v>
      </c>
    </row>
    <row r="3086" spans="1:13" x14ac:dyDescent="0.2">
      <c r="A3086" s="7" t="s">
        <v>4399</v>
      </c>
      <c r="B3086" s="8" t="s">
        <v>4400</v>
      </c>
      <c r="C3086" s="8">
        <v>9</v>
      </c>
      <c r="D3086" s="8">
        <v>10</v>
      </c>
      <c r="E3086" s="8">
        <v>20</v>
      </c>
      <c r="F3086" s="9">
        <v>607.5</v>
      </c>
      <c r="G3086" s="9">
        <v>1296.5</v>
      </c>
      <c r="H3086" s="16">
        <f>(G3086/F3086)</f>
        <v>2.1341563786008231</v>
      </c>
      <c r="I3086" s="9">
        <v>165</v>
      </c>
      <c r="J3086" s="9">
        <v>1127</v>
      </c>
      <c r="K3086" s="10">
        <f>(J3086/G3086)</f>
        <v>0.86926340146548398</v>
      </c>
      <c r="L3086" s="10">
        <f>(K3086/1.41)</f>
        <v>0.61649886628757733</v>
      </c>
    </row>
    <row r="3087" spans="1:13" x14ac:dyDescent="0.2">
      <c r="A3087" s="11" t="s">
        <v>4395</v>
      </c>
      <c r="B3087" s="12" t="s">
        <v>4396</v>
      </c>
      <c r="C3087" s="12">
        <v>9</v>
      </c>
      <c r="D3087" s="12">
        <v>10</v>
      </c>
      <c r="E3087" s="12">
        <v>18</v>
      </c>
      <c r="F3087" s="13">
        <v>120</v>
      </c>
      <c r="G3087" s="13">
        <v>722</v>
      </c>
      <c r="H3087" s="17">
        <f>(G3087/F3087)</f>
        <v>6.0166666666666666</v>
      </c>
      <c r="I3087" s="13">
        <v>92</v>
      </c>
      <c r="J3087" s="13">
        <v>951.5</v>
      </c>
      <c r="K3087" s="14">
        <f>(J3087/G3087)</f>
        <v>1.3178670360110802</v>
      </c>
      <c r="L3087" s="14">
        <f>(K3087/1.61)</f>
        <v>0.81855095404414913</v>
      </c>
    </row>
    <row r="3088" spans="1:13" x14ac:dyDescent="0.2">
      <c r="A3088" s="7" t="s">
        <v>4391</v>
      </c>
      <c r="B3088" s="8" t="s">
        <v>4392</v>
      </c>
      <c r="C3088" s="8">
        <v>9</v>
      </c>
      <c r="D3088" s="8">
        <v>10</v>
      </c>
      <c r="E3088" s="8">
        <v>16</v>
      </c>
      <c r="F3088" s="9">
        <v>851</v>
      </c>
      <c r="G3088" s="9">
        <v>1445</v>
      </c>
      <c r="H3088" s="16">
        <f>(G3088/F3088)</f>
        <v>1.6980023501762631</v>
      </c>
      <c r="I3088" s="9">
        <v>396.5</v>
      </c>
      <c r="J3088" s="9">
        <v>1377</v>
      </c>
      <c r="K3088" s="10">
        <f>(J3088/G3088)</f>
        <v>0.95294117647058818</v>
      </c>
      <c r="L3088" s="10">
        <f>(K3088/1.41)</f>
        <v>0.6758448060075094</v>
      </c>
    </row>
    <row r="3089" spans="1:13" x14ac:dyDescent="0.2">
      <c r="A3089" s="11" t="s">
        <v>7849</v>
      </c>
      <c r="B3089" s="12" t="s">
        <v>4388</v>
      </c>
      <c r="C3089" s="12">
        <v>9</v>
      </c>
      <c r="D3089" s="12">
        <v>10</v>
      </c>
      <c r="E3089" s="12">
        <v>14</v>
      </c>
      <c r="F3089" s="13">
        <v>111.5</v>
      </c>
      <c r="G3089" s="13">
        <v>680.5</v>
      </c>
      <c r="H3089" s="17">
        <f>(G3089/F3089)</f>
        <v>6.1031390134529149</v>
      </c>
      <c r="I3089" s="13">
        <v>83.5</v>
      </c>
      <c r="J3089" s="13">
        <v>842.5</v>
      </c>
      <c r="K3089" s="14">
        <f>(J3089/G3089)</f>
        <v>1.2380602498163116</v>
      </c>
      <c r="L3089" s="14">
        <f>(K3089/1.61)</f>
        <v>0.76898152162503819</v>
      </c>
    </row>
    <row r="3090" spans="1:13" x14ac:dyDescent="0.2">
      <c r="A3090" s="11" t="s">
        <v>7820</v>
      </c>
      <c r="B3090" s="12" t="s">
        <v>7821</v>
      </c>
      <c r="C3090" s="12">
        <v>16</v>
      </c>
      <c r="D3090" s="12">
        <v>16</v>
      </c>
      <c r="E3090" s="12">
        <v>21</v>
      </c>
      <c r="F3090" s="13">
        <v>80.5</v>
      </c>
      <c r="G3090" s="13">
        <v>408</v>
      </c>
      <c r="H3090" s="17">
        <f>(G3090/F3090)</f>
        <v>5.0683229813664594</v>
      </c>
      <c r="I3090" s="13">
        <v>69.5</v>
      </c>
      <c r="J3090" s="13">
        <v>1291</v>
      </c>
      <c r="K3090" s="14">
        <f>(J3090/G3090)</f>
        <v>3.1642156862745097</v>
      </c>
      <c r="L3090" s="14">
        <f>(K3090/2.8)</f>
        <v>1.1300770308123249</v>
      </c>
    </row>
    <row r="3091" spans="1:13" x14ac:dyDescent="0.2">
      <c r="A3091" s="11" t="s">
        <v>8306</v>
      </c>
      <c r="B3091" s="12" t="s">
        <v>4385</v>
      </c>
      <c r="C3091" s="12">
        <v>9</v>
      </c>
      <c r="D3091" s="12">
        <v>10</v>
      </c>
      <c r="E3091" s="12">
        <v>12</v>
      </c>
      <c r="F3091" s="13">
        <v>79</v>
      </c>
      <c r="G3091" s="13">
        <v>598.5</v>
      </c>
      <c r="H3091" s="17">
        <f>(G3091/F3091)</f>
        <v>7.575949367088608</v>
      </c>
      <c r="I3091" s="13">
        <v>87</v>
      </c>
      <c r="J3091" s="13">
        <v>895</v>
      </c>
      <c r="K3091" s="14">
        <f>(J3091/G3091)</f>
        <v>1.495405179615706</v>
      </c>
      <c r="L3091" s="14">
        <f>(K3091/1.61)</f>
        <v>0.92882309292900989</v>
      </c>
    </row>
    <row r="3092" spans="1:13" x14ac:dyDescent="0.2">
      <c r="A3092" s="7" t="s">
        <v>4381</v>
      </c>
      <c r="B3092" s="8" t="s">
        <v>4382</v>
      </c>
      <c r="C3092" s="8">
        <v>9</v>
      </c>
      <c r="D3092" s="8">
        <v>10</v>
      </c>
      <c r="E3092" s="8">
        <v>10</v>
      </c>
      <c r="F3092" s="9">
        <v>611</v>
      </c>
      <c r="G3092" s="9">
        <v>1287</v>
      </c>
      <c r="H3092" s="16">
        <f>(G3092/F3092)</f>
        <v>2.1063829787234041</v>
      </c>
      <c r="I3092" s="9">
        <v>254.5</v>
      </c>
      <c r="J3092" s="9">
        <v>1344</v>
      </c>
      <c r="K3092" s="10">
        <f>(J3092/G3092)</f>
        <v>1.0442890442890442</v>
      </c>
      <c r="L3092" s="10">
        <f>(K3092/1.41)</f>
        <v>0.7406305278645704</v>
      </c>
    </row>
    <row r="3093" spans="1:13" x14ac:dyDescent="0.2">
      <c r="A3093" s="11" t="s">
        <v>7849</v>
      </c>
      <c r="B3093" s="12" t="s">
        <v>4378</v>
      </c>
      <c r="C3093" s="12">
        <v>9</v>
      </c>
      <c r="D3093" s="12">
        <v>10</v>
      </c>
      <c r="E3093" s="12">
        <v>8</v>
      </c>
      <c r="F3093" s="13">
        <v>115.5</v>
      </c>
      <c r="G3093" s="13">
        <v>755.5</v>
      </c>
      <c r="H3093" s="17">
        <f>(G3093/F3093)</f>
        <v>6.5411255411255409</v>
      </c>
      <c r="I3093" s="13">
        <v>96.5</v>
      </c>
      <c r="J3093" s="13">
        <v>1183</v>
      </c>
      <c r="K3093" s="14">
        <f>(J3093/G3093)</f>
        <v>1.5658504301786895</v>
      </c>
      <c r="L3093" s="14">
        <f>(K3093/1.61)</f>
        <v>0.97257790694328539</v>
      </c>
    </row>
    <row r="3094" spans="1:13" x14ac:dyDescent="0.2">
      <c r="A3094" s="11" t="s">
        <v>7849</v>
      </c>
      <c r="B3094" s="12" t="s">
        <v>4375</v>
      </c>
      <c r="C3094" s="12">
        <v>9</v>
      </c>
      <c r="D3094" s="12">
        <v>10</v>
      </c>
      <c r="E3094" s="12">
        <v>6</v>
      </c>
      <c r="F3094" s="13">
        <v>100</v>
      </c>
      <c r="G3094" s="13">
        <v>638</v>
      </c>
      <c r="H3094" s="17">
        <f>(G3094/F3094)</f>
        <v>6.38</v>
      </c>
      <c r="I3094" s="13">
        <v>96</v>
      </c>
      <c r="J3094" s="13">
        <v>917.5</v>
      </c>
      <c r="K3094" s="14">
        <f>(J3094/G3094)</f>
        <v>1.4380877742946709</v>
      </c>
      <c r="L3094" s="14">
        <f>(K3094/1.61)</f>
        <v>0.89322222005880181</v>
      </c>
    </row>
    <row r="3095" spans="1:13" x14ac:dyDescent="0.2">
      <c r="A3095" s="7" t="s">
        <v>7849</v>
      </c>
      <c r="B3095" s="8" t="s">
        <v>4372</v>
      </c>
      <c r="C3095" s="8">
        <v>9</v>
      </c>
      <c r="D3095" s="8">
        <v>10</v>
      </c>
      <c r="E3095" s="8">
        <v>4</v>
      </c>
      <c r="F3095" s="9">
        <v>716.5</v>
      </c>
      <c r="G3095" s="9">
        <v>1270</v>
      </c>
      <c r="H3095" s="16">
        <f>(G3095/F3095)</f>
        <v>1.7725052337752967</v>
      </c>
      <c r="I3095" s="9">
        <v>369.5</v>
      </c>
      <c r="J3095" s="9">
        <v>1467.5</v>
      </c>
      <c r="K3095" s="10">
        <f>(J3095/G3095)</f>
        <v>1.155511811023622</v>
      </c>
      <c r="L3095" s="10">
        <f>(K3095/1.41)</f>
        <v>0.81951192271178874</v>
      </c>
    </row>
    <row r="3096" spans="1:13" x14ac:dyDescent="0.2">
      <c r="A3096" s="7" t="s">
        <v>8307</v>
      </c>
      <c r="B3096" s="8" t="s">
        <v>4369</v>
      </c>
      <c r="C3096" s="8">
        <v>9</v>
      </c>
      <c r="D3096" s="8">
        <v>10</v>
      </c>
      <c r="E3096" s="8">
        <v>2</v>
      </c>
      <c r="F3096" s="9">
        <v>497.5</v>
      </c>
      <c r="G3096" s="9">
        <v>1134</v>
      </c>
      <c r="H3096" s="16">
        <f>(G3096/F3096)</f>
        <v>2.2793969849246229</v>
      </c>
      <c r="I3096" s="9">
        <v>232</v>
      </c>
      <c r="J3096" s="9">
        <v>1310</v>
      </c>
      <c r="K3096" s="10">
        <f>(J3096/G3096)</f>
        <v>1.1552028218694885</v>
      </c>
      <c r="L3096" s="10">
        <f>(K3096/1.41)</f>
        <v>0.81929278146772244</v>
      </c>
    </row>
    <row r="3097" spans="1:13" x14ac:dyDescent="0.2">
      <c r="A3097" s="7" t="s">
        <v>7849</v>
      </c>
      <c r="B3097" s="8" t="s">
        <v>4468</v>
      </c>
      <c r="C3097" s="8">
        <v>9</v>
      </c>
      <c r="D3097" s="8">
        <v>12</v>
      </c>
      <c r="E3097" s="8">
        <v>22</v>
      </c>
      <c r="F3097" s="9">
        <v>636.5</v>
      </c>
      <c r="G3097" s="9">
        <v>1378</v>
      </c>
      <c r="H3097" s="16">
        <f>(G3097/F3097)</f>
        <v>2.1649646504320503</v>
      </c>
      <c r="I3097" s="9">
        <v>215.5</v>
      </c>
      <c r="J3097" s="9">
        <v>1501.5</v>
      </c>
      <c r="K3097" s="10">
        <f>(J3097/G3097)</f>
        <v>1.0896226415094339</v>
      </c>
      <c r="L3097" s="10">
        <f>(K3097/1.41)</f>
        <v>0.77278201525491774</v>
      </c>
    </row>
    <row r="3098" spans="1:13" x14ac:dyDescent="0.2">
      <c r="A3098" s="7" t="s">
        <v>7849</v>
      </c>
      <c r="B3098" s="8" t="s">
        <v>4465</v>
      </c>
      <c r="C3098" s="8">
        <v>9</v>
      </c>
      <c r="D3098" s="8">
        <v>12</v>
      </c>
      <c r="E3098" s="8">
        <v>20</v>
      </c>
      <c r="F3098" s="9">
        <v>469.5</v>
      </c>
      <c r="G3098" s="9">
        <v>1246</v>
      </c>
      <c r="H3098" s="16">
        <f>(G3098/F3098)</f>
        <v>2.6538871139510118</v>
      </c>
      <c r="I3098" s="9">
        <v>147</v>
      </c>
      <c r="J3098" s="9">
        <v>1088.5</v>
      </c>
      <c r="K3098" s="10">
        <f>(J3098/G3098)</f>
        <v>0.8735955056179775</v>
      </c>
      <c r="L3098" s="10">
        <f>(K3098/1.41)</f>
        <v>0.61957128058012589</v>
      </c>
    </row>
    <row r="3099" spans="1:13" x14ac:dyDescent="0.2">
      <c r="A3099" s="7" t="s">
        <v>4461</v>
      </c>
      <c r="B3099" s="8" t="s">
        <v>4462</v>
      </c>
      <c r="C3099" s="8">
        <v>9</v>
      </c>
      <c r="D3099" s="8">
        <v>12</v>
      </c>
      <c r="E3099" s="8">
        <v>18</v>
      </c>
      <c r="F3099" s="9">
        <v>548.5</v>
      </c>
      <c r="G3099" s="9">
        <v>1301</v>
      </c>
      <c r="H3099" s="16">
        <f>(G3099/F3099)</f>
        <v>2.3719234275296261</v>
      </c>
      <c r="I3099" s="9">
        <v>164.5</v>
      </c>
      <c r="J3099" s="9">
        <v>1199.5</v>
      </c>
      <c r="K3099" s="10">
        <f>(J3099/G3099)</f>
        <v>0.92198308993082245</v>
      </c>
      <c r="L3099" s="10">
        <f>(K3099/1.41)</f>
        <v>0.65388871626299472</v>
      </c>
    </row>
    <row r="3100" spans="1:13" x14ac:dyDescent="0.2">
      <c r="A3100" s="7" t="s">
        <v>4457</v>
      </c>
      <c r="B3100" s="8" t="s">
        <v>4458</v>
      </c>
      <c r="C3100" s="8">
        <v>9</v>
      </c>
      <c r="D3100" s="8">
        <v>12</v>
      </c>
      <c r="E3100" s="8">
        <v>16</v>
      </c>
      <c r="F3100" s="9">
        <v>828.5</v>
      </c>
      <c r="G3100" s="9">
        <v>1441.5</v>
      </c>
      <c r="H3100" s="16">
        <f>(G3100/F3100)</f>
        <v>1.7398913699456851</v>
      </c>
      <c r="I3100" s="9">
        <v>301</v>
      </c>
      <c r="J3100" s="9">
        <v>1349</v>
      </c>
      <c r="K3100" s="10">
        <f>(J3100/G3100)</f>
        <v>0.93583073187651755</v>
      </c>
      <c r="L3100" s="10">
        <f>(K3100/1.41)</f>
        <v>0.66370973891951601</v>
      </c>
    </row>
    <row r="3101" spans="1:13" x14ac:dyDescent="0.2">
      <c r="A3101" s="7" t="s">
        <v>4454</v>
      </c>
      <c r="B3101" s="8" t="s">
        <v>4455</v>
      </c>
      <c r="C3101" s="8">
        <v>9</v>
      </c>
      <c r="D3101" s="8">
        <v>12</v>
      </c>
      <c r="E3101" s="8">
        <v>14</v>
      </c>
      <c r="F3101" s="9">
        <v>154</v>
      </c>
      <c r="G3101" s="9">
        <v>864</v>
      </c>
      <c r="H3101" s="16">
        <f>(G3101/F3101)</f>
        <v>5.6103896103896105</v>
      </c>
      <c r="I3101" s="9">
        <v>130</v>
      </c>
      <c r="J3101" s="9">
        <v>891.5</v>
      </c>
      <c r="K3101" s="10">
        <f>(J3101/G3101)</f>
        <v>1.0318287037037037</v>
      </c>
      <c r="L3101" s="10">
        <f>(K3101/1.41)</f>
        <v>0.73179340688205941</v>
      </c>
      <c r="M3101" t="s">
        <v>7833</v>
      </c>
    </row>
    <row r="3102" spans="1:13" x14ac:dyDescent="0.2">
      <c r="A3102" s="1" t="s">
        <v>7849</v>
      </c>
      <c r="B3102" t="s">
        <v>4452</v>
      </c>
      <c r="C3102">
        <v>9</v>
      </c>
      <c r="D3102">
        <v>12</v>
      </c>
      <c r="E3102">
        <v>12</v>
      </c>
      <c r="F3102" s="2">
        <v>76</v>
      </c>
      <c r="G3102" s="2">
        <v>539</v>
      </c>
      <c r="H3102" s="18">
        <f>(G3102/F3102)</f>
        <v>7.0921052631578947</v>
      </c>
      <c r="I3102" s="2">
        <v>59</v>
      </c>
      <c r="J3102" s="2">
        <v>570.5</v>
      </c>
      <c r="K3102" s="6">
        <f>(J3102/G3102)</f>
        <v>1.0584415584415585</v>
      </c>
    </row>
    <row r="3103" spans="1:13" x14ac:dyDescent="0.2">
      <c r="A3103" s="11" t="s">
        <v>4448</v>
      </c>
      <c r="B3103" s="12" t="s">
        <v>4449</v>
      </c>
      <c r="C3103" s="12">
        <v>9</v>
      </c>
      <c r="D3103" s="12">
        <v>12</v>
      </c>
      <c r="E3103" s="12">
        <v>10</v>
      </c>
      <c r="F3103" s="13">
        <v>64.5</v>
      </c>
      <c r="G3103" s="13">
        <v>251.5</v>
      </c>
      <c r="H3103" s="17">
        <f>(G3103/F3103)</f>
        <v>3.8992248062015502</v>
      </c>
      <c r="I3103" s="13">
        <v>61</v>
      </c>
      <c r="J3103" s="13">
        <v>33.5</v>
      </c>
      <c r="K3103" s="14">
        <f>(J3103/G3103)</f>
        <v>0.13320079522862824</v>
      </c>
      <c r="L3103" s="14">
        <f>(K3103/1.61)</f>
        <v>8.273341318548337E-2</v>
      </c>
      <c r="M3103" t="s">
        <v>7834</v>
      </c>
    </row>
    <row r="3104" spans="1:13" x14ac:dyDescent="0.2">
      <c r="A3104" s="1" t="s">
        <v>7816</v>
      </c>
      <c r="B3104" t="s">
        <v>7817</v>
      </c>
      <c r="C3104">
        <v>16</v>
      </c>
      <c r="D3104">
        <v>16</v>
      </c>
      <c r="E3104">
        <v>19</v>
      </c>
      <c r="F3104" s="2">
        <v>55.5</v>
      </c>
      <c r="G3104" s="2">
        <v>137.5</v>
      </c>
      <c r="H3104" s="18">
        <f>(G3104/F3104)</f>
        <v>2.4774774774774775</v>
      </c>
      <c r="I3104" s="2">
        <v>56</v>
      </c>
      <c r="J3104" s="2">
        <v>1415</v>
      </c>
      <c r="K3104" s="6">
        <f>(J3104/G3104)</f>
        <v>10.290909090909091</v>
      </c>
    </row>
    <row r="3105" spans="1:13" x14ac:dyDescent="0.2">
      <c r="A3105" s="11" t="s">
        <v>4444</v>
      </c>
      <c r="B3105" s="12" t="s">
        <v>4445</v>
      </c>
      <c r="C3105" s="12">
        <v>9</v>
      </c>
      <c r="D3105" s="12">
        <v>12</v>
      </c>
      <c r="E3105" s="12">
        <v>8</v>
      </c>
      <c r="F3105" s="13">
        <v>102.5</v>
      </c>
      <c r="G3105" s="13">
        <v>701.5</v>
      </c>
      <c r="H3105" s="17">
        <f>(G3105/F3105)</f>
        <v>6.8439024390243901</v>
      </c>
      <c r="I3105" s="13">
        <v>104</v>
      </c>
      <c r="J3105" s="13">
        <v>125</v>
      </c>
      <c r="K3105" s="14">
        <f>(J3105/G3105)</f>
        <v>0.1781895937277263</v>
      </c>
      <c r="L3105" s="14">
        <f>(K3105/1.61)</f>
        <v>0.11067676629051322</v>
      </c>
      <c r="M3105" t="s">
        <v>7834</v>
      </c>
    </row>
    <row r="3106" spans="1:13" x14ac:dyDescent="0.2">
      <c r="A3106" s="11" t="s">
        <v>8308</v>
      </c>
      <c r="B3106" s="12" t="s">
        <v>4441</v>
      </c>
      <c r="C3106" s="12">
        <v>9</v>
      </c>
      <c r="D3106" s="12">
        <v>12</v>
      </c>
      <c r="E3106" s="12">
        <v>6</v>
      </c>
      <c r="F3106" s="13">
        <v>83.5</v>
      </c>
      <c r="G3106" s="13">
        <v>526.5</v>
      </c>
      <c r="H3106" s="17">
        <f>(G3106/F3106)</f>
        <v>6.3053892215568865</v>
      </c>
      <c r="I3106" s="13">
        <v>70.5</v>
      </c>
      <c r="J3106" s="13">
        <v>1039.5</v>
      </c>
      <c r="K3106" s="14">
        <f>(J3106/G3106)</f>
        <v>1.9743589743589745</v>
      </c>
      <c r="L3106" s="14">
        <f>(K3106/1.61)</f>
        <v>1.2263099219620959</v>
      </c>
    </row>
    <row r="3107" spans="1:13" x14ac:dyDescent="0.2">
      <c r="A3107" s="11" t="s">
        <v>4437</v>
      </c>
      <c r="B3107" s="12" t="s">
        <v>4438</v>
      </c>
      <c r="C3107" s="12">
        <v>9</v>
      </c>
      <c r="D3107" s="12">
        <v>12</v>
      </c>
      <c r="E3107" s="12">
        <v>4</v>
      </c>
      <c r="F3107" s="13">
        <v>104.5</v>
      </c>
      <c r="G3107" s="13">
        <v>635.5</v>
      </c>
      <c r="H3107" s="17">
        <f>(G3107/F3107)</f>
        <v>6.0813397129186599</v>
      </c>
      <c r="I3107" s="13">
        <v>77.5</v>
      </c>
      <c r="J3107" s="13">
        <v>345.5</v>
      </c>
      <c r="K3107" s="14">
        <f>(J3107/G3107)</f>
        <v>0.54366640440597958</v>
      </c>
      <c r="L3107" s="14">
        <f>(K3107/1.61)</f>
        <v>0.33768099652545314</v>
      </c>
      <c r="M3107" t="s">
        <v>7834</v>
      </c>
    </row>
    <row r="3108" spans="1:13" x14ac:dyDescent="0.2">
      <c r="A3108" s="11" t="s">
        <v>7849</v>
      </c>
      <c r="B3108" s="12" t="s">
        <v>4435</v>
      </c>
      <c r="C3108" s="12">
        <v>9</v>
      </c>
      <c r="D3108" s="12">
        <v>12</v>
      </c>
      <c r="E3108" s="12">
        <v>2</v>
      </c>
      <c r="F3108" s="13">
        <v>121.5</v>
      </c>
      <c r="G3108" s="13">
        <v>679.5</v>
      </c>
      <c r="H3108" s="17">
        <f>(G3108/F3108)</f>
        <v>5.5925925925925926</v>
      </c>
      <c r="I3108" s="13">
        <v>79.5</v>
      </c>
      <c r="J3108" s="13">
        <v>153</v>
      </c>
      <c r="K3108" s="14">
        <f>(J3108/G3108)</f>
        <v>0.2251655629139073</v>
      </c>
      <c r="L3108" s="14">
        <f>(K3108/1.61)</f>
        <v>0.13985438690304799</v>
      </c>
      <c r="M3108" t="s">
        <v>7834</v>
      </c>
    </row>
    <row r="3109" spans="1:13" x14ac:dyDescent="0.2">
      <c r="A3109" s="1" t="s">
        <v>7812</v>
      </c>
      <c r="B3109" t="s">
        <v>7813</v>
      </c>
      <c r="C3109">
        <v>16</v>
      </c>
      <c r="D3109">
        <v>16</v>
      </c>
      <c r="E3109">
        <v>17</v>
      </c>
      <c r="F3109" s="2">
        <v>52</v>
      </c>
      <c r="G3109" s="2">
        <v>288</v>
      </c>
      <c r="H3109" s="18">
        <f>(G3109/F3109)</f>
        <v>5.5384615384615383</v>
      </c>
      <c r="I3109" s="2">
        <v>47.5</v>
      </c>
      <c r="J3109" s="2">
        <v>1318.5</v>
      </c>
      <c r="K3109" s="6">
        <f>(J3109/G3109)</f>
        <v>4.578125</v>
      </c>
    </row>
    <row r="3110" spans="1:13" x14ac:dyDescent="0.2">
      <c r="A3110" s="1" t="s">
        <v>7849</v>
      </c>
      <c r="B3110" t="s">
        <v>4538</v>
      </c>
      <c r="C3110">
        <v>9</v>
      </c>
      <c r="D3110">
        <v>14</v>
      </c>
      <c r="E3110">
        <v>22</v>
      </c>
      <c r="F3110" s="2">
        <v>115</v>
      </c>
      <c r="G3110" s="2">
        <v>609.5</v>
      </c>
      <c r="H3110" s="18">
        <f>(G3110/F3110)</f>
        <v>5.3</v>
      </c>
      <c r="I3110" s="2">
        <v>59.5</v>
      </c>
      <c r="J3110" s="2">
        <v>693</v>
      </c>
      <c r="K3110" s="6">
        <f>(J3110/G3110)</f>
        <v>1.1369975389663658</v>
      </c>
    </row>
    <row r="3111" spans="1:13" x14ac:dyDescent="0.2">
      <c r="A3111" s="11" t="s">
        <v>7849</v>
      </c>
      <c r="B3111" s="12" t="s">
        <v>4536</v>
      </c>
      <c r="C3111" s="12">
        <v>9</v>
      </c>
      <c r="D3111" s="12">
        <v>14</v>
      </c>
      <c r="E3111" s="12">
        <v>20</v>
      </c>
      <c r="F3111" s="13">
        <v>135</v>
      </c>
      <c r="G3111" s="13">
        <v>702.5</v>
      </c>
      <c r="H3111" s="17">
        <f>(G3111/F3111)</f>
        <v>5.2037037037037033</v>
      </c>
      <c r="I3111" s="13">
        <v>87.5</v>
      </c>
      <c r="J3111" s="13">
        <v>977</v>
      </c>
      <c r="K3111" s="14">
        <f>(J3111/G3111)</f>
        <v>1.390747330960854</v>
      </c>
      <c r="L3111" s="14">
        <f>(K3111/1.61)</f>
        <v>0.86381821798810798</v>
      </c>
    </row>
    <row r="3112" spans="1:13" x14ac:dyDescent="0.2">
      <c r="A3112" s="11" t="s">
        <v>4533</v>
      </c>
      <c r="B3112" s="12" t="s">
        <v>4534</v>
      </c>
      <c r="C3112" s="12">
        <v>9</v>
      </c>
      <c r="D3112" s="12">
        <v>14</v>
      </c>
      <c r="E3112" s="12">
        <v>18</v>
      </c>
      <c r="F3112" s="13">
        <v>119.5</v>
      </c>
      <c r="G3112" s="13">
        <v>713.5</v>
      </c>
      <c r="H3112" s="17">
        <f>(G3112/F3112)</f>
        <v>5.97071129707113</v>
      </c>
      <c r="I3112" s="13">
        <v>81</v>
      </c>
      <c r="J3112" s="13">
        <v>881</v>
      </c>
      <c r="K3112" s="14">
        <f>(J3112/G3112)</f>
        <v>1.2347582340574632</v>
      </c>
      <c r="L3112" s="14">
        <f>(K3112/1.61)</f>
        <v>0.766930580159915</v>
      </c>
    </row>
    <row r="3113" spans="1:13" x14ac:dyDescent="0.2">
      <c r="A3113" s="11" t="s">
        <v>4529</v>
      </c>
      <c r="B3113" s="12" t="s">
        <v>4530</v>
      </c>
      <c r="C3113" s="12">
        <v>9</v>
      </c>
      <c r="D3113" s="12">
        <v>14</v>
      </c>
      <c r="E3113" s="12">
        <v>16</v>
      </c>
      <c r="F3113" s="13">
        <v>88</v>
      </c>
      <c r="G3113" s="13">
        <v>538.5</v>
      </c>
      <c r="H3113" s="17">
        <f>(G3113/F3113)</f>
        <v>6.1193181818181817</v>
      </c>
      <c r="I3113" s="13">
        <v>108.5</v>
      </c>
      <c r="J3113" s="13">
        <v>1151.5</v>
      </c>
      <c r="K3113" s="14">
        <f>(J3113/G3113)</f>
        <v>2.138347260909935</v>
      </c>
      <c r="L3113" s="14">
        <f>(K3113/1.61)</f>
        <v>1.328166000565177</v>
      </c>
    </row>
    <row r="3114" spans="1:13" x14ac:dyDescent="0.2">
      <c r="A3114" s="11" t="s">
        <v>4525</v>
      </c>
      <c r="B3114" s="12" t="s">
        <v>4526</v>
      </c>
      <c r="C3114" s="12">
        <v>9</v>
      </c>
      <c r="D3114" s="12">
        <v>14</v>
      </c>
      <c r="E3114" s="12">
        <v>14</v>
      </c>
      <c r="F3114" s="13">
        <v>108</v>
      </c>
      <c r="G3114" s="13">
        <v>898</v>
      </c>
      <c r="H3114" s="17">
        <f>(G3114/F3114)</f>
        <v>8.3148148148148149</v>
      </c>
      <c r="I3114" s="13">
        <v>102</v>
      </c>
      <c r="J3114" s="13">
        <v>1423.5</v>
      </c>
      <c r="K3114" s="14">
        <f>(J3114/G3114)</f>
        <v>1.5851893095768375</v>
      </c>
      <c r="L3114" s="14">
        <f>(K3114/1.61)</f>
        <v>0.98458963327753868</v>
      </c>
    </row>
    <row r="3115" spans="1:13" x14ac:dyDescent="0.2">
      <c r="A3115" s="1" t="s">
        <v>7808</v>
      </c>
      <c r="B3115" t="s">
        <v>7809</v>
      </c>
      <c r="C3115">
        <v>16</v>
      </c>
      <c r="D3115">
        <v>16</v>
      </c>
      <c r="E3115">
        <v>15</v>
      </c>
      <c r="F3115" s="2">
        <v>34</v>
      </c>
      <c r="G3115" s="2">
        <v>35</v>
      </c>
      <c r="H3115" s="18">
        <f>(G3115/F3115)</f>
        <v>1.0294117647058822</v>
      </c>
      <c r="I3115" s="2">
        <v>37.5</v>
      </c>
      <c r="J3115" s="2">
        <v>36</v>
      </c>
      <c r="K3115" s="6">
        <f>(J3115/G3115)</f>
        <v>1.0285714285714285</v>
      </c>
    </row>
    <row r="3116" spans="1:13" x14ac:dyDescent="0.2">
      <c r="A3116" s="7" t="s">
        <v>4522</v>
      </c>
      <c r="B3116" s="8" t="s">
        <v>4523</v>
      </c>
      <c r="C3116" s="8">
        <v>9</v>
      </c>
      <c r="D3116" s="8">
        <v>14</v>
      </c>
      <c r="E3116" s="8">
        <v>12</v>
      </c>
      <c r="F3116" s="9">
        <v>308.5</v>
      </c>
      <c r="G3116" s="9">
        <v>1170</v>
      </c>
      <c r="H3116" s="16">
        <f>(G3116/F3116)</f>
        <v>3.792544570502431</v>
      </c>
      <c r="I3116" s="9">
        <v>136.5</v>
      </c>
      <c r="J3116" s="9">
        <v>1469</v>
      </c>
      <c r="K3116" s="10">
        <f>(J3116/G3116)</f>
        <v>1.2555555555555555</v>
      </c>
      <c r="L3116" s="10">
        <f>(K3116/1.41)</f>
        <v>0.89046493301812457</v>
      </c>
    </row>
    <row r="3117" spans="1:13" x14ac:dyDescent="0.2">
      <c r="A3117" s="11" t="s">
        <v>4519</v>
      </c>
      <c r="B3117" s="12" t="s">
        <v>4520</v>
      </c>
      <c r="C3117" s="12">
        <v>9</v>
      </c>
      <c r="D3117" s="12">
        <v>14</v>
      </c>
      <c r="E3117" s="12">
        <v>10</v>
      </c>
      <c r="F3117" s="13">
        <v>80.5</v>
      </c>
      <c r="G3117" s="13">
        <v>498</v>
      </c>
      <c r="H3117" s="17">
        <f>(G3117/F3117)</f>
        <v>6.1863354037267078</v>
      </c>
      <c r="I3117" s="13">
        <v>61.5</v>
      </c>
      <c r="J3117" s="13">
        <v>977.5</v>
      </c>
      <c r="K3117" s="14">
        <f>(J3117/G3117)</f>
        <v>1.9628514056224899</v>
      </c>
      <c r="L3117" s="14">
        <f>(K3117/1.61)</f>
        <v>1.219162363740677</v>
      </c>
    </row>
    <row r="3118" spans="1:13" x14ac:dyDescent="0.2">
      <c r="A3118" s="1" t="s">
        <v>7002</v>
      </c>
      <c r="B3118" t="s">
        <v>7003</v>
      </c>
      <c r="C3118">
        <v>14</v>
      </c>
      <c r="D3118">
        <v>14</v>
      </c>
      <c r="E3118">
        <v>19</v>
      </c>
      <c r="F3118" s="2">
        <v>44</v>
      </c>
      <c r="G3118" s="2">
        <v>294.5</v>
      </c>
      <c r="H3118" s="18">
        <f>(G3118/F3118)</f>
        <v>6.6931818181818183</v>
      </c>
      <c r="I3118" s="2">
        <v>60</v>
      </c>
      <c r="J3118" s="2">
        <v>1261</v>
      </c>
      <c r="K3118" s="6">
        <f>(J3118/G3118)</f>
        <v>4.2818336162988118</v>
      </c>
    </row>
    <row r="3119" spans="1:13" x14ac:dyDescent="0.2">
      <c r="A3119" s="1" t="s">
        <v>4515</v>
      </c>
      <c r="B3119" t="s">
        <v>4516</v>
      </c>
      <c r="C3119">
        <v>9</v>
      </c>
      <c r="D3119">
        <v>14</v>
      </c>
      <c r="E3119">
        <v>8</v>
      </c>
      <c r="F3119" s="2">
        <v>54</v>
      </c>
      <c r="G3119" s="2">
        <v>485</v>
      </c>
      <c r="H3119" s="18">
        <f>(G3119/F3119)</f>
        <v>8.981481481481481</v>
      </c>
      <c r="I3119" s="2">
        <v>56</v>
      </c>
      <c r="J3119" s="2">
        <v>887.5</v>
      </c>
      <c r="K3119" s="6">
        <f>(J3119/G3119)</f>
        <v>1.8298969072164948</v>
      </c>
    </row>
    <row r="3120" spans="1:13" x14ac:dyDescent="0.2">
      <c r="A3120" s="7" t="s">
        <v>7849</v>
      </c>
      <c r="B3120" s="8" t="s">
        <v>4513</v>
      </c>
      <c r="C3120" s="8">
        <v>9</v>
      </c>
      <c r="D3120" s="8">
        <v>14</v>
      </c>
      <c r="E3120" s="8">
        <v>6</v>
      </c>
      <c r="F3120" s="9">
        <v>398</v>
      </c>
      <c r="G3120" s="9">
        <v>1080.5</v>
      </c>
      <c r="H3120" s="16">
        <f>(G3120/F3120)</f>
        <v>2.7148241206030153</v>
      </c>
      <c r="I3120" s="9">
        <v>153</v>
      </c>
      <c r="J3120" s="9">
        <v>1378</v>
      </c>
      <c r="K3120" s="10">
        <f>(J3120/G3120)</f>
        <v>1.2753354928273948</v>
      </c>
      <c r="L3120" s="10">
        <f>(K3120/1.41)</f>
        <v>0.90449325732439356</v>
      </c>
    </row>
    <row r="3121" spans="1:13" x14ac:dyDescent="0.2">
      <c r="A3121" s="7" t="s">
        <v>8309</v>
      </c>
      <c r="B3121" s="8" t="s">
        <v>4511</v>
      </c>
      <c r="C3121" s="8">
        <v>9</v>
      </c>
      <c r="D3121" s="8">
        <v>14</v>
      </c>
      <c r="E3121" s="8">
        <v>4</v>
      </c>
      <c r="F3121" s="9">
        <v>415.5</v>
      </c>
      <c r="G3121" s="9">
        <v>1071</v>
      </c>
      <c r="H3121" s="16">
        <f>(G3121/F3121)</f>
        <v>2.5776173285198558</v>
      </c>
      <c r="I3121" s="9">
        <v>162.5</v>
      </c>
      <c r="J3121" s="9">
        <v>1487.5</v>
      </c>
      <c r="K3121" s="10">
        <f>(J3121/G3121)</f>
        <v>1.3888888888888888</v>
      </c>
      <c r="L3121" s="10">
        <f>(K3121/1.41)</f>
        <v>0.9850275807722616</v>
      </c>
    </row>
    <row r="3122" spans="1:13" x14ac:dyDescent="0.2">
      <c r="A3122" s="1" t="s">
        <v>7804</v>
      </c>
      <c r="B3122" t="s">
        <v>7805</v>
      </c>
      <c r="C3122">
        <v>16</v>
      </c>
      <c r="D3122">
        <v>16</v>
      </c>
      <c r="E3122">
        <v>13</v>
      </c>
      <c r="F3122" s="2">
        <v>42.5</v>
      </c>
      <c r="G3122" s="2">
        <v>356.5</v>
      </c>
      <c r="H3122" s="18">
        <f>(G3122/F3122)</f>
        <v>8.3882352941176475</v>
      </c>
      <c r="I3122" s="2">
        <v>50</v>
      </c>
      <c r="J3122" s="2">
        <v>1238.5</v>
      </c>
      <c r="K3122" s="6">
        <f>(J3122/G3122)</f>
        <v>3.4740532959326789</v>
      </c>
    </row>
    <row r="3123" spans="1:13" x14ac:dyDescent="0.2">
      <c r="A3123" s="11" t="s">
        <v>4508</v>
      </c>
      <c r="B3123" s="12" t="s">
        <v>4509</v>
      </c>
      <c r="C3123" s="12">
        <v>9</v>
      </c>
      <c r="D3123" s="12">
        <v>14</v>
      </c>
      <c r="E3123" s="12">
        <v>2</v>
      </c>
      <c r="F3123" s="13">
        <v>100.5</v>
      </c>
      <c r="G3123" s="13">
        <v>570</v>
      </c>
      <c r="H3123" s="17">
        <f>(G3123/F3123)</f>
        <v>5.6716417910447765</v>
      </c>
      <c r="I3123" s="13">
        <v>84</v>
      </c>
      <c r="J3123" s="13">
        <v>1308</v>
      </c>
      <c r="K3123" s="14">
        <f>(J3123/G3123)</f>
        <v>2.2947368421052632</v>
      </c>
      <c r="L3123" s="14">
        <f>(K3123/1.61)</f>
        <v>1.4253023864007845</v>
      </c>
    </row>
    <row r="3124" spans="1:13" x14ac:dyDescent="0.2">
      <c r="A3124" s="7" t="s">
        <v>4117</v>
      </c>
      <c r="B3124" s="8" t="s">
        <v>4118</v>
      </c>
      <c r="C3124" s="8">
        <v>9</v>
      </c>
      <c r="D3124" s="8">
        <v>2</v>
      </c>
      <c r="E3124" s="8">
        <v>23</v>
      </c>
      <c r="F3124" s="9">
        <v>159</v>
      </c>
      <c r="G3124" s="9">
        <v>723</v>
      </c>
      <c r="H3124" s="16">
        <f>(G3124/F3124)</f>
        <v>4.5471698113207548</v>
      </c>
      <c r="I3124" s="9">
        <v>141</v>
      </c>
      <c r="J3124" s="9">
        <v>83</v>
      </c>
      <c r="K3124" s="10">
        <f>(J3124/G3124)</f>
        <v>0.11479944674965421</v>
      </c>
      <c r="L3124" s="10">
        <f>(K3124/1.41)</f>
        <v>8.1418047340180294E-2</v>
      </c>
      <c r="M3124" t="s">
        <v>7833</v>
      </c>
    </row>
    <row r="3125" spans="1:13" x14ac:dyDescent="0.2">
      <c r="A3125" s="7" t="s">
        <v>4113</v>
      </c>
      <c r="B3125" s="8" t="s">
        <v>4114</v>
      </c>
      <c r="C3125" s="8">
        <v>9</v>
      </c>
      <c r="D3125" s="8">
        <v>2</v>
      </c>
      <c r="E3125" s="8">
        <v>21</v>
      </c>
      <c r="F3125" s="9">
        <v>148</v>
      </c>
      <c r="G3125" s="9">
        <v>771.5</v>
      </c>
      <c r="H3125" s="16">
        <f>(G3125/F3125)</f>
        <v>5.2128378378378377</v>
      </c>
      <c r="I3125" s="9">
        <v>151</v>
      </c>
      <c r="J3125" s="9">
        <v>1625</v>
      </c>
      <c r="K3125" s="10">
        <f>(J3125/G3125)</f>
        <v>2.1062864549578744</v>
      </c>
      <c r="L3125" s="10">
        <f>(K3125/1.41)</f>
        <v>1.4938201808211875</v>
      </c>
    </row>
    <row r="3126" spans="1:13" x14ac:dyDescent="0.2">
      <c r="A3126" s="11" t="s">
        <v>4109</v>
      </c>
      <c r="B3126" s="12" t="s">
        <v>4110</v>
      </c>
      <c r="C3126" s="12">
        <v>9</v>
      </c>
      <c r="D3126" s="12">
        <v>2</v>
      </c>
      <c r="E3126" s="12">
        <v>19</v>
      </c>
      <c r="F3126" s="13">
        <v>93.5</v>
      </c>
      <c r="G3126" s="13">
        <v>565.5</v>
      </c>
      <c r="H3126" s="17">
        <f>(G3126/F3126)</f>
        <v>6.0481283422459891</v>
      </c>
      <c r="I3126" s="13">
        <v>111.5</v>
      </c>
      <c r="J3126" s="13">
        <v>1146</v>
      </c>
      <c r="K3126" s="14">
        <f>(J3126/G3126)</f>
        <v>2.0265251989389919</v>
      </c>
      <c r="L3126" s="14">
        <f>(K3126/1.61)</f>
        <v>1.2587113036888147</v>
      </c>
    </row>
    <row r="3127" spans="1:13" x14ac:dyDescent="0.2">
      <c r="A3127" s="7" t="s">
        <v>4105</v>
      </c>
      <c r="B3127" s="8" t="s">
        <v>4106</v>
      </c>
      <c r="C3127" s="8">
        <v>9</v>
      </c>
      <c r="D3127" s="8">
        <v>2</v>
      </c>
      <c r="E3127" s="8">
        <v>17</v>
      </c>
      <c r="F3127" s="9">
        <v>99.5</v>
      </c>
      <c r="G3127" s="9">
        <v>391.5</v>
      </c>
      <c r="H3127" s="16">
        <f>(G3127/F3127)</f>
        <v>3.9346733668341707</v>
      </c>
      <c r="I3127" s="9">
        <v>129.5</v>
      </c>
      <c r="J3127" s="9">
        <v>1444</v>
      </c>
      <c r="K3127" s="10">
        <f>(J3127/G3127)</f>
        <v>3.6883780332056193</v>
      </c>
      <c r="L3127" s="10">
        <f>(K3127/1.41)</f>
        <v>2.6158709455359004</v>
      </c>
    </row>
    <row r="3128" spans="1:13" x14ac:dyDescent="0.2">
      <c r="A3128" s="1" t="s">
        <v>7800</v>
      </c>
      <c r="B3128" t="s">
        <v>7801</v>
      </c>
      <c r="C3128">
        <v>16</v>
      </c>
      <c r="D3128">
        <v>16</v>
      </c>
      <c r="E3128">
        <v>11</v>
      </c>
      <c r="F3128" s="2">
        <v>75.5</v>
      </c>
      <c r="G3128" s="2">
        <v>390.5</v>
      </c>
      <c r="H3128" s="18">
        <f>(G3128/F3128)</f>
        <v>5.1721854304635766</v>
      </c>
      <c r="I3128" s="2">
        <v>24</v>
      </c>
      <c r="J3128" s="2">
        <v>24.5</v>
      </c>
      <c r="K3128" s="6">
        <f>(J3128/G3128)</f>
        <v>6.2740076824583865E-2</v>
      </c>
    </row>
    <row r="3129" spans="1:13" x14ac:dyDescent="0.2">
      <c r="A3129" s="11" t="s">
        <v>4101</v>
      </c>
      <c r="B3129" s="12" t="s">
        <v>4102</v>
      </c>
      <c r="C3129" s="12">
        <v>9</v>
      </c>
      <c r="D3129" s="12">
        <v>2</v>
      </c>
      <c r="E3129" s="12">
        <v>15</v>
      </c>
      <c r="F3129" s="13">
        <v>117</v>
      </c>
      <c r="G3129" s="13">
        <v>771</v>
      </c>
      <c r="H3129" s="17">
        <f>(G3129/F3129)</f>
        <v>6.5897435897435894</v>
      </c>
      <c r="I3129" s="13">
        <v>98</v>
      </c>
      <c r="J3129" s="13">
        <v>1029</v>
      </c>
      <c r="K3129" s="14">
        <f>(J3129/G3129)</f>
        <v>1.3346303501945525</v>
      </c>
      <c r="L3129" s="14">
        <f>(K3129/1.61)</f>
        <v>0.828962950431399</v>
      </c>
    </row>
    <row r="3130" spans="1:13" x14ac:dyDescent="0.2">
      <c r="A3130" s="11" t="s">
        <v>4097</v>
      </c>
      <c r="B3130" s="12" t="s">
        <v>4098</v>
      </c>
      <c r="C3130" s="12">
        <v>9</v>
      </c>
      <c r="D3130" s="12">
        <v>2</v>
      </c>
      <c r="E3130" s="12">
        <v>13</v>
      </c>
      <c r="F3130" s="13">
        <v>85.5</v>
      </c>
      <c r="G3130" s="13">
        <v>678</v>
      </c>
      <c r="H3130" s="17">
        <f>(G3130/F3130)</f>
        <v>7.9298245614035086</v>
      </c>
      <c r="I3130" s="13">
        <v>100</v>
      </c>
      <c r="J3130" s="13">
        <v>1508.5</v>
      </c>
      <c r="K3130" s="14">
        <f>(J3130/G3130)</f>
        <v>2.2249262536873156</v>
      </c>
      <c r="L3130" s="14">
        <f>(K3130/1.61)</f>
        <v>1.3819417724765934</v>
      </c>
    </row>
    <row r="3131" spans="1:13" x14ac:dyDescent="0.2">
      <c r="A3131" s="11" t="s">
        <v>7849</v>
      </c>
      <c r="B3131" s="12" t="s">
        <v>4094</v>
      </c>
      <c r="C3131" s="12">
        <v>9</v>
      </c>
      <c r="D3131" s="12">
        <v>2</v>
      </c>
      <c r="E3131" s="12">
        <v>11</v>
      </c>
      <c r="F3131" s="13">
        <v>110</v>
      </c>
      <c r="G3131" s="13">
        <v>710.5</v>
      </c>
      <c r="H3131" s="17">
        <f>(G3131/F3131)</f>
        <v>6.459090909090909</v>
      </c>
      <c r="I3131" s="13">
        <v>86.5</v>
      </c>
      <c r="J3131" s="13">
        <v>1004.5</v>
      </c>
      <c r="K3131" s="14">
        <f>(J3131/G3131)</f>
        <v>1.4137931034482758</v>
      </c>
      <c r="L3131" s="14">
        <f>(K3131/1.61)</f>
        <v>0.8781323623902334</v>
      </c>
    </row>
    <row r="3132" spans="1:13" x14ac:dyDescent="0.2">
      <c r="A3132" s="7" t="s">
        <v>8310</v>
      </c>
      <c r="B3132" s="8" t="s">
        <v>4092</v>
      </c>
      <c r="C3132" s="8">
        <v>9</v>
      </c>
      <c r="D3132" s="8">
        <v>2</v>
      </c>
      <c r="E3132" s="8">
        <v>9</v>
      </c>
      <c r="F3132" s="9">
        <v>654.5</v>
      </c>
      <c r="G3132" s="9">
        <v>1360.5</v>
      </c>
      <c r="H3132" s="16">
        <f>(G3132/F3132)</f>
        <v>2.0786860198624906</v>
      </c>
      <c r="I3132" s="9">
        <v>151.5</v>
      </c>
      <c r="J3132" s="9">
        <v>1614</v>
      </c>
      <c r="K3132" s="10">
        <f>(J3132/G3132)</f>
        <v>1.1863285556780596</v>
      </c>
      <c r="L3132" s="10">
        <f>(K3132/1.41)</f>
        <v>0.84136776998443952</v>
      </c>
    </row>
    <row r="3133" spans="1:13" x14ac:dyDescent="0.2">
      <c r="A3133" s="7" t="s">
        <v>4088</v>
      </c>
      <c r="B3133" s="8" t="s">
        <v>4089</v>
      </c>
      <c r="C3133" s="8">
        <v>9</v>
      </c>
      <c r="D3133" s="8">
        <v>2</v>
      </c>
      <c r="E3133" s="8">
        <v>7</v>
      </c>
      <c r="F3133" s="9">
        <v>482</v>
      </c>
      <c r="G3133" s="9">
        <v>1289.5</v>
      </c>
      <c r="H3133" s="16">
        <f>(G3133/F3133)</f>
        <v>2.6753112033195019</v>
      </c>
      <c r="I3133" s="9">
        <v>138</v>
      </c>
      <c r="J3133" s="9">
        <v>1561</v>
      </c>
      <c r="K3133" s="10">
        <f>(J3133/G3133)</f>
        <v>1.2105467235362544</v>
      </c>
      <c r="L3133" s="10">
        <f>(K3133/1.41)</f>
        <v>0.85854377555762729</v>
      </c>
    </row>
    <row r="3134" spans="1:13" x14ac:dyDescent="0.2">
      <c r="A3134" s="7" t="s">
        <v>4084</v>
      </c>
      <c r="B3134" s="8" t="s">
        <v>4085</v>
      </c>
      <c r="C3134" s="8">
        <v>9</v>
      </c>
      <c r="D3134" s="8">
        <v>2</v>
      </c>
      <c r="E3134" s="8">
        <v>5</v>
      </c>
      <c r="F3134" s="9">
        <v>480.5</v>
      </c>
      <c r="G3134" s="9">
        <v>1196</v>
      </c>
      <c r="H3134" s="16">
        <f>(G3134/F3134)</f>
        <v>2.4890738813735691</v>
      </c>
      <c r="I3134" s="9">
        <v>148.5</v>
      </c>
      <c r="J3134" s="9">
        <v>1429</v>
      </c>
      <c r="K3134" s="10">
        <f>(J3134/G3134)</f>
        <v>1.1948160535117056</v>
      </c>
      <c r="L3134" s="10">
        <f>(K3134/1.41)</f>
        <v>0.84738727199411745</v>
      </c>
    </row>
    <row r="3135" spans="1:13" x14ac:dyDescent="0.2">
      <c r="A3135" s="11" t="s">
        <v>4080</v>
      </c>
      <c r="B3135" s="12" t="s">
        <v>4081</v>
      </c>
      <c r="C3135" s="12">
        <v>9</v>
      </c>
      <c r="D3135" s="12">
        <v>2</v>
      </c>
      <c r="E3135" s="12">
        <v>3</v>
      </c>
      <c r="F3135" s="13">
        <v>157</v>
      </c>
      <c r="G3135" s="13">
        <v>733.5</v>
      </c>
      <c r="H3135" s="17">
        <f>(G3135/F3135)</f>
        <v>4.6719745222929934</v>
      </c>
      <c r="I3135" s="13">
        <v>69.5</v>
      </c>
      <c r="J3135" s="13">
        <v>32.5</v>
      </c>
      <c r="K3135" s="14">
        <f>(J3135/G3135)</f>
        <v>4.4308111792774371E-2</v>
      </c>
      <c r="L3135" s="14">
        <f>(K3135/1.61)</f>
        <v>2.7520566330915756E-2</v>
      </c>
      <c r="M3135" t="s">
        <v>7834</v>
      </c>
    </row>
    <row r="3136" spans="1:13" x14ac:dyDescent="0.2">
      <c r="A3136" s="11" t="s">
        <v>7796</v>
      </c>
      <c r="B3136" s="12" t="s">
        <v>7797</v>
      </c>
      <c r="C3136" s="12">
        <v>16</v>
      </c>
      <c r="D3136" s="12">
        <v>16</v>
      </c>
      <c r="E3136" s="12">
        <v>9</v>
      </c>
      <c r="F3136" s="13">
        <v>132.5</v>
      </c>
      <c r="G3136" s="13">
        <v>743</v>
      </c>
      <c r="H3136" s="17">
        <f>(G3136/F3136)</f>
        <v>5.6075471698113208</v>
      </c>
      <c r="I3136" s="13">
        <v>92</v>
      </c>
      <c r="J3136" s="13">
        <v>1073</v>
      </c>
      <c r="K3136" s="14">
        <f>(J3136/G3136)</f>
        <v>1.4441453566621802</v>
      </c>
      <c r="L3136" s="14">
        <f>(K3136/2.8)</f>
        <v>0.51576619880792152</v>
      </c>
    </row>
    <row r="3137" spans="1:13" x14ac:dyDescent="0.2">
      <c r="A3137" s="11" t="s">
        <v>4191</v>
      </c>
      <c r="B3137" s="12" t="s">
        <v>4192</v>
      </c>
      <c r="C3137" s="12">
        <v>9</v>
      </c>
      <c r="D3137" s="12">
        <v>4</v>
      </c>
      <c r="E3137" s="12">
        <v>23</v>
      </c>
      <c r="F3137" s="13">
        <v>126.5</v>
      </c>
      <c r="G3137" s="13">
        <v>705</v>
      </c>
      <c r="H3137" s="17">
        <f>(G3137/F3137)</f>
        <v>5.5731225296442686</v>
      </c>
      <c r="I3137" s="13">
        <v>95.5</v>
      </c>
      <c r="J3137" s="13">
        <v>1252.5</v>
      </c>
      <c r="K3137" s="14">
        <f>(J3137/G3137)</f>
        <v>1.7765957446808511</v>
      </c>
      <c r="L3137" s="14">
        <f>(K3137/1.61)</f>
        <v>1.1034756178141931</v>
      </c>
    </row>
    <row r="3138" spans="1:13" x14ac:dyDescent="0.2">
      <c r="A3138" s="11" t="s">
        <v>4188</v>
      </c>
      <c r="B3138" s="12" t="s">
        <v>4189</v>
      </c>
      <c r="C3138" s="12">
        <v>9</v>
      </c>
      <c r="D3138" s="12">
        <v>4</v>
      </c>
      <c r="E3138" s="12">
        <v>21</v>
      </c>
      <c r="F3138" s="13">
        <v>98.5</v>
      </c>
      <c r="G3138" s="13">
        <v>575</v>
      </c>
      <c r="H3138" s="17">
        <f>(G3138/F3138)</f>
        <v>5.8375634517766501</v>
      </c>
      <c r="I3138" s="13">
        <v>84.5</v>
      </c>
      <c r="J3138" s="13">
        <v>190.5</v>
      </c>
      <c r="K3138" s="14">
        <f>(J3138/G3138)</f>
        <v>0.33130434782608698</v>
      </c>
      <c r="L3138" s="14">
        <f>(K3138/1.61)</f>
        <v>0.20577909802862543</v>
      </c>
      <c r="M3138" t="s">
        <v>7834</v>
      </c>
    </row>
    <row r="3139" spans="1:13" x14ac:dyDescent="0.2">
      <c r="A3139" s="11" t="s">
        <v>7849</v>
      </c>
      <c r="B3139" s="12" t="s">
        <v>4185</v>
      </c>
      <c r="C3139" s="12">
        <v>9</v>
      </c>
      <c r="D3139" s="12">
        <v>4</v>
      </c>
      <c r="E3139" s="12">
        <v>19</v>
      </c>
      <c r="F3139" s="13">
        <v>100.5</v>
      </c>
      <c r="G3139" s="13">
        <v>607</v>
      </c>
      <c r="H3139" s="17">
        <f>(G3139/F3139)</f>
        <v>6.0398009950248754</v>
      </c>
      <c r="I3139" s="13">
        <v>94</v>
      </c>
      <c r="J3139" s="13">
        <v>43</v>
      </c>
      <c r="K3139" s="14">
        <f>(J3139/G3139)</f>
        <v>7.0840197693574955E-2</v>
      </c>
      <c r="L3139" s="14">
        <f>(K3139/1.61)</f>
        <v>4.400012279104034E-2</v>
      </c>
      <c r="M3139" t="s">
        <v>7834</v>
      </c>
    </row>
    <row r="3140" spans="1:13" x14ac:dyDescent="0.2">
      <c r="A3140" s="11" t="s">
        <v>4181</v>
      </c>
      <c r="B3140" s="12" t="s">
        <v>4182</v>
      </c>
      <c r="C3140" s="12">
        <v>9</v>
      </c>
      <c r="D3140" s="12">
        <v>4</v>
      </c>
      <c r="E3140" s="12">
        <v>17</v>
      </c>
      <c r="F3140" s="13">
        <v>83.5</v>
      </c>
      <c r="G3140" s="13">
        <v>527.5</v>
      </c>
      <c r="H3140" s="17">
        <f>(G3140/F3140)</f>
        <v>6.317365269461078</v>
      </c>
      <c r="I3140" s="13">
        <v>77.5</v>
      </c>
      <c r="J3140" s="13">
        <v>698</v>
      </c>
      <c r="K3140" s="14">
        <f>(J3140/G3140)</f>
        <v>1.3232227488151658</v>
      </c>
      <c r="L3140" s="14">
        <f>(K3140/1.61)</f>
        <v>0.82187748373612779</v>
      </c>
    </row>
    <row r="3141" spans="1:13" x14ac:dyDescent="0.2">
      <c r="A3141" s="11" t="s">
        <v>4177</v>
      </c>
      <c r="B3141" s="12" t="s">
        <v>4178</v>
      </c>
      <c r="C3141" s="12">
        <v>9</v>
      </c>
      <c r="D3141" s="12">
        <v>4</v>
      </c>
      <c r="E3141" s="12">
        <v>15</v>
      </c>
      <c r="F3141" s="13">
        <v>97</v>
      </c>
      <c r="G3141" s="13">
        <v>411.5</v>
      </c>
      <c r="H3141" s="17">
        <f>(G3141/F3141)</f>
        <v>4.2422680412371134</v>
      </c>
      <c r="I3141" s="13">
        <v>90</v>
      </c>
      <c r="J3141" s="13">
        <v>65</v>
      </c>
      <c r="K3141" s="14">
        <f>(J3141/G3141)</f>
        <v>0.15795868772782504</v>
      </c>
      <c r="L3141" s="14">
        <f>(K3141/1.61)</f>
        <v>9.8110986166350944E-2</v>
      </c>
      <c r="M3141" t="s">
        <v>7834</v>
      </c>
    </row>
    <row r="3142" spans="1:13" x14ac:dyDescent="0.2">
      <c r="A3142" s="1" t="s">
        <v>8311</v>
      </c>
      <c r="B3142" t="s">
        <v>4175</v>
      </c>
      <c r="C3142">
        <v>9</v>
      </c>
      <c r="D3142">
        <v>4</v>
      </c>
      <c r="E3142">
        <v>13</v>
      </c>
      <c r="F3142" s="2">
        <v>8</v>
      </c>
      <c r="G3142" s="2">
        <v>13</v>
      </c>
      <c r="H3142" s="18">
        <f>(G3142/F3142)</f>
        <v>1.625</v>
      </c>
      <c r="I3142" s="2">
        <v>14</v>
      </c>
      <c r="J3142" s="2">
        <v>39</v>
      </c>
      <c r="K3142" s="6">
        <f>(J3142/G3142)</f>
        <v>3</v>
      </c>
    </row>
    <row r="3143" spans="1:13" x14ac:dyDescent="0.2">
      <c r="A3143" s="11" t="s">
        <v>4172</v>
      </c>
      <c r="B3143" s="12" t="s">
        <v>4173</v>
      </c>
      <c r="C3143" s="12">
        <v>9</v>
      </c>
      <c r="D3143" s="12">
        <v>4</v>
      </c>
      <c r="E3143" s="12">
        <v>11</v>
      </c>
      <c r="F3143" s="13">
        <v>93</v>
      </c>
      <c r="G3143" s="13">
        <v>664</v>
      </c>
      <c r="H3143" s="17">
        <f>(G3143/F3143)</f>
        <v>7.139784946236559</v>
      </c>
      <c r="I3143" s="13">
        <v>79</v>
      </c>
      <c r="J3143" s="13">
        <v>674</v>
      </c>
      <c r="K3143" s="14">
        <f>(J3143/G3143)</f>
        <v>1.0150602409638554</v>
      </c>
      <c r="L3143" s="14">
        <f>(K3143/1.61)</f>
        <v>0.63047219935643184</v>
      </c>
    </row>
    <row r="3144" spans="1:13" x14ac:dyDescent="0.2">
      <c r="A3144" s="11" t="s">
        <v>4168</v>
      </c>
      <c r="B3144" s="12" t="s">
        <v>4169</v>
      </c>
      <c r="C3144" s="12">
        <v>9</v>
      </c>
      <c r="D3144" s="12">
        <v>4</v>
      </c>
      <c r="E3144" s="12">
        <v>9</v>
      </c>
      <c r="F3144" s="13">
        <v>75.5</v>
      </c>
      <c r="G3144" s="13">
        <v>460</v>
      </c>
      <c r="H3144" s="17">
        <f>(G3144/F3144)</f>
        <v>6.0927152317880795</v>
      </c>
      <c r="I3144" s="13">
        <v>69</v>
      </c>
      <c r="J3144" s="13">
        <v>914.5</v>
      </c>
      <c r="K3144" s="14">
        <f>(J3144/G3144)</f>
        <v>1.9880434782608696</v>
      </c>
      <c r="L3144" s="14">
        <f>(K3144/1.61)</f>
        <v>1.2348096138266269</v>
      </c>
    </row>
    <row r="3145" spans="1:13" x14ac:dyDescent="0.2">
      <c r="A3145" s="1" t="s">
        <v>4164</v>
      </c>
      <c r="B3145" t="s">
        <v>4165</v>
      </c>
      <c r="C3145">
        <v>9</v>
      </c>
      <c r="D3145">
        <v>4</v>
      </c>
      <c r="E3145">
        <v>7</v>
      </c>
      <c r="F3145" s="2">
        <v>56</v>
      </c>
      <c r="G3145" s="2">
        <v>425.5</v>
      </c>
      <c r="H3145" s="18">
        <f>(G3145/F3145)</f>
        <v>7.5982142857142856</v>
      </c>
      <c r="I3145" s="2">
        <v>48</v>
      </c>
      <c r="J3145" s="2">
        <v>190.5</v>
      </c>
      <c r="K3145" s="6">
        <f>(J3145/G3145)</f>
        <v>0.44770857814336074</v>
      </c>
    </row>
    <row r="3146" spans="1:13" x14ac:dyDescent="0.2">
      <c r="A3146" s="1" t="s">
        <v>4161</v>
      </c>
      <c r="B3146" t="s">
        <v>4162</v>
      </c>
      <c r="C3146">
        <v>9</v>
      </c>
      <c r="D3146">
        <v>4</v>
      </c>
      <c r="E3146">
        <v>5</v>
      </c>
      <c r="F3146" s="2">
        <v>93.5</v>
      </c>
      <c r="G3146" s="2">
        <v>458.5</v>
      </c>
      <c r="H3146" s="18">
        <f>(G3146/F3146)</f>
        <v>4.903743315508021</v>
      </c>
      <c r="I3146" s="2">
        <v>53</v>
      </c>
      <c r="J3146" s="2">
        <v>547</v>
      </c>
      <c r="K3146" s="6">
        <f>(J3146/G3146)</f>
        <v>1.1930207197382769</v>
      </c>
    </row>
    <row r="3147" spans="1:13" x14ac:dyDescent="0.2">
      <c r="A3147" s="11" t="s">
        <v>7849</v>
      </c>
      <c r="B3147" s="12" t="s">
        <v>4158</v>
      </c>
      <c r="C3147" s="12">
        <v>9</v>
      </c>
      <c r="D3147" s="12">
        <v>4</v>
      </c>
      <c r="E3147" s="12">
        <v>3</v>
      </c>
      <c r="F3147" s="13">
        <v>78.5</v>
      </c>
      <c r="G3147" s="13">
        <v>514</v>
      </c>
      <c r="H3147" s="17">
        <f>(G3147/F3147)</f>
        <v>6.547770700636943</v>
      </c>
      <c r="I3147" s="13">
        <v>77</v>
      </c>
      <c r="J3147" s="13">
        <v>824.5</v>
      </c>
      <c r="K3147" s="14">
        <f>(J3147/G3147)</f>
        <v>1.6040856031128405</v>
      </c>
      <c r="L3147" s="14">
        <f>(K3147/1.61)</f>
        <v>0.99632646156077043</v>
      </c>
    </row>
    <row r="3148" spans="1:13" x14ac:dyDescent="0.2">
      <c r="A3148" s="11" t="s">
        <v>1450</v>
      </c>
      <c r="B3148" s="12" t="s">
        <v>4262</v>
      </c>
      <c r="C3148" s="12">
        <v>9</v>
      </c>
      <c r="D3148" s="12">
        <v>6</v>
      </c>
      <c r="E3148" s="12">
        <v>23</v>
      </c>
      <c r="F3148" s="13">
        <v>156</v>
      </c>
      <c r="G3148" s="13">
        <v>683</v>
      </c>
      <c r="H3148" s="17">
        <f>(G3148/F3148)</f>
        <v>4.3782051282051286</v>
      </c>
      <c r="I3148" s="13">
        <v>105</v>
      </c>
      <c r="J3148" s="13">
        <v>1108</v>
      </c>
      <c r="K3148" s="14">
        <f>(J3148/G3148)</f>
        <v>1.6222547584187408</v>
      </c>
      <c r="L3148" s="14">
        <f>(K3148/1.61)</f>
        <v>1.0076116511917643</v>
      </c>
    </row>
    <row r="3149" spans="1:13" x14ac:dyDescent="0.2">
      <c r="A3149" s="7" t="s">
        <v>4259</v>
      </c>
      <c r="B3149" s="8" t="s">
        <v>4260</v>
      </c>
      <c r="C3149" s="8">
        <v>9</v>
      </c>
      <c r="D3149" s="8">
        <v>6</v>
      </c>
      <c r="E3149" s="8">
        <v>21</v>
      </c>
      <c r="F3149" s="9">
        <v>155</v>
      </c>
      <c r="G3149" s="9">
        <v>810</v>
      </c>
      <c r="H3149" s="16">
        <f>(G3149/F3149)</f>
        <v>5.225806451612903</v>
      </c>
      <c r="I3149" s="9">
        <v>137</v>
      </c>
      <c r="J3149" s="9">
        <v>1366</v>
      </c>
      <c r="K3149" s="10">
        <f>(J3149/G3149)</f>
        <v>1.6864197530864198</v>
      </c>
      <c r="L3149" s="10">
        <f>(K3149/1.41)</f>
        <v>1.1960423780754752</v>
      </c>
    </row>
    <row r="3150" spans="1:13" x14ac:dyDescent="0.2">
      <c r="A3150" s="7" t="s">
        <v>7849</v>
      </c>
      <c r="B3150" s="8" t="s">
        <v>4257</v>
      </c>
      <c r="C3150" s="8">
        <v>9</v>
      </c>
      <c r="D3150" s="8">
        <v>6</v>
      </c>
      <c r="E3150" s="8">
        <v>19</v>
      </c>
      <c r="F3150" s="9">
        <v>155</v>
      </c>
      <c r="G3150" s="9">
        <v>870.5</v>
      </c>
      <c r="H3150" s="16">
        <f>(G3150/F3150)</f>
        <v>5.6161290322580646</v>
      </c>
      <c r="I3150" s="9">
        <v>143.5</v>
      </c>
      <c r="J3150" s="9">
        <v>1178.5</v>
      </c>
      <c r="K3150" s="10">
        <f>(J3150/G3150)</f>
        <v>1.3538196438828261</v>
      </c>
      <c r="L3150" s="10">
        <f>(K3150/1.41)</f>
        <v>0.96015577580342282</v>
      </c>
    </row>
    <row r="3151" spans="1:13" x14ac:dyDescent="0.2">
      <c r="A3151" s="11" t="s">
        <v>4253</v>
      </c>
      <c r="B3151" s="12" t="s">
        <v>4254</v>
      </c>
      <c r="C3151" s="12">
        <v>9</v>
      </c>
      <c r="D3151" s="12">
        <v>6</v>
      </c>
      <c r="E3151" s="12">
        <v>17</v>
      </c>
      <c r="F3151" s="13">
        <v>126.5</v>
      </c>
      <c r="G3151" s="13">
        <v>858.5</v>
      </c>
      <c r="H3151" s="17">
        <f>(G3151/F3151)</f>
        <v>6.7865612648221347</v>
      </c>
      <c r="I3151" s="13">
        <v>104</v>
      </c>
      <c r="J3151" s="13">
        <v>639</v>
      </c>
      <c r="K3151" s="14">
        <f>(J3151/G3151)</f>
        <v>0.74432149097262668</v>
      </c>
      <c r="L3151" s="14">
        <f>(K3151/1.61)</f>
        <v>0.4623114850761656</v>
      </c>
    </row>
    <row r="3152" spans="1:13" x14ac:dyDescent="0.2">
      <c r="A3152" s="11" t="s">
        <v>4249</v>
      </c>
      <c r="B3152" s="12" t="s">
        <v>4250</v>
      </c>
      <c r="C3152" s="12">
        <v>9</v>
      </c>
      <c r="D3152" s="12">
        <v>6</v>
      </c>
      <c r="E3152" s="12">
        <v>15</v>
      </c>
      <c r="F3152" s="13">
        <v>117.5</v>
      </c>
      <c r="G3152" s="13">
        <v>853.5</v>
      </c>
      <c r="H3152" s="17">
        <f>(G3152/F3152)</f>
        <v>7.2638297872340427</v>
      </c>
      <c r="I3152" s="13">
        <v>106</v>
      </c>
      <c r="J3152" s="13">
        <v>759</v>
      </c>
      <c r="K3152" s="14">
        <f>(J3152/G3152)</f>
        <v>0.88927943760984185</v>
      </c>
      <c r="L3152" s="14">
        <f>(K3152/1.61)</f>
        <v>0.55234747677629925</v>
      </c>
    </row>
    <row r="3153" spans="1:13" x14ac:dyDescent="0.2">
      <c r="A3153" s="11" t="s">
        <v>8312</v>
      </c>
      <c r="B3153" s="12" t="s">
        <v>4247</v>
      </c>
      <c r="C3153" s="12">
        <v>9</v>
      </c>
      <c r="D3153" s="12">
        <v>6</v>
      </c>
      <c r="E3153" s="12">
        <v>13</v>
      </c>
      <c r="F3153" s="13">
        <v>76.5</v>
      </c>
      <c r="G3153" s="13">
        <v>609</v>
      </c>
      <c r="H3153" s="17">
        <f>(G3153/F3153)</f>
        <v>7.9607843137254903</v>
      </c>
      <c r="I3153" s="13">
        <v>72</v>
      </c>
      <c r="J3153" s="13">
        <v>471.5</v>
      </c>
      <c r="K3153" s="14">
        <f>(J3153/G3153)</f>
        <v>0.77422003284072249</v>
      </c>
      <c r="L3153" s="14">
        <f>(K3153/1.61)</f>
        <v>0.48088200797560399</v>
      </c>
    </row>
    <row r="3154" spans="1:13" x14ac:dyDescent="0.2">
      <c r="A3154" s="7" t="s">
        <v>4243</v>
      </c>
      <c r="B3154" s="8" t="s">
        <v>4244</v>
      </c>
      <c r="C3154" s="8">
        <v>9</v>
      </c>
      <c r="D3154" s="8">
        <v>6</v>
      </c>
      <c r="E3154" s="8">
        <v>11</v>
      </c>
      <c r="F3154" s="9">
        <v>658</v>
      </c>
      <c r="G3154" s="9">
        <v>1324</v>
      </c>
      <c r="H3154" s="16">
        <f>(G3154/F3154)</f>
        <v>2.0121580547112461</v>
      </c>
      <c r="I3154" s="9">
        <v>197.5</v>
      </c>
      <c r="J3154" s="9">
        <v>1311.5</v>
      </c>
      <c r="K3154" s="10">
        <f>(J3154/G3154)</f>
        <v>0.9905589123867069</v>
      </c>
      <c r="L3154" s="10">
        <f>(K3154/1.41)</f>
        <v>0.70252405133809004</v>
      </c>
    </row>
    <row r="3155" spans="1:13" x14ac:dyDescent="0.2">
      <c r="A3155" s="11" t="s">
        <v>4239</v>
      </c>
      <c r="B3155" s="12" t="s">
        <v>4240</v>
      </c>
      <c r="C3155" s="12">
        <v>9</v>
      </c>
      <c r="D3155" s="12">
        <v>6</v>
      </c>
      <c r="E3155" s="12">
        <v>9</v>
      </c>
      <c r="F3155" s="13">
        <v>98.5</v>
      </c>
      <c r="G3155" s="13">
        <v>713</v>
      </c>
      <c r="H3155" s="17">
        <f>(G3155/F3155)</f>
        <v>7.2385786802030454</v>
      </c>
      <c r="I3155" s="13">
        <v>76</v>
      </c>
      <c r="J3155" s="13">
        <v>52.5</v>
      </c>
      <c r="K3155" s="14">
        <f>(J3155/G3155)</f>
        <v>7.3632538569424963E-2</v>
      </c>
      <c r="L3155" s="14">
        <f>(K3155/1.61)</f>
        <v>4.5734496005854011E-2</v>
      </c>
      <c r="M3155" t="s">
        <v>7834</v>
      </c>
    </row>
    <row r="3156" spans="1:13" x14ac:dyDescent="0.2">
      <c r="A3156" s="11" t="s">
        <v>8313</v>
      </c>
      <c r="B3156" s="12" t="s">
        <v>4237</v>
      </c>
      <c r="C3156" s="12">
        <v>9</v>
      </c>
      <c r="D3156" s="12">
        <v>6</v>
      </c>
      <c r="E3156" s="12">
        <v>7</v>
      </c>
      <c r="F3156" s="13">
        <v>96</v>
      </c>
      <c r="G3156" s="13">
        <v>650.5</v>
      </c>
      <c r="H3156" s="17">
        <f>(G3156/F3156)</f>
        <v>6.776041666666667</v>
      </c>
      <c r="I3156" s="13">
        <v>84</v>
      </c>
      <c r="J3156" s="13">
        <v>1309.5</v>
      </c>
      <c r="K3156" s="14">
        <f>(J3156/G3156)</f>
        <v>2.0130668716372022</v>
      </c>
      <c r="L3156" s="14">
        <f>(K3156/1.61)</f>
        <v>1.2503520941845976</v>
      </c>
    </row>
    <row r="3157" spans="1:13" x14ac:dyDescent="0.2">
      <c r="A3157" s="1" t="s">
        <v>4233</v>
      </c>
      <c r="B3157" t="s">
        <v>4234</v>
      </c>
      <c r="C3157">
        <v>9</v>
      </c>
      <c r="D3157">
        <v>6</v>
      </c>
      <c r="E3157">
        <v>5</v>
      </c>
      <c r="F3157" s="2">
        <v>45</v>
      </c>
      <c r="G3157" s="2">
        <v>135.5</v>
      </c>
      <c r="H3157" s="18">
        <f>(G3157/F3157)</f>
        <v>3.0111111111111111</v>
      </c>
      <c r="I3157" s="2">
        <v>11.5</v>
      </c>
      <c r="J3157" s="2">
        <v>590.5</v>
      </c>
      <c r="K3157" s="6">
        <f>(J3157/G3157)</f>
        <v>4.3579335793357936</v>
      </c>
    </row>
    <row r="3158" spans="1:13" x14ac:dyDescent="0.2">
      <c r="A3158" s="1" t="s">
        <v>7849</v>
      </c>
      <c r="B3158" t="s">
        <v>7793</v>
      </c>
      <c r="C3158">
        <v>16</v>
      </c>
      <c r="D3158">
        <v>16</v>
      </c>
      <c r="E3158">
        <v>7</v>
      </c>
      <c r="F3158" s="2">
        <v>38</v>
      </c>
      <c r="G3158" s="2">
        <v>135</v>
      </c>
      <c r="H3158" s="18">
        <f>(G3158/F3158)</f>
        <v>3.5526315789473686</v>
      </c>
      <c r="I3158" s="2">
        <v>31</v>
      </c>
      <c r="J3158" s="2">
        <v>1001.5</v>
      </c>
      <c r="K3158" s="6">
        <f>(J3158/G3158)</f>
        <v>7.4185185185185185</v>
      </c>
    </row>
    <row r="3159" spans="1:13" x14ac:dyDescent="0.2">
      <c r="A3159" s="7" t="s">
        <v>4229</v>
      </c>
      <c r="B3159" s="8" t="s">
        <v>4230</v>
      </c>
      <c r="C3159" s="8">
        <v>9</v>
      </c>
      <c r="D3159" s="8">
        <v>6</v>
      </c>
      <c r="E3159" s="8">
        <v>3</v>
      </c>
      <c r="F3159" s="9">
        <v>663.5</v>
      </c>
      <c r="G3159" s="9">
        <v>1254.5</v>
      </c>
      <c r="H3159" s="16">
        <f>(G3159/F3159)</f>
        <v>1.8907309721175585</v>
      </c>
      <c r="I3159" s="9">
        <v>263.5</v>
      </c>
      <c r="J3159" s="9">
        <v>1284</v>
      </c>
      <c r="K3159" s="10">
        <f>(J3159/G3159)</f>
        <v>1.0235153447588681</v>
      </c>
      <c r="L3159" s="10">
        <f>(K3159/1.41)</f>
        <v>0.72589740763040289</v>
      </c>
    </row>
    <row r="3160" spans="1:13" x14ac:dyDescent="0.2">
      <c r="A3160" s="11" t="s">
        <v>4329</v>
      </c>
      <c r="B3160" s="12" t="s">
        <v>4330</v>
      </c>
      <c r="C3160" s="12">
        <v>9</v>
      </c>
      <c r="D3160" s="12">
        <v>8</v>
      </c>
      <c r="E3160" s="12">
        <v>23</v>
      </c>
      <c r="F3160" s="13">
        <v>123</v>
      </c>
      <c r="G3160" s="13">
        <v>688.5</v>
      </c>
      <c r="H3160" s="17">
        <f>(G3160/F3160)</f>
        <v>5.5975609756097562</v>
      </c>
      <c r="I3160" s="13">
        <v>110</v>
      </c>
      <c r="J3160" s="13">
        <v>774</v>
      </c>
      <c r="K3160" s="14">
        <f>(J3160/G3160)</f>
        <v>1.1241830065359477</v>
      </c>
      <c r="L3160" s="14">
        <f>(K3160/1.61)</f>
        <v>0.69825031461860099</v>
      </c>
    </row>
    <row r="3161" spans="1:13" x14ac:dyDescent="0.2">
      <c r="A3161" s="11" t="s">
        <v>4326</v>
      </c>
      <c r="B3161" s="12" t="s">
        <v>4327</v>
      </c>
      <c r="C3161" s="12">
        <v>9</v>
      </c>
      <c r="D3161" s="12">
        <v>8</v>
      </c>
      <c r="E3161" s="12">
        <v>21</v>
      </c>
      <c r="F3161" s="13">
        <v>149.5</v>
      </c>
      <c r="G3161" s="13">
        <v>813</v>
      </c>
      <c r="H3161" s="17">
        <f>(G3161/F3161)</f>
        <v>5.4381270903010037</v>
      </c>
      <c r="I3161" s="13">
        <v>112.5</v>
      </c>
      <c r="J3161" s="13">
        <v>883.5</v>
      </c>
      <c r="K3161" s="14">
        <f>(J3161/G3161)</f>
        <v>1.0867158671586716</v>
      </c>
      <c r="L3161" s="14">
        <f>(K3161/1.61)</f>
        <v>0.67497879947743578</v>
      </c>
    </row>
    <row r="3162" spans="1:13" x14ac:dyDescent="0.2">
      <c r="A3162" s="11" t="s">
        <v>4323</v>
      </c>
      <c r="B3162" s="12" t="s">
        <v>4324</v>
      </c>
      <c r="C3162" s="12">
        <v>9</v>
      </c>
      <c r="D3162" s="12">
        <v>8</v>
      </c>
      <c r="E3162" s="12">
        <v>19</v>
      </c>
      <c r="F3162" s="13">
        <v>135.5</v>
      </c>
      <c r="G3162" s="13">
        <v>832.5</v>
      </c>
      <c r="H3162" s="17">
        <f>(G3162/F3162)</f>
        <v>6.1439114391143912</v>
      </c>
      <c r="I3162" s="13">
        <v>117.5</v>
      </c>
      <c r="J3162" s="13">
        <v>299.5</v>
      </c>
      <c r="K3162" s="14">
        <f>(J3162/G3162)</f>
        <v>0.35975975975975977</v>
      </c>
      <c r="L3162" s="14">
        <f>(K3162/1.61)</f>
        <v>0.22345326693152778</v>
      </c>
      <c r="M3162" t="s">
        <v>7834</v>
      </c>
    </row>
    <row r="3163" spans="1:13" x14ac:dyDescent="0.2">
      <c r="A3163" s="11" t="s">
        <v>8314</v>
      </c>
      <c r="B3163" s="12" t="s">
        <v>4320</v>
      </c>
      <c r="C3163" s="12">
        <v>9</v>
      </c>
      <c r="D3163" s="12">
        <v>8</v>
      </c>
      <c r="E3163" s="12">
        <v>17</v>
      </c>
      <c r="F3163" s="13">
        <v>133.5</v>
      </c>
      <c r="G3163" s="13">
        <v>869</v>
      </c>
      <c r="H3163" s="17">
        <f>(G3163/F3163)</f>
        <v>6.5093632958801502</v>
      </c>
      <c r="I3163" s="13">
        <v>116</v>
      </c>
      <c r="J3163" s="13">
        <v>945.5</v>
      </c>
      <c r="K3163" s="14">
        <f>(J3163/G3163)</f>
        <v>1.0880322209436133</v>
      </c>
      <c r="L3163" s="14">
        <f>(K3163/1.61)</f>
        <v>0.67579641052398332</v>
      </c>
    </row>
    <row r="3164" spans="1:13" x14ac:dyDescent="0.2">
      <c r="A3164" s="11" t="s">
        <v>7849</v>
      </c>
      <c r="B3164" s="12" t="s">
        <v>4318</v>
      </c>
      <c r="C3164" s="12">
        <v>9</v>
      </c>
      <c r="D3164" s="12">
        <v>8</v>
      </c>
      <c r="E3164" s="12">
        <v>15</v>
      </c>
      <c r="F3164" s="13">
        <v>130.5</v>
      </c>
      <c r="G3164" s="13">
        <v>857</v>
      </c>
      <c r="H3164" s="17">
        <f>(G3164/F3164)</f>
        <v>6.5670498084291191</v>
      </c>
      <c r="I3164" s="13">
        <v>107</v>
      </c>
      <c r="J3164" s="13">
        <v>1366.5</v>
      </c>
      <c r="K3164" s="14">
        <f>(J3164/G3164)</f>
        <v>1.5945157526254377</v>
      </c>
      <c r="L3164" s="14">
        <f>(K3164/1.61)</f>
        <v>0.99038245504685563</v>
      </c>
    </row>
    <row r="3165" spans="1:13" x14ac:dyDescent="0.2">
      <c r="A3165" s="11" t="s">
        <v>7849</v>
      </c>
      <c r="B3165" s="12" t="s">
        <v>4316</v>
      </c>
      <c r="C3165" s="12">
        <v>9</v>
      </c>
      <c r="D3165" s="12">
        <v>8</v>
      </c>
      <c r="E3165" s="12">
        <v>13</v>
      </c>
      <c r="F3165" s="13">
        <v>97.5</v>
      </c>
      <c r="G3165" s="13">
        <v>673.5</v>
      </c>
      <c r="H3165" s="17">
        <f>(G3165/F3165)</f>
        <v>6.907692307692308</v>
      </c>
      <c r="I3165" s="13">
        <v>87.5</v>
      </c>
      <c r="J3165" s="13">
        <v>51.5</v>
      </c>
      <c r="K3165" s="14">
        <f>(J3165/G3165)</f>
        <v>7.6466221232368223E-2</v>
      </c>
      <c r="L3165" s="14">
        <f>(K3165/1.61)</f>
        <v>4.7494547349297027E-2</v>
      </c>
      <c r="M3165" t="s">
        <v>7834</v>
      </c>
    </row>
    <row r="3166" spans="1:13" x14ac:dyDescent="0.2">
      <c r="A3166" s="11" t="s">
        <v>4312</v>
      </c>
      <c r="B3166" s="12" t="s">
        <v>4313</v>
      </c>
      <c r="C3166" s="12">
        <v>9</v>
      </c>
      <c r="D3166" s="12">
        <v>8</v>
      </c>
      <c r="E3166" s="12">
        <v>11</v>
      </c>
      <c r="F3166" s="13">
        <v>93.5</v>
      </c>
      <c r="G3166" s="13">
        <v>559.5</v>
      </c>
      <c r="H3166" s="17">
        <f>(G3166/F3166)</f>
        <v>5.9839572192513373</v>
      </c>
      <c r="I3166" s="13">
        <v>73.5</v>
      </c>
      <c r="J3166" s="13">
        <v>81.5</v>
      </c>
      <c r="K3166" s="14">
        <f>(J3166/G3166)</f>
        <v>0.14566577301161751</v>
      </c>
      <c r="L3166" s="14">
        <f>(K3166/1.61)</f>
        <v>9.0475635410942543E-2</v>
      </c>
      <c r="M3166" t="s">
        <v>7834</v>
      </c>
    </row>
    <row r="3167" spans="1:13" x14ac:dyDescent="0.2">
      <c r="A3167" s="11" t="s">
        <v>4309</v>
      </c>
      <c r="B3167" s="12" t="s">
        <v>4310</v>
      </c>
      <c r="C3167" s="12">
        <v>9</v>
      </c>
      <c r="D3167" s="12">
        <v>8</v>
      </c>
      <c r="E3167" s="12">
        <v>9</v>
      </c>
      <c r="F3167" s="13">
        <v>90.5</v>
      </c>
      <c r="G3167" s="13">
        <v>548</v>
      </c>
      <c r="H3167" s="17">
        <f>(G3167/F3167)</f>
        <v>6.05524861878453</v>
      </c>
      <c r="I3167" s="13">
        <v>78</v>
      </c>
      <c r="J3167" s="13">
        <v>1410.5</v>
      </c>
      <c r="K3167" s="14">
        <f>(J3167/G3167)</f>
        <v>2.573905109489051</v>
      </c>
      <c r="L3167" s="14">
        <f>(K3167/1.61)</f>
        <v>1.5986988257695969</v>
      </c>
    </row>
    <row r="3168" spans="1:13" x14ac:dyDescent="0.2">
      <c r="A3168" s="1" t="s">
        <v>7789</v>
      </c>
      <c r="B3168" t="s">
        <v>7790</v>
      </c>
      <c r="C3168">
        <v>16</v>
      </c>
      <c r="D3168">
        <v>16</v>
      </c>
      <c r="E3168">
        <v>5</v>
      </c>
      <c r="F3168" s="2">
        <v>33</v>
      </c>
      <c r="G3168" s="2">
        <v>66.5</v>
      </c>
      <c r="H3168" s="18">
        <f>(G3168/F3168)</f>
        <v>2.0151515151515151</v>
      </c>
      <c r="I3168" s="2">
        <v>41.5</v>
      </c>
      <c r="J3168" s="2">
        <v>1385.5</v>
      </c>
      <c r="K3168" s="6">
        <f>(J3168/G3168)</f>
        <v>20.834586466165412</v>
      </c>
    </row>
    <row r="3169" spans="1:12" x14ac:dyDescent="0.2">
      <c r="A3169" s="7" t="s">
        <v>4305</v>
      </c>
      <c r="B3169" s="8" t="s">
        <v>4306</v>
      </c>
      <c r="C3169" s="8">
        <v>9</v>
      </c>
      <c r="D3169" s="8">
        <v>8</v>
      </c>
      <c r="E3169" s="8">
        <v>7</v>
      </c>
      <c r="F3169" s="9">
        <v>708.5</v>
      </c>
      <c r="G3169" s="9">
        <v>1348.5</v>
      </c>
      <c r="H3169" s="16">
        <f>(G3169/F3169)</f>
        <v>1.903316866619619</v>
      </c>
      <c r="I3169" s="9">
        <v>211.5</v>
      </c>
      <c r="J3169" s="9">
        <v>907</v>
      </c>
      <c r="K3169" s="10">
        <f>(J3169/G3169)</f>
        <v>0.67259918427882837</v>
      </c>
      <c r="L3169" s="10">
        <f>(K3169/1.41)</f>
        <v>0.47702069807009106</v>
      </c>
    </row>
    <row r="3170" spans="1:12" x14ac:dyDescent="0.2">
      <c r="A3170" s="11" t="s">
        <v>4302</v>
      </c>
      <c r="B3170" s="12" t="s">
        <v>4303</v>
      </c>
      <c r="C3170" s="12">
        <v>9</v>
      </c>
      <c r="D3170" s="12">
        <v>8</v>
      </c>
      <c r="E3170" s="12">
        <v>5</v>
      </c>
      <c r="F3170" s="13">
        <v>317</v>
      </c>
      <c r="G3170" s="13">
        <v>1013</v>
      </c>
      <c r="H3170" s="17">
        <f>(G3170/F3170)</f>
        <v>3.1955835962145112</v>
      </c>
      <c r="I3170" s="13">
        <v>114.5</v>
      </c>
      <c r="J3170" s="13">
        <v>1280.5</v>
      </c>
      <c r="K3170" s="14">
        <f>(J3170/G3170)</f>
        <v>1.2640671273445212</v>
      </c>
      <c r="L3170" s="14">
        <f>(K3170/1.61)</f>
        <v>0.78513486170467151</v>
      </c>
    </row>
    <row r="3171" spans="1:12" x14ac:dyDescent="0.2">
      <c r="A3171" s="7" t="s">
        <v>8315</v>
      </c>
      <c r="B3171" s="8" t="s">
        <v>4299</v>
      </c>
      <c r="C3171" s="8">
        <v>9</v>
      </c>
      <c r="D3171" s="8">
        <v>8</v>
      </c>
      <c r="E3171" s="8">
        <v>3</v>
      </c>
      <c r="F3171" s="9">
        <v>239</v>
      </c>
      <c r="G3171" s="9">
        <v>745</v>
      </c>
      <c r="H3171" s="16">
        <f>(G3171/F3171)</f>
        <v>3.1171548117154813</v>
      </c>
      <c r="I3171" s="9">
        <v>147.5</v>
      </c>
      <c r="J3171" s="9">
        <v>859</v>
      </c>
      <c r="K3171" s="10">
        <f>(J3171/G3171)</f>
        <v>1.1530201342281878</v>
      </c>
      <c r="L3171" s="10">
        <f>(K3171/1.41)</f>
        <v>0.81774477604836016</v>
      </c>
    </row>
    <row r="3172" spans="1:12" x14ac:dyDescent="0.2">
      <c r="A3172" s="11" t="s">
        <v>4404</v>
      </c>
      <c r="B3172" s="12" t="s">
        <v>4405</v>
      </c>
      <c r="C3172" s="12">
        <v>9</v>
      </c>
      <c r="D3172" s="12">
        <v>10</v>
      </c>
      <c r="E3172" s="12">
        <v>23</v>
      </c>
      <c r="F3172" s="13">
        <v>117.5</v>
      </c>
      <c r="G3172" s="13">
        <v>427.5</v>
      </c>
      <c r="H3172" s="17">
        <f>(G3172/F3172)</f>
        <v>3.6382978723404253</v>
      </c>
      <c r="I3172" s="13">
        <v>117.5</v>
      </c>
      <c r="J3172" s="13">
        <v>1343</v>
      </c>
      <c r="K3172" s="14">
        <f>(J3172/G3172)</f>
        <v>3.1415204678362572</v>
      </c>
      <c r="L3172" s="14">
        <f>(K3172/1.61)</f>
        <v>1.9512549489666193</v>
      </c>
    </row>
    <row r="3173" spans="1:12" x14ac:dyDescent="0.2">
      <c r="A3173" s="7" t="s">
        <v>7849</v>
      </c>
      <c r="B3173" s="8" t="s">
        <v>4401</v>
      </c>
      <c r="C3173" s="8">
        <v>9</v>
      </c>
      <c r="D3173" s="8">
        <v>10</v>
      </c>
      <c r="E3173" s="8">
        <v>21</v>
      </c>
      <c r="F3173" s="9">
        <v>144.5</v>
      </c>
      <c r="G3173" s="9">
        <v>659.5</v>
      </c>
      <c r="H3173" s="16">
        <f>(G3173/F3173)</f>
        <v>4.5640138408304498</v>
      </c>
      <c r="I3173" s="9">
        <v>128</v>
      </c>
      <c r="J3173" s="9">
        <v>1034.5</v>
      </c>
      <c r="K3173" s="10">
        <f>(J3173/G3173)</f>
        <v>1.5686125852918877</v>
      </c>
      <c r="L3173" s="10">
        <f>(K3173/1.41)</f>
        <v>1.1124911952424736</v>
      </c>
    </row>
    <row r="3174" spans="1:12" x14ac:dyDescent="0.2">
      <c r="A3174" s="11" t="s">
        <v>4397</v>
      </c>
      <c r="B3174" s="12" t="s">
        <v>4398</v>
      </c>
      <c r="C3174" s="12">
        <v>9</v>
      </c>
      <c r="D3174" s="12">
        <v>10</v>
      </c>
      <c r="E3174" s="12">
        <v>19</v>
      </c>
      <c r="F3174" s="13">
        <v>175.5</v>
      </c>
      <c r="G3174" s="13">
        <v>797</v>
      </c>
      <c r="H3174" s="17">
        <f>(G3174/F3174)</f>
        <v>4.5413105413105415</v>
      </c>
      <c r="I3174" s="13">
        <v>115</v>
      </c>
      <c r="J3174" s="13">
        <v>782.5</v>
      </c>
      <c r="K3174" s="14">
        <f>(J3174/G3174)</f>
        <v>0.98180677540777916</v>
      </c>
      <c r="L3174" s="14">
        <f>(K3174/1.61)</f>
        <v>0.6098178729240864</v>
      </c>
    </row>
    <row r="3175" spans="1:12" x14ac:dyDescent="0.2">
      <c r="A3175" s="11" t="s">
        <v>4393</v>
      </c>
      <c r="B3175" s="12" t="s">
        <v>4394</v>
      </c>
      <c r="C3175" s="12">
        <v>9</v>
      </c>
      <c r="D3175" s="12">
        <v>10</v>
      </c>
      <c r="E3175" s="12">
        <v>17</v>
      </c>
      <c r="F3175" s="13">
        <v>118.5</v>
      </c>
      <c r="G3175" s="13">
        <v>716</v>
      </c>
      <c r="H3175" s="17">
        <f>(G3175/F3175)</f>
        <v>6.0421940928270041</v>
      </c>
      <c r="I3175" s="13">
        <v>103.5</v>
      </c>
      <c r="J3175" s="13">
        <v>1043</v>
      </c>
      <c r="K3175" s="14">
        <f>(J3175/G3175)</f>
        <v>1.4567039106145252</v>
      </c>
      <c r="L3175" s="14">
        <f>(K3175/1.61)</f>
        <v>0.90478503764877338</v>
      </c>
    </row>
    <row r="3176" spans="1:12" x14ac:dyDescent="0.2">
      <c r="A3176" s="11" t="s">
        <v>4389</v>
      </c>
      <c r="B3176" s="12" t="s">
        <v>4390</v>
      </c>
      <c r="C3176" s="12">
        <v>9</v>
      </c>
      <c r="D3176" s="12">
        <v>10</v>
      </c>
      <c r="E3176" s="12">
        <v>15</v>
      </c>
      <c r="F3176" s="13">
        <v>117.5</v>
      </c>
      <c r="G3176" s="13">
        <v>790</v>
      </c>
      <c r="H3176" s="17">
        <f>(G3176/F3176)</f>
        <v>6.7234042553191493</v>
      </c>
      <c r="I3176" s="13">
        <v>95</v>
      </c>
      <c r="J3176" s="13">
        <v>1072.5</v>
      </c>
      <c r="K3176" s="14">
        <f>(J3176/G3176)</f>
        <v>1.3575949367088607</v>
      </c>
      <c r="L3176" s="14">
        <f>(K3176/1.61)</f>
        <v>0.84322666876326746</v>
      </c>
    </row>
    <row r="3177" spans="1:12" x14ac:dyDescent="0.2">
      <c r="A3177" s="11" t="s">
        <v>4386</v>
      </c>
      <c r="B3177" s="12" t="s">
        <v>4387</v>
      </c>
      <c r="C3177" s="12">
        <v>9</v>
      </c>
      <c r="D3177" s="12">
        <v>10</v>
      </c>
      <c r="E3177" s="12">
        <v>13</v>
      </c>
      <c r="F3177" s="13">
        <v>106</v>
      </c>
      <c r="G3177" s="13">
        <v>687</v>
      </c>
      <c r="H3177" s="17">
        <f>(G3177/F3177)</f>
        <v>6.4811320754716979</v>
      </c>
      <c r="I3177" s="13">
        <v>88.5</v>
      </c>
      <c r="J3177" s="13">
        <v>614.5</v>
      </c>
      <c r="K3177" s="14">
        <f>(J3177/G3177)</f>
        <v>0.89446870451237259</v>
      </c>
      <c r="L3177" s="14">
        <f>(K3177/1.61)</f>
        <v>0.55557062392072831</v>
      </c>
    </row>
    <row r="3178" spans="1:12" x14ac:dyDescent="0.2">
      <c r="A3178" s="11" t="s">
        <v>4383</v>
      </c>
      <c r="B3178" s="12" t="s">
        <v>4384</v>
      </c>
      <c r="C3178" s="12">
        <v>9</v>
      </c>
      <c r="D3178" s="12">
        <v>10</v>
      </c>
      <c r="E3178" s="12">
        <v>11</v>
      </c>
      <c r="F3178" s="13">
        <v>101</v>
      </c>
      <c r="G3178" s="13">
        <v>737.5</v>
      </c>
      <c r="H3178" s="17">
        <f>(G3178/F3178)</f>
        <v>7.3019801980198018</v>
      </c>
      <c r="I3178" s="13">
        <v>97</v>
      </c>
      <c r="J3178" s="13">
        <v>1069.5</v>
      </c>
      <c r="K3178" s="14">
        <f>(J3178/G3178)</f>
        <v>1.4501694915254237</v>
      </c>
      <c r="L3178" s="14">
        <f>(K3178/1.61)</f>
        <v>0.90072639225181594</v>
      </c>
    </row>
    <row r="3179" spans="1:12" x14ac:dyDescent="0.2">
      <c r="A3179" s="1" t="s">
        <v>7785</v>
      </c>
      <c r="B3179" t="s">
        <v>7786</v>
      </c>
      <c r="C3179">
        <v>16</v>
      </c>
      <c r="D3179">
        <v>16</v>
      </c>
      <c r="E3179">
        <v>3</v>
      </c>
      <c r="F3179" s="2">
        <v>45</v>
      </c>
      <c r="G3179" s="2">
        <v>276.5</v>
      </c>
      <c r="H3179" s="18">
        <f>(G3179/F3179)</f>
        <v>6.1444444444444448</v>
      </c>
      <c r="I3179" s="2">
        <v>60</v>
      </c>
      <c r="J3179" s="2">
        <v>1186</v>
      </c>
      <c r="K3179" s="6">
        <f>(J3179/G3179)</f>
        <v>4.289330922242315</v>
      </c>
    </row>
    <row r="3180" spans="1:12" x14ac:dyDescent="0.2">
      <c r="A3180" s="11" t="s">
        <v>4379</v>
      </c>
      <c r="B3180" s="12" t="s">
        <v>4380</v>
      </c>
      <c r="C3180" s="12">
        <v>9</v>
      </c>
      <c r="D3180" s="12">
        <v>10</v>
      </c>
      <c r="E3180" s="12">
        <v>9</v>
      </c>
      <c r="F3180" s="13">
        <v>62.5</v>
      </c>
      <c r="G3180" s="13">
        <v>315.5</v>
      </c>
      <c r="H3180" s="17">
        <f>(G3180/F3180)</f>
        <v>5.048</v>
      </c>
      <c r="I3180" s="13">
        <v>74</v>
      </c>
      <c r="J3180" s="13">
        <v>845</v>
      </c>
      <c r="K3180" s="14">
        <f>(J3180/G3180)</f>
        <v>2.6782884310618065</v>
      </c>
      <c r="L3180" s="14">
        <f>(K3180/1.61)</f>
        <v>1.6635331869949108</v>
      </c>
    </row>
    <row r="3181" spans="1:12" x14ac:dyDescent="0.2">
      <c r="A3181" s="7" t="s">
        <v>4376</v>
      </c>
      <c r="B3181" s="8" t="s">
        <v>4377</v>
      </c>
      <c r="C3181" s="8">
        <v>9</v>
      </c>
      <c r="D3181" s="8">
        <v>10</v>
      </c>
      <c r="E3181" s="8">
        <v>7</v>
      </c>
      <c r="F3181" s="9">
        <v>672.5</v>
      </c>
      <c r="G3181" s="9">
        <v>1309.5</v>
      </c>
      <c r="H3181" s="16">
        <f>(G3181/F3181)</f>
        <v>1.9472118959107807</v>
      </c>
      <c r="I3181" s="9">
        <v>218.5</v>
      </c>
      <c r="J3181" s="9">
        <v>1223</v>
      </c>
      <c r="K3181" s="10">
        <f>(J3181/G3181)</f>
        <v>0.93394425353188237</v>
      </c>
      <c r="L3181" s="10">
        <f>(K3181/1.41)</f>
        <v>0.66237181101551945</v>
      </c>
    </row>
    <row r="3182" spans="1:12" x14ac:dyDescent="0.2">
      <c r="A3182" s="11" t="s">
        <v>4373</v>
      </c>
      <c r="B3182" s="12" t="s">
        <v>4374</v>
      </c>
      <c r="C3182" s="12">
        <v>9</v>
      </c>
      <c r="D3182" s="12">
        <v>10</v>
      </c>
      <c r="E3182" s="12">
        <v>5</v>
      </c>
      <c r="F3182" s="13">
        <v>78</v>
      </c>
      <c r="G3182" s="13">
        <v>376.5</v>
      </c>
      <c r="H3182" s="17">
        <f>(G3182/F3182)</f>
        <v>4.8269230769230766</v>
      </c>
      <c r="I3182" s="13">
        <v>79.5</v>
      </c>
      <c r="J3182" s="13">
        <v>1184.5</v>
      </c>
      <c r="K3182" s="14">
        <f>(J3182/G3182)</f>
        <v>3.1460823373173969</v>
      </c>
      <c r="L3182" s="14">
        <f>(K3182/1.61)</f>
        <v>1.954088408271675</v>
      </c>
    </row>
    <row r="3183" spans="1:12" x14ac:dyDescent="0.2">
      <c r="A3183" s="7" t="s">
        <v>4370</v>
      </c>
      <c r="B3183" s="8" t="s">
        <v>4371</v>
      </c>
      <c r="C3183" s="8">
        <v>9</v>
      </c>
      <c r="D3183" s="8">
        <v>10</v>
      </c>
      <c r="E3183" s="8">
        <v>3</v>
      </c>
      <c r="F3183" s="9">
        <v>700.5</v>
      </c>
      <c r="G3183" s="9">
        <v>1230</v>
      </c>
      <c r="H3183" s="16">
        <f>(G3183/F3183)</f>
        <v>1.7558886509635974</v>
      </c>
      <c r="I3183" s="9">
        <v>248.5</v>
      </c>
      <c r="J3183" s="9">
        <v>1461</v>
      </c>
      <c r="K3183" s="10">
        <f>(J3183/G3183)</f>
        <v>1.1878048780487804</v>
      </c>
      <c r="L3183" s="10">
        <f>(K3183/1.41)</f>
        <v>0.84241480712679473</v>
      </c>
    </row>
    <row r="3184" spans="1:12" x14ac:dyDescent="0.2">
      <c r="A3184" s="7" t="s">
        <v>4469</v>
      </c>
      <c r="B3184" s="8" t="s">
        <v>4470</v>
      </c>
      <c r="C3184" s="8">
        <v>9</v>
      </c>
      <c r="D3184" s="8">
        <v>12</v>
      </c>
      <c r="E3184" s="8">
        <v>23</v>
      </c>
      <c r="F3184" s="9">
        <v>721.5</v>
      </c>
      <c r="G3184" s="9">
        <v>1254</v>
      </c>
      <c r="H3184" s="16">
        <f>(G3184/F3184)</f>
        <v>1.7380457380457381</v>
      </c>
      <c r="I3184" s="9">
        <v>180.5</v>
      </c>
      <c r="J3184" s="9">
        <v>1121</v>
      </c>
      <c r="K3184" s="10">
        <f>(J3184/G3184)</f>
        <v>0.89393939393939392</v>
      </c>
      <c r="L3184" s="10">
        <f>(K3184/1.41)</f>
        <v>0.63399957016978292</v>
      </c>
    </row>
    <row r="3185" spans="1:13" x14ac:dyDescent="0.2">
      <c r="A3185" s="7" t="s">
        <v>4466</v>
      </c>
      <c r="B3185" s="8" t="s">
        <v>4467</v>
      </c>
      <c r="C3185" s="8">
        <v>9</v>
      </c>
      <c r="D3185" s="8">
        <v>12</v>
      </c>
      <c r="E3185" s="8">
        <v>21</v>
      </c>
      <c r="F3185" s="9">
        <v>850.5</v>
      </c>
      <c r="G3185" s="9">
        <v>1427.5</v>
      </c>
      <c r="H3185" s="16">
        <f>(G3185/F3185)</f>
        <v>1.6784244562022339</v>
      </c>
      <c r="I3185" s="9">
        <v>475.5</v>
      </c>
      <c r="J3185" s="9">
        <v>1465</v>
      </c>
      <c r="K3185" s="10">
        <f>(J3185/G3185)</f>
        <v>1.0262697022767076</v>
      </c>
      <c r="L3185" s="10">
        <f>(K3185/1.41)</f>
        <v>0.72785085267851601</v>
      </c>
    </row>
    <row r="3186" spans="1:13" x14ac:dyDescent="0.2">
      <c r="A3186" s="11" t="s">
        <v>4463</v>
      </c>
      <c r="B3186" s="12" t="s">
        <v>4464</v>
      </c>
      <c r="C3186" s="12">
        <v>9</v>
      </c>
      <c r="D3186" s="12">
        <v>12</v>
      </c>
      <c r="E3186" s="12">
        <v>19</v>
      </c>
      <c r="F3186" s="13">
        <v>110.5</v>
      </c>
      <c r="G3186" s="13">
        <v>624.5</v>
      </c>
      <c r="H3186" s="17">
        <f>(G3186/F3186)</f>
        <v>5.6515837104072402</v>
      </c>
      <c r="I3186" s="13">
        <v>83</v>
      </c>
      <c r="J3186" s="13">
        <v>636.5</v>
      </c>
      <c r="K3186" s="14">
        <f>(J3186/G3186)</f>
        <v>1.0192153722978383</v>
      </c>
      <c r="L3186" s="14">
        <f>(K3186/1.61)</f>
        <v>0.63305302627194926</v>
      </c>
    </row>
    <row r="3187" spans="1:13" x14ac:dyDescent="0.2">
      <c r="A3187" s="7" t="s">
        <v>4459</v>
      </c>
      <c r="B3187" s="8" t="s">
        <v>4460</v>
      </c>
      <c r="C3187" s="8">
        <v>9</v>
      </c>
      <c r="D3187" s="8">
        <v>12</v>
      </c>
      <c r="E3187" s="8">
        <v>17</v>
      </c>
      <c r="F3187" s="9">
        <v>618.5</v>
      </c>
      <c r="G3187" s="9">
        <v>1318</v>
      </c>
      <c r="H3187" s="16">
        <f>(G3187/F3187)</f>
        <v>2.1309620048504447</v>
      </c>
      <c r="I3187" s="9">
        <v>212</v>
      </c>
      <c r="J3187" s="9">
        <v>1130</v>
      </c>
      <c r="K3187" s="10">
        <f>(J3187/G3187)</f>
        <v>0.85735963581183616</v>
      </c>
      <c r="L3187" s="10">
        <f>(K3187/1.41)</f>
        <v>0.60805647929917461</v>
      </c>
    </row>
    <row r="3188" spans="1:13" x14ac:dyDescent="0.2">
      <c r="A3188" s="11" t="s">
        <v>7849</v>
      </c>
      <c r="B3188" s="12" t="s">
        <v>4456</v>
      </c>
      <c r="C3188" s="12">
        <v>9</v>
      </c>
      <c r="D3188" s="12">
        <v>12</v>
      </c>
      <c r="E3188" s="12">
        <v>15</v>
      </c>
      <c r="F3188" s="13">
        <v>104</v>
      </c>
      <c r="G3188" s="13">
        <v>703</v>
      </c>
      <c r="H3188" s="17">
        <f>(G3188/F3188)</f>
        <v>6.759615384615385</v>
      </c>
      <c r="I3188" s="13">
        <v>115</v>
      </c>
      <c r="J3188" s="13">
        <v>1412.5</v>
      </c>
      <c r="K3188" s="14">
        <f>(J3188/G3188)</f>
        <v>2.0092460881934566</v>
      </c>
      <c r="L3188" s="14">
        <f>(K3188/1.61)</f>
        <v>1.247978936766122</v>
      </c>
    </row>
    <row r="3189" spans="1:13" x14ac:dyDescent="0.2">
      <c r="A3189" s="11" t="s">
        <v>8316</v>
      </c>
      <c r="B3189" s="12" t="s">
        <v>4453</v>
      </c>
      <c r="C3189" s="12">
        <v>9</v>
      </c>
      <c r="D3189" s="12">
        <v>12</v>
      </c>
      <c r="E3189" s="12">
        <v>13</v>
      </c>
      <c r="F3189" s="13">
        <v>83.5</v>
      </c>
      <c r="G3189" s="13">
        <v>542</v>
      </c>
      <c r="H3189" s="17">
        <f>(G3189/F3189)</f>
        <v>6.4910179640718564</v>
      </c>
      <c r="I3189" s="13">
        <v>68</v>
      </c>
      <c r="J3189" s="13">
        <v>782.5</v>
      </c>
      <c r="K3189" s="14">
        <f>(J3189/G3189)</f>
        <v>1.4437269372693726</v>
      </c>
      <c r="L3189" s="14">
        <f>(K3189/1.61)</f>
        <v>0.89672480575737423</v>
      </c>
    </row>
    <row r="3190" spans="1:13" x14ac:dyDescent="0.2">
      <c r="A3190" s="11" t="s">
        <v>4450</v>
      </c>
      <c r="B3190" s="12" t="s">
        <v>4451</v>
      </c>
      <c r="C3190" s="12">
        <v>9</v>
      </c>
      <c r="D3190" s="12">
        <v>12</v>
      </c>
      <c r="E3190" s="12">
        <v>11</v>
      </c>
      <c r="F3190" s="13">
        <v>80</v>
      </c>
      <c r="G3190" s="13">
        <v>523</v>
      </c>
      <c r="H3190" s="17">
        <f>(G3190/F3190)</f>
        <v>6.5374999999999996</v>
      </c>
      <c r="I3190" s="13">
        <v>75</v>
      </c>
      <c r="J3190" s="13">
        <v>1487.5</v>
      </c>
      <c r="K3190" s="14">
        <f>(J3190/G3190)</f>
        <v>2.844168260038241</v>
      </c>
      <c r="L3190" s="14">
        <f>(K3190/1.61)</f>
        <v>1.7665641366697147</v>
      </c>
    </row>
    <row r="3191" spans="1:13" x14ac:dyDescent="0.2">
      <c r="A3191" s="1" t="s">
        <v>4446</v>
      </c>
      <c r="B3191" t="s">
        <v>4447</v>
      </c>
      <c r="C3191">
        <v>9</v>
      </c>
      <c r="D3191">
        <v>12</v>
      </c>
      <c r="E3191">
        <v>9</v>
      </c>
      <c r="F3191" s="2">
        <v>73.5</v>
      </c>
      <c r="G3191" s="2">
        <v>352.5</v>
      </c>
      <c r="H3191" s="18">
        <f>(G3191/F3191)</f>
        <v>4.795918367346939</v>
      </c>
      <c r="I3191" s="2">
        <v>54.5</v>
      </c>
      <c r="J3191" s="2">
        <v>357.5</v>
      </c>
      <c r="K3191" s="6">
        <f>(J3191/G3191)</f>
        <v>1.0141843971631206</v>
      </c>
    </row>
    <row r="3192" spans="1:13" x14ac:dyDescent="0.2">
      <c r="A3192" s="11" t="s">
        <v>4442</v>
      </c>
      <c r="B3192" s="12" t="s">
        <v>4443</v>
      </c>
      <c r="C3192" s="12">
        <v>9</v>
      </c>
      <c r="D3192" s="12">
        <v>12</v>
      </c>
      <c r="E3192" s="12">
        <v>7</v>
      </c>
      <c r="F3192" s="13">
        <v>86.5</v>
      </c>
      <c r="G3192" s="13">
        <v>592.5</v>
      </c>
      <c r="H3192" s="17">
        <f>(G3192/F3192)</f>
        <v>6.8497109826589595</v>
      </c>
      <c r="I3192" s="13">
        <v>83</v>
      </c>
      <c r="J3192" s="13">
        <v>983.5</v>
      </c>
      <c r="K3192" s="14">
        <f>(J3192/G3192)</f>
        <v>1.6599156118143459</v>
      </c>
      <c r="L3192" s="14">
        <f>(K3192/1.61)</f>
        <v>1.0310034855989725</v>
      </c>
    </row>
    <row r="3193" spans="1:13" x14ac:dyDescent="0.2">
      <c r="A3193" s="11" t="s">
        <v>7781</v>
      </c>
      <c r="B3193" s="12" t="s">
        <v>7782</v>
      </c>
      <c r="C3193" s="12">
        <v>16</v>
      </c>
      <c r="D3193" s="12">
        <v>16</v>
      </c>
      <c r="E3193" s="12">
        <v>1</v>
      </c>
      <c r="F3193" s="13">
        <v>59</v>
      </c>
      <c r="G3193" s="13">
        <v>177</v>
      </c>
      <c r="H3193" s="17">
        <f>(G3193/F3193)</f>
        <v>3</v>
      </c>
      <c r="I3193" s="13">
        <v>64</v>
      </c>
      <c r="J3193" s="13">
        <v>32.5</v>
      </c>
      <c r="K3193" s="14">
        <f>(J3193/G3193)</f>
        <v>0.18361581920903955</v>
      </c>
      <c r="L3193" s="14">
        <f>(K3193/2.8)</f>
        <v>6.55770782889427E-2</v>
      </c>
      <c r="M3193" t="s">
        <v>7834</v>
      </c>
    </row>
    <row r="3194" spans="1:13" x14ac:dyDescent="0.2">
      <c r="A3194" s="1" t="s">
        <v>4439</v>
      </c>
      <c r="B3194" t="s">
        <v>4440</v>
      </c>
      <c r="C3194">
        <v>9</v>
      </c>
      <c r="D3194">
        <v>12</v>
      </c>
      <c r="E3194">
        <v>5</v>
      </c>
      <c r="F3194" s="2">
        <v>62.5</v>
      </c>
      <c r="G3194" s="2">
        <v>330.5</v>
      </c>
      <c r="H3194" s="18">
        <f>(G3194/F3194)</f>
        <v>5.2880000000000003</v>
      </c>
      <c r="I3194" s="2">
        <v>57.5</v>
      </c>
      <c r="J3194" s="2">
        <v>50</v>
      </c>
      <c r="K3194" s="6">
        <f>(J3194/G3194)</f>
        <v>0.15128593040847202</v>
      </c>
    </row>
    <row r="3195" spans="1:13" x14ac:dyDescent="0.2">
      <c r="A3195" s="11" t="s">
        <v>7215</v>
      </c>
      <c r="B3195" s="12" t="s">
        <v>7216</v>
      </c>
      <c r="C3195" s="12">
        <v>16</v>
      </c>
      <c r="D3195" s="12">
        <v>2</v>
      </c>
      <c r="E3195" s="12">
        <v>24</v>
      </c>
      <c r="F3195" s="13">
        <v>82.5</v>
      </c>
      <c r="G3195" s="13">
        <v>183.5</v>
      </c>
      <c r="H3195" s="17">
        <f>(G3195/F3195)</f>
        <v>2.2242424242424241</v>
      </c>
      <c r="I3195" s="13">
        <v>73</v>
      </c>
      <c r="J3195" s="13">
        <v>40</v>
      </c>
      <c r="K3195" s="14">
        <f>(J3195/G3195)</f>
        <v>0.21798365122615804</v>
      </c>
      <c r="L3195" s="14">
        <f>(K3195/2.8)</f>
        <v>7.7851304009342162E-2</v>
      </c>
      <c r="M3195" t="s">
        <v>7834</v>
      </c>
    </row>
    <row r="3196" spans="1:13" x14ac:dyDescent="0.2">
      <c r="A3196" s="1" t="s">
        <v>7849</v>
      </c>
      <c r="B3196" t="s">
        <v>4436</v>
      </c>
      <c r="C3196">
        <v>9</v>
      </c>
      <c r="D3196">
        <v>12</v>
      </c>
      <c r="E3196">
        <v>3</v>
      </c>
      <c r="F3196" s="2">
        <v>67.5</v>
      </c>
      <c r="G3196" s="2">
        <v>379.5</v>
      </c>
      <c r="H3196" s="18">
        <f>(G3196/F3196)</f>
        <v>5.6222222222222218</v>
      </c>
      <c r="I3196" s="2">
        <v>48</v>
      </c>
      <c r="J3196" s="2">
        <v>172.5</v>
      </c>
      <c r="K3196" s="6">
        <f>(J3196/G3196)</f>
        <v>0.45454545454545453</v>
      </c>
    </row>
    <row r="3197" spans="1:13" x14ac:dyDescent="0.2">
      <c r="A3197" s="7" t="s">
        <v>4539</v>
      </c>
      <c r="B3197" s="8" t="s">
        <v>4540</v>
      </c>
      <c r="C3197" s="8">
        <v>9</v>
      </c>
      <c r="D3197" s="8">
        <v>14</v>
      </c>
      <c r="E3197" s="8">
        <v>23</v>
      </c>
      <c r="F3197" s="9">
        <v>687.5</v>
      </c>
      <c r="G3197" s="9">
        <v>1207.5</v>
      </c>
      <c r="H3197" s="16">
        <f>(G3197/F3197)</f>
        <v>1.7563636363636363</v>
      </c>
      <c r="I3197" s="9">
        <v>271</v>
      </c>
      <c r="J3197" s="9">
        <v>1485</v>
      </c>
      <c r="K3197" s="10">
        <f>(J3197/G3197)</f>
        <v>1.2298136645962734</v>
      </c>
      <c r="L3197" s="10">
        <f>(K3197/1.41)</f>
        <v>0.87220827276331447</v>
      </c>
    </row>
    <row r="3198" spans="1:13" x14ac:dyDescent="0.2">
      <c r="A3198" s="11" t="s">
        <v>7849</v>
      </c>
      <c r="B3198" s="12" t="s">
        <v>4537</v>
      </c>
      <c r="C3198" s="12">
        <v>9</v>
      </c>
      <c r="D3198" s="12">
        <v>14</v>
      </c>
      <c r="E3198" s="12">
        <v>21</v>
      </c>
      <c r="F3198" s="13">
        <v>87.5</v>
      </c>
      <c r="G3198" s="13">
        <v>375.5</v>
      </c>
      <c r="H3198" s="17">
        <f>(G3198/F3198)</f>
        <v>4.2914285714285718</v>
      </c>
      <c r="I3198" s="13">
        <v>90.5</v>
      </c>
      <c r="J3198" s="13">
        <v>1243.5</v>
      </c>
      <c r="K3198" s="14">
        <f>(J3198/G3198)</f>
        <v>3.3115845539280957</v>
      </c>
      <c r="L3198" s="14">
        <f>(K3198/1.61)</f>
        <v>2.0568848161044073</v>
      </c>
    </row>
    <row r="3199" spans="1:13" x14ac:dyDescent="0.2">
      <c r="A3199" s="1" t="s">
        <v>7211</v>
      </c>
      <c r="B3199" t="s">
        <v>7212</v>
      </c>
      <c r="C3199">
        <v>16</v>
      </c>
      <c r="D3199">
        <v>2</v>
      </c>
      <c r="E3199">
        <v>22</v>
      </c>
      <c r="F3199" s="2">
        <v>54</v>
      </c>
      <c r="G3199" s="2">
        <v>119</v>
      </c>
      <c r="H3199" s="18">
        <f>(G3199/F3199)</f>
        <v>2.2037037037037037</v>
      </c>
      <c r="I3199" s="2">
        <v>48</v>
      </c>
      <c r="J3199" s="2">
        <v>17.5</v>
      </c>
      <c r="K3199" s="6">
        <f>(J3199/G3199)</f>
        <v>0.14705882352941177</v>
      </c>
    </row>
    <row r="3200" spans="1:13" x14ac:dyDescent="0.2">
      <c r="A3200" s="11" t="s">
        <v>8317</v>
      </c>
      <c r="B3200" s="12" t="s">
        <v>4535</v>
      </c>
      <c r="C3200" s="12">
        <v>9</v>
      </c>
      <c r="D3200" s="12">
        <v>14</v>
      </c>
      <c r="E3200" s="12">
        <v>19</v>
      </c>
      <c r="F3200" s="13">
        <v>122</v>
      </c>
      <c r="G3200" s="13">
        <v>644</v>
      </c>
      <c r="H3200" s="17">
        <f>(G3200/F3200)</f>
        <v>5.278688524590164</v>
      </c>
      <c r="I3200" s="13">
        <v>87</v>
      </c>
      <c r="J3200" s="13">
        <v>999.5</v>
      </c>
      <c r="K3200" s="14">
        <f>(J3200/G3200)</f>
        <v>1.5520186335403727</v>
      </c>
      <c r="L3200" s="14">
        <f>(K3200/1.61)</f>
        <v>0.96398672890706372</v>
      </c>
    </row>
    <row r="3201" spans="1:13" x14ac:dyDescent="0.2">
      <c r="A3201" s="11" t="s">
        <v>4531</v>
      </c>
      <c r="B3201" s="12" t="s">
        <v>4532</v>
      </c>
      <c r="C3201" s="12">
        <v>9</v>
      </c>
      <c r="D3201" s="12">
        <v>14</v>
      </c>
      <c r="E3201" s="12">
        <v>17</v>
      </c>
      <c r="F3201" s="13">
        <v>122.5</v>
      </c>
      <c r="G3201" s="13">
        <v>709.5</v>
      </c>
      <c r="H3201" s="17">
        <f>(G3201/F3201)</f>
        <v>5.7918367346938773</v>
      </c>
      <c r="I3201" s="13">
        <v>109</v>
      </c>
      <c r="J3201" s="13">
        <v>1631</v>
      </c>
      <c r="K3201" s="14">
        <f>(J3201/G3201)</f>
        <v>2.298801973220578</v>
      </c>
      <c r="L3201" s="14">
        <f>(K3201/1.61)</f>
        <v>1.4278273125593652</v>
      </c>
    </row>
    <row r="3202" spans="1:13" x14ac:dyDescent="0.2">
      <c r="A3202" s="11" t="s">
        <v>4527</v>
      </c>
      <c r="B3202" s="12" t="s">
        <v>4528</v>
      </c>
      <c r="C3202" s="12">
        <v>9</v>
      </c>
      <c r="D3202" s="12">
        <v>14</v>
      </c>
      <c r="E3202" s="12">
        <v>15</v>
      </c>
      <c r="F3202" s="13">
        <v>94</v>
      </c>
      <c r="G3202" s="13">
        <v>503.5</v>
      </c>
      <c r="H3202" s="17">
        <f>(G3202/F3202)</f>
        <v>5.3563829787234045</v>
      </c>
      <c r="I3202" s="13">
        <v>73.5</v>
      </c>
      <c r="J3202" s="13">
        <v>331</v>
      </c>
      <c r="K3202" s="14">
        <f>(J3202/G3202)</f>
        <v>0.65739821251241315</v>
      </c>
      <c r="L3202" s="14">
        <f>(K3202/1.61)</f>
        <v>0.40832187112572244</v>
      </c>
      <c r="M3202" t="s">
        <v>7834</v>
      </c>
    </row>
    <row r="3203" spans="1:13" x14ac:dyDescent="0.2">
      <c r="A3203" s="11" t="s">
        <v>7849</v>
      </c>
      <c r="B3203" s="12" t="s">
        <v>4524</v>
      </c>
      <c r="C3203" s="12">
        <v>9</v>
      </c>
      <c r="D3203" s="12">
        <v>14</v>
      </c>
      <c r="E3203" s="12">
        <v>13</v>
      </c>
      <c r="F3203" s="13">
        <v>89.5</v>
      </c>
      <c r="G3203" s="13">
        <v>514</v>
      </c>
      <c r="H3203" s="17">
        <f>(G3203/F3203)</f>
        <v>5.7430167597765367</v>
      </c>
      <c r="I3203" s="13">
        <v>87</v>
      </c>
      <c r="J3203" s="13">
        <v>773.5</v>
      </c>
      <c r="K3203" s="14">
        <f>(J3203/G3203)</f>
        <v>1.504863813229572</v>
      </c>
      <c r="L3203" s="14">
        <f>(K3203/1.61)</f>
        <v>0.93469802063948559</v>
      </c>
    </row>
    <row r="3204" spans="1:13" x14ac:dyDescent="0.2">
      <c r="A3204" s="11" t="s">
        <v>8318</v>
      </c>
      <c r="B3204" s="12" t="s">
        <v>4521</v>
      </c>
      <c r="C3204" s="12">
        <v>9</v>
      </c>
      <c r="D3204" s="12">
        <v>14</v>
      </c>
      <c r="E3204" s="12">
        <v>11</v>
      </c>
      <c r="F3204" s="13">
        <v>107.5</v>
      </c>
      <c r="G3204" s="13">
        <v>659</v>
      </c>
      <c r="H3204" s="17">
        <f>(G3204/F3204)</f>
        <v>6.1302325581395349</v>
      </c>
      <c r="I3204" s="13">
        <v>84</v>
      </c>
      <c r="J3204" s="13">
        <v>1126.5</v>
      </c>
      <c r="K3204" s="14">
        <f>(J3204/G3204)</f>
        <v>1.7094081942336874</v>
      </c>
      <c r="L3204" s="14">
        <f>(K3204/1.61)</f>
        <v>1.0617442200209237</v>
      </c>
    </row>
    <row r="3205" spans="1:13" x14ac:dyDescent="0.2">
      <c r="A3205" s="1" t="s">
        <v>4517</v>
      </c>
      <c r="B3205" t="s">
        <v>4518</v>
      </c>
      <c r="C3205">
        <v>9</v>
      </c>
      <c r="D3205">
        <v>14</v>
      </c>
      <c r="E3205">
        <v>9</v>
      </c>
      <c r="F3205" s="2">
        <v>59</v>
      </c>
      <c r="G3205" s="2">
        <v>288.5</v>
      </c>
      <c r="H3205" s="18">
        <f>(G3205/F3205)</f>
        <v>4.8898305084745761</v>
      </c>
      <c r="I3205" s="2">
        <v>48</v>
      </c>
      <c r="J3205" s="2">
        <v>1424.5</v>
      </c>
      <c r="K3205" s="6">
        <f>(J3205/G3205)</f>
        <v>4.9376083188908142</v>
      </c>
    </row>
    <row r="3206" spans="1:13" x14ac:dyDescent="0.2">
      <c r="A3206" s="11" t="s">
        <v>8319</v>
      </c>
      <c r="B3206" s="12" t="s">
        <v>4514</v>
      </c>
      <c r="C3206" s="12">
        <v>9</v>
      </c>
      <c r="D3206" s="12">
        <v>14</v>
      </c>
      <c r="E3206" s="12">
        <v>7</v>
      </c>
      <c r="F3206" s="13">
        <v>88.5</v>
      </c>
      <c r="G3206" s="13">
        <v>475</v>
      </c>
      <c r="H3206" s="17">
        <f>(G3206/F3206)</f>
        <v>5.3672316384180787</v>
      </c>
      <c r="I3206" s="13">
        <v>96</v>
      </c>
      <c r="J3206" s="13">
        <v>1642.5</v>
      </c>
      <c r="K3206" s="14">
        <f>(J3206/G3206)</f>
        <v>3.4578947368421051</v>
      </c>
      <c r="L3206" s="14">
        <f>(K3206/1.61)</f>
        <v>2.1477607061131088</v>
      </c>
      <c r="M3206" t="s">
        <v>7835</v>
      </c>
    </row>
    <row r="3207" spans="1:13" x14ac:dyDescent="0.2">
      <c r="A3207" s="1" t="s">
        <v>8320</v>
      </c>
      <c r="B3207" t="s">
        <v>4512</v>
      </c>
      <c r="C3207">
        <v>9</v>
      </c>
      <c r="D3207">
        <v>14</v>
      </c>
      <c r="E3207">
        <v>5</v>
      </c>
      <c r="F3207" s="2">
        <v>52</v>
      </c>
      <c r="G3207" s="2">
        <v>359.5</v>
      </c>
      <c r="H3207" s="18">
        <f>(G3207/F3207)</f>
        <v>6.9134615384615383</v>
      </c>
      <c r="I3207" s="2">
        <v>58</v>
      </c>
      <c r="J3207" s="2">
        <v>410.5</v>
      </c>
      <c r="K3207" s="6">
        <f>(J3207/G3207)</f>
        <v>1.1418636995827538</v>
      </c>
    </row>
    <row r="3208" spans="1:13" x14ac:dyDescent="0.2">
      <c r="A3208" s="1" t="s">
        <v>8321</v>
      </c>
      <c r="B3208" t="s">
        <v>4510</v>
      </c>
      <c r="C3208">
        <v>9</v>
      </c>
      <c r="D3208">
        <v>14</v>
      </c>
      <c r="E3208">
        <v>3</v>
      </c>
      <c r="F3208" s="2">
        <v>87.5</v>
      </c>
      <c r="G3208" s="2">
        <v>468</v>
      </c>
      <c r="H3208" s="18">
        <f>(G3208/F3208)</f>
        <v>5.3485714285714288</v>
      </c>
      <c r="I3208" s="2">
        <v>45</v>
      </c>
      <c r="J3208" s="2">
        <v>29</v>
      </c>
      <c r="K3208" s="6">
        <f>(J3208/G3208)</f>
        <v>6.1965811965811968E-2</v>
      </c>
    </row>
    <row r="3209" spans="1:13" x14ac:dyDescent="0.2">
      <c r="A3209" s="11" t="s">
        <v>7849</v>
      </c>
      <c r="B3209" s="12" t="s">
        <v>4646</v>
      </c>
      <c r="C3209" s="12">
        <v>10</v>
      </c>
      <c r="D3209" s="12">
        <v>3</v>
      </c>
      <c r="E3209" s="12">
        <v>22</v>
      </c>
      <c r="F3209" s="13">
        <v>35</v>
      </c>
      <c r="G3209" s="13">
        <v>259.5</v>
      </c>
      <c r="H3209" s="17">
        <f>(G3209/F3209)</f>
        <v>7.4142857142857146</v>
      </c>
      <c r="I3209" s="13">
        <v>61.5</v>
      </c>
      <c r="J3209" s="13">
        <v>1109.5</v>
      </c>
      <c r="K3209" s="14">
        <f>(J3209/G3209)</f>
        <v>4.2755298651252405</v>
      </c>
      <c r="L3209" s="14">
        <f>(K3209/2.48)</f>
        <v>1.7240039778730809</v>
      </c>
    </row>
    <row r="3210" spans="1:13" x14ac:dyDescent="0.2">
      <c r="A3210" s="11" t="s">
        <v>7849</v>
      </c>
      <c r="B3210" s="12" t="s">
        <v>4644</v>
      </c>
      <c r="C3210" s="12">
        <v>10</v>
      </c>
      <c r="D3210" s="12">
        <v>3</v>
      </c>
      <c r="E3210" s="12">
        <v>20</v>
      </c>
      <c r="F3210" s="13">
        <v>89.5</v>
      </c>
      <c r="G3210" s="13">
        <v>493</v>
      </c>
      <c r="H3210" s="17">
        <f>(G3210/F3210)</f>
        <v>5.5083798882681565</v>
      </c>
      <c r="I3210" s="13">
        <v>100</v>
      </c>
      <c r="J3210" s="13">
        <v>1128.5</v>
      </c>
      <c r="K3210" s="14">
        <f>(J3210/G3210)</f>
        <v>2.2890466531440161</v>
      </c>
      <c r="L3210" s="14">
        <f>(K3210/2.48)</f>
        <v>0.92300268271936137</v>
      </c>
    </row>
    <row r="3211" spans="1:13" x14ac:dyDescent="0.2">
      <c r="A3211" s="1" t="s">
        <v>7207</v>
      </c>
      <c r="B3211" t="s">
        <v>7208</v>
      </c>
      <c r="C3211">
        <v>16</v>
      </c>
      <c r="D3211">
        <v>2</v>
      </c>
      <c r="E3211">
        <v>20</v>
      </c>
      <c r="F3211" s="2">
        <v>51.5</v>
      </c>
      <c r="G3211" s="2">
        <v>211.5</v>
      </c>
      <c r="H3211" s="18">
        <f>(G3211/F3211)</f>
        <v>4.1067961165048548</v>
      </c>
      <c r="I3211" s="2">
        <v>37.5</v>
      </c>
      <c r="J3211" s="2">
        <v>23.5</v>
      </c>
      <c r="K3211" s="6">
        <f>(J3211/G3211)</f>
        <v>0.1111111111111111</v>
      </c>
    </row>
    <row r="3212" spans="1:13" x14ac:dyDescent="0.2">
      <c r="A3212" s="11" t="s">
        <v>4640</v>
      </c>
      <c r="B3212" s="12" t="s">
        <v>4641</v>
      </c>
      <c r="C3212" s="12">
        <v>10</v>
      </c>
      <c r="D3212" s="12">
        <v>3</v>
      </c>
      <c r="E3212" s="12">
        <v>18</v>
      </c>
      <c r="F3212" s="13">
        <v>83</v>
      </c>
      <c r="G3212" s="13">
        <v>413.5</v>
      </c>
      <c r="H3212" s="17">
        <f>(G3212/F3212)</f>
        <v>4.9819277108433733</v>
      </c>
      <c r="I3212" s="13">
        <v>65.5</v>
      </c>
      <c r="J3212" s="13">
        <v>38</v>
      </c>
      <c r="K3212" s="14">
        <f>(J3212/G3212)</f>
        <v>9.1898428053204348E-2</v>
      </c>
      <c r="L3212" s="14">
        <f>(K3212/2.48)</f>
        <v>3.705581776338885E-2</v>
      </c>
      <c r="M3212" t="s">
        <v>7834</v>
      </c>
    </row>
    <row r="3213" spans="1:13" x14ac:dyDescent="0.2">
      <c r="A3213" s="11" t="s">
        <v>4636</v>
      </c>
      <c r="B3213" s="12" t="s">
        <v>4637</v>
      </c>
      <c r="C3213" s="12">
        <v>10</v>
      </c>
      <c r="D3213" s="12">
        <v>3</v>
      </c>
      <c r="E3213" s="12">
        <v>16</v>
      </c>
      <c r="F3213" s="13">
        <v>91.5</v>
      </c>
      <c r="G3213" s="13">
        <v>647</v>
      </c>
      <c r="H3213" s="17">
        <f>(G3213/F3213)</f>
        <v>7.0710382513661205</v>
      </c>
      <c r="I3213" s="13">
        <v>87</v>
      </c>
      <c r="J3213" s="13">
        <v>1158</v>
      </c>
      <c r="K3213" s="14">
        <f>(J3213/G3213)</f>
        <v>1.7897990726429676</v>
      </c>
      <c r="L3213" s="14">
        <f>(K3213/2.48)</f>
        <v>0.72169317445280945</v>
      </c>
    </row>
    <row r="3214" spans="1:13" x14ac:dyDescent="0.2">
      <c r="A3214" s="11" t="s">
        <v>4632</v>
      </c>
      <c r="B3214" s="12" t="s">
        <v>4633</v>
      </c>
      <c r="C3214" s="12">
        <v>10</v>
      </c>
      <c r="D3214" s="12">
        <v>3</v>
      </c>
      <c r="E3214" s="12">
        <v>14</v>
      </c>
      <c r="F3214" s="13">
        <v>72.5</v>
      </c>
      <c r="G3214" s="13">
        <v>580.5</v>
      </c>
      <c r="H3214" s="17">
        <f>(G3214/F3214)</f>
        <v>8.0068965517241377</v>
      </c>
      <c r="I3214" s="13">
        <v>76</v>
      </c>
      <c r="J3214" s="13">
        <v>1220.5</v>
      </c>
      <c r="K3214" s="14">
        <f>(J3214/G3214)</f>
        <v>2.1024978466838933</v>
      </c>
      <c r="L3214" s="14">
        <f>(K3214/2.48)</f>
        <v>0.84778138979189244</v>
      </c>
    </row>
    <row r="3215" spans="1:13" x14ac:dyDescent="0.2">
      <c r="A3215" s="11" t="s">
        <v>8322</v>
      </c>
      <c r="B3215" s="12" t="s">
        <v>4629</v>
      </c>
      <c r="C3215" s="12">
        <v>10</v>
      </c>
      <c r="D3215" s="12">
        <v>3</v>
      </c>
      <c r="E3215" s="12">
        <v>12</v>
      </c>
      <c r="F3215" s="13">
        <v>90.5</v>
      </c>
      <c r="G3215" s="13">
        <v>632</v>
      </c>
      <c r="H3215" s="17">
        <f>(G3215/F3215)</f>
        <v>6.9834254143646408</v>
      </c>
      <c r="I3215" s="13">
        <v>73.5</v>
      </c>
      <c r="J3215" s="13">
        <v>1014</v>
      </c>
      <c r="K3215" s="14">
        <f>(J3215/G3215)</f>
        <v>1.6044303797468353</v>
      </c>
      <c r="L3215" s="14">
        <f>(K3215/2.48)</f>
        <v>0.64694773376888526</v>
      </c>
    </row>
    <row r="3216" spans="1:13" x14ac:dyDescent="0.2">
      <c r="A3216" s="11" t="s">
        <v>4626</v>
      </c>
      <c r="B3216" s="12" t="s">
        <v>4627</v>
      </c>
      <c r="C3216" s="12">
        <v>10</v>
      </c>
      <c r="D3216" s="12">
        <v>3</v>
      </c>
      <c r="E3216" s="12">
        <v>10</v>
      </c>
      <c r="F3216" s="13">
        <v>82</v>
      </c>
      <c r="G3216" s="13">
        <v>589</v>
      </c>
      <c r="H3216" s="17">
        <f>(G3216/F3216)</f>
        <v>7.1829268292682924</v>
      </c>
      <c r="I3216" s="13">
        <v>70.5</v>
      </c>
      <c r="J3216" s="13">
        <v>963</v>
      </c>
      <c r="K3216" s="14">
        <f>(J3216/G3216)</f>
        <v>1.6349745331069609</v>
      </c>
      <c r="L3216" s="14">
        <f>(K3216/2.48)</f>
        <v>0.65926392463990358</v>
      </c>
    </row>
    <row r="3217" spans="1:12" x14ac:dyDescent="0.2">
      <c r="A3217" s="1" t="s">
        <v>4622</v>
      </c>
      <c r="B3217" t="s">
        <v>4623</v>
      </c>
      <c r="C3217">
        <v>10</v>
      </c>
      <c r="D3217">
        <v>3</v>
      </c>
      <c r="E3217">
        <v>8</v>
      </c>
      <c r="F3217" s="2">
        <v>83.5</v>
      </c>
      <c r="G3217" s="2">
        <v>575</v>
      </c>
      <c r="H3217" s="18">
        <f>(G3217/F3217)</f>
        <v>6.88622754491018</v>
      </c>
      <c r="I3217" s="2">
        <v>60</v>
      </c>
      <c r="J3217" s="2">
        <v>1175</v>
      </c>
      <c r="K3217" s="6">
        <f>(J3217/G3217)</f>
        <v>2.0434782608695654</v>
      </c>
    </row>
    <row r="3218" spans="1:12" x14ac:dyDescent="0.2">
      <c r="A3218" s="11" t="s">
        <v>8323</v>
      </c>
      <c r="B3218" s="12" t="s">
        <v>4619</v>
      </c>
      <c r="C3218" s="12">
        <v>10</v>
      </c>
      <c r="D3218" s="12">
        <v>3</v>
      </c>
      <c r="E3218" s="12">
        <v>6</v>
      </c>
      <c r="F3218" s="13">
        <v>65</v>
      </c>
      <c r="G3218" s="13">
        <v>483.5</v>
      </c>
      <c r="H3218" s="17">
        <f>(G3218/F3218)</f>
        <v>7.4384615384615387</v>
      </c>
      <c r="I3218" s="13">
        <v>95</v>
      </c>
      <c r="J3218" s="13">
        <v>1119.5</v>
      </c>
      <c r="K3218" s="14">
        <f>(J3218/G3218)</f>
        <v>2.3154084798345398</v>
      </c>
      <c r="L3218" s="14">
        <f>(K3218/2.48)</f>
        <v>0.93363245154618546</v>
      </c>
    </row>
    <row r="3219" spans="1:12" x14ac:dyDescent="0.2">
      <c r="A3219" s="1" t="s">
        <v>4615</v>
      </c>
      <c r="B3219" t="s">
        <v>4616</v>
      </c>
      <c r="C3219">
        <v>10</v>
      </c>
      <c r="D3219">
        <v>3</v>
      </c>
      <c r="E3219">
        <v>4</v>
      </c>
      <c r="F3219" s="2">
        <v>50</v>
      </c>
      <c r="G3219" s="2">
        <v>401</v>
      </c>
      <c r="H3219" s="18">
        <f>(G3219/F3219)</f>
        <v>8.02</v>
      </c>
      <c r="I3219" s="2">
        <v>58.5</v>
      </c>
      <c r="J3219" s="2">
        <v>551</v>
      </c>
      <c r="K3219" s="6">
        <f>(J3219/G3219)</f>
        <v>1.3740648379052369</v>
      </c>
    </row>
    <row r="3220" spans="1:12" x14ac:dyDescent="0.2">
      <c r="A3220" s="11" t="s">
        <v>7849</v>
      </c>
      <c r="B3220" s="12" t="s">
        <v>4612</v>
      </c>
      <c r="C3220" s="12">
        <v>10</v>
      </c>
      <c r="D3220" s="12">
        <v>3</v>
      </c>
      <c r="E3220" s="12">
        <v>2</v>
      </c>
      <c r="F3220" s="13">
        <v>54.5</v>
      </c>
      <c r="G3220" s="13">
        <v>409</v>
      </c>
      <c r="H3220" s="17">
        <f>(G3220/F3220)</f>
        <v>7.5045871559633026</v>
      </c>
      <c r="I3220" s="13">
        <v>66</v>
      </c>
      <c r="J3220" s="13">
        <v>1196</v>
      </c>
      <c r="K3220" s="14">
        <f>(J3220/G3220)</f>
        <v>2.9242053789731051</v>
      </c>
      <c r="L3220" s="14">
        <f>(K3220/2.48)</f>
        <v>1.1791150721665746</v>
      </c>
    </row>
    <row r="3221" spans="1:12" x14ac:dyDescent="0.2">
      <c r="A3221" s="11" t="s">
        <v>4724</v>
      </c>
      <c r="B3221" s="12" t="s">
        <v>4725</v>
      </c>
      <c r="C3221" s="12">
        <v>10</v>
      </c>
      <c r="D3221" s="12">
        <v>5</v>
      </c>
      <c r="E3221" s="12">
        <v>22</v>
      </c>
      <c r="F3221" s="13">
        <v>89.5</v>
      </c>
      <c r="G3221" s="13">
        <v>664</v>
      </c>
      <c r="H3221" s="17">
        <f>(G3221/F3221)</f>
        <v>7.4189944134078214</v>
      </c>
      <c r="I3221" s="13">
        <v>102</v>
      </c>
      <c r="J3221" s="13">
        <v>1161.5</v>
      </c>
      <c r="K3221" s="14">
        <f>(J3221/G3221)</f>
        <v>1.7492469879518073</v>
      </c>
      <c r="L3221" s="14">
        <f>(K3221/2.48)</f>
        <v>0.70534152739992229</v>
      </c>
    </row>
    <row r="3222" spans="1:12" x14ac:dyDescent="0.2">
      <c r="A3222" s="11" t="s">
        <v>4720</v>
      </c>
      <c r="B3222" s="12" t="s">
        <v>4721</v>
      </c>
      <c r="C3222" s="12">
        <v>10</v>
      </c>
      <c r="D3222" s="12">
        <v>5</v>
      </c>
      <c r="E3222" s="12">
        <v>20</v>
      </c>
      <c r="F3222" s="13">
        <v>101.5</v>
      </c>
      <c r="G3222" s="13">
        <v>668.5</v>
      </c>
      <c r="H3222" s="17">
        <f>(G3222/F3222)</f>
        <v>6.5862068965517242</v>
      </c>
      <c r="I3222" s="13">
        <v>79</v>
      </c>
      <c r="J3222" s="13">
        <v>1030</v>
      </c>
      <c r="K3222" s="14">
        <f>(J3222/G3222)</f>
        <v>1.5407629020194464</v>
      </c>
      <c r="L3222" s="14">
        <f>(K3222/2.48)</f>
        <v>0.62127536371751868</v>
      </c>
    </row>
    <row r="3223" spans="1:12" x14ac:dyDescent="0.2">
      <c r="A3223" s="11" t="s">
        <v>4716</v>
      </c>
      <c r="B3223" s="12" t="s">
        <v>4717</v>
      </c>
      <c r="C3223" s="12">
        <v>10</v>
      </c>
      <c r="D3223" s="12">
        <v>5</v>
      </c>
      <c r="E3223" s="12">
        <v>18</v>
      </c>
      <c r="F3223" s="13">
        <v>114</v>
      </c>
      <c r="G3223" s="13">
        <v>751.5</v>
      </c>
      <c r="H3223" s="17">
        <f>(G3223/F3223)</f>
        <v>6.5921052631578947</v>
      </c>
      <c r="I3223" s="13">
        <v>78</v>
      </c>
      <c r="J3223" s="13">
        <v>766.5</v>
      </c>
      <c r="K3223" s="14">
        <f>(J3223/G3223)</f>
        <v>1.0199600798403194</v>
      </c>
      <c r="L3223" s="14">
        <f>(K3223/2.48)</f>
        <v>0.41127422574206429</v>
      </c>
    </row>
    <row r="3224" spans="1:12" x14ac:dyDescent="0.2">
      <c r="A3224" s="7" t="s">
        <v>4712</v>
      </c>
      <c r="B3224" s="8" t="s">
        <v>4713</v>
      </c>
      <c r="C3224" s="8">
        <v>10</v>
      </c>
      <c r="D3224" s="8">
        <v>5</v>
      </c>
      <c r="E3224" s="8">
        <v>16</v>
      </c>
      <c r="F3224" s="9">
        <v>207.5</v>
      </c>
      <c r="G3224" s="9">
        <v>965.5</v>
      </c>
      <c r="H3224" s="16">
        <f>(G3224/F3224)</f>
        <v>4.653012048192771</v>
      </c>
      <c r="I3224" s="9">
        <v>225</v>
      </c>
      <c r="J3224" s="9">
        <v>1319</v>
      </c>
      <c r="K3224" s="10">
        <f>(J3224/G3224)</f>
        <v>1.3661315380631798</v>
      </c>
      <c r="L3224" s="10">
        <f>(K3224/1.04)</f>
        <v>1.313588017368442</v>
      </c>
    </row>
    <row r="3225" spans="1:12" x14ac:dyDescent="0.2">
      <c r="A3225" s="7" t="s">
        <v>7849</v>
      </c>
      <c r="B3225" s="8" t="s">
        <v>4709</v>
      </c>
      <c r="C3225" s="8">
        <v>10</v>
      </c>
      <c r="D3225" s="8">
        <v>5</v>
      </c>
      <c r="E3225" s="8">
        <v>14</v>
      </c>
      <c r="F3225" s="9">
        <v>197.5</v>
      </c>
      <c r="G3225" s="9">
        <v>935</v>
      </c>
      <c r="H3225" s="16">
        <f>(G3225/F3225)</f>
        <v>4.7341772151898738</v>
      </c>
      <c r="I3225" s="9">
        <v>175.5</v>
      </c>
      <c r="J3225" s="9">
        <v>1196.5</v>
      </c>
      <c r="K3225" s="10">
        <f>(J3225/G3225)</f>
        <v>1.2796791443850268</v>
      </c>
      <c r="L3225" s="10">
        <f>(K3225/1.04)</f>
        <v>1.2304607157548335</v>
      </c>
    </row>
    <row r="3226" spans="1:12" x14ac:dyDescent="0.2">
      <c r="A3226" s="11" t="s">
        <v>4705</v>
      </c>
      <c r="B3226" s="12" t="s">
        <v>4706</v>
      </c>
      <c r="C3226" s="12">
        <v>10</v>
      </c>
      <c r="D3226" s="12">
        <v>5</v>
      </c>
      <c r="E3226" s="12">
        <v>12</v>
      </c>
      <c r="F3226" s="13">
        <v>149.5</v>
      </c>
      <c r="G3226" s="13">
        <v>757.5</v>
      </c>
      <c r="H3226" s="17">
        <f>(G3226/F3226)</f>
        <v>5.0668896321070234</v>
      </c>
      <c r="I3226" s="13">
        <v>94</v>
      </c>
      <c r="J3226" s="13">
        <v>698</v>
      </c>
      <c r="K3226" s="14">
        <f>(J3226/G3226)</f>
        <v>0.92145214521452146</v>
      </c>
      <c r="L3226" s="14">
        <f>(K3226/2.48)</f>
        <v>0.37155328436069412</v>
      </c>
    </row>
    <row r="3227" spans="1:12" x14ac:dyDescent="0.2">
      <c r="A3227" s="11" t="s">
        <v>4701</v>
      </c>
      <c r="B3227" s="12" t="s">
        <v>4702</v>
      </c>
      <c r="C3227" s="12">
        <v>10</v>
      </c>
      <c r="D3227" s="12">
        <v>5</v>
      </c>
      <c r="E3227" s="12">
        <v>10</v>
      </c>
      <c r="F3227" s="13">
        <v>168.5</v>
      </c>
      <c r="G3227" s="13">
        <v>815</v>
      </c>
      <c r="H3227" s="17">
        <f>(G3227/F3227)</f>
        <v>4.8367952522255191</v>
      </c>
      <c r="I3227" s="13">
        <v>112.5</v>
      </c>
      <c r="J3227" s="13">
        <v>1242.5</v>
      </c>
      <c r="K3227" s="14">
        <f>(J3227/G3227)</f>
        <v>1.5245398773006136</v>
      </c>
      <c r="L3227" s="14">
        <f>(K3227/2.48)</f>
        <v>0.61473382149218292</v>
      </c>
    </row>
    <row r="3228" spans="1:12" x14ac:dyDescent="0.2">
      <c r="A3228" s="7" t="s">
        <v>8324</v>
      </c>
      <c r="B3228" s="8" t="s">
        <v>4698</v>
      </c>
      <c r="C3228" s="8">
        <v>10</v>
      </c>
      <c r="D3228" s="8">
        <v>5</v>
      </c>
      <c r="E3228" s="8">
        <v>8</v>
      </c>
      <c r="F3228" s="9">
        <v>113</v>
      </c>
      <c r="G3228" s="9">
        <v>806.5</v>
      </c>
      <c r="H3228" s="16">
        <f>(G3228/F3228)</f>
        <v>7.1371681415929205</v>
      </c>
      <c r="I3228" s="9">
        <v>121</v>
      </c>
      <c r="J3228" s="9">
        <v>1249</v>
      </c>
      <c r="K3228" s="10">
        <f>(J3228/G3228)</f>
        <v>1.5486670799752016</v>
      </c>
      <c r="L3228" s="10">
        <f>(K3228/1.04)</f>
        <v>1.489102961514617</v>
      </c>
    </row>
    <row r="3229" spans="1:12" x14ac:dyDescent="0.2">
      <c r="A3229" s="7" t="s">
        <v>4694</v>
      </c>
      <c r="B3229" s="8" t="s">
        <v>4695</v>
      </c>
      <c r="C3229" s="8">
        <v>10</v>
      </c>
      <c r="D3229" s="8">
        <v>5</v>
      </c>
      <c r="E3229" s="8">
        <v>6</v>
      </c>
      <c r="F3229" s="9">
        <v>127.5</v>
      </c>
      <c r="G3229" s="9">
        <v>875.5</v>
      </c>
      <c r="H3229" s="16">
        <f>(G3229/F3229)</f>
        <v>6.8666666666666663</v>
      </c>
      <c r="I3229" s="9">
        <v>195</v>
      </c>
      <c r="J3229" s="9">
        <v>1382</v>
      </c>
      <c r="K3229" s="10">
        <f>(J3229/G3229)</f>
        <v>1.5785265562535693</v>
      </c>
      <c r="L3229" s="10">
        <f>(K3229/1.04)</f>
        <v>1.5178139963976627</v>
      </c>
    </row>
    <row r="3230" spans="1:12" x14ac:dyDescent="0.2">
      <c r="A3230" s="1" t="s">
        <v>7203</v>
      </c>
      <c r="B3230" t="s">
        <v>7204</v>
      </c>
      <c r="C3230">
        <v>16</v>
      </c>
      <c r="D3230">
        <v>2</v>
      </c>
      <c r="E3230">
        <v>18</v>
      </c>
      <c r="F3230" s="2">
        <v>54.5</v>
      </c>
      <c r="G3230" s="2">
        <v>329</v>
      </c>
      <c r="H3230" s="18">
        <f>(G3230/F3230)</f>
        <v>6.0366972477064218</v>
      </c>
      <c r="I3230" s="2">
        <v>40.5</v>
      </c>
      <c r="J3230" s="2">
        <v>1355.5</v>
      </c>
      <c r="K3230" s="6">
        <f>(J3230/G3230)</f>
        <v>4.1200607902735564</v>
      </c>
    </row>
    <row r="3231" spans="1:12" x14ac:dyDescent="0.2">
      <c r="A3231" s="1" t="s">
        <v>4690</v>
      </c>
      <c r="B3231" t="s">
        <v>4691</v>
      </c>
      <c r="C3231">
        <v>10</v>
      </c>
      <c r="D3231">
        <v>5</v>
      </c>
      <c r="E3231">
        <v>4</v>
      </c>
      <c r="F3231" s="2">
        <v>32.5</v>
      </c>
      <c r="G3231" s="2">
        <v>212</v>
      </c>
      <c r="H3231" s="18">
        <f>(G3231/F3231)</f>
        <v>6.523076923076923</v>
      </c>
      <c r="I3231" s="2">
        <v>47</v>
      </c>
      <c r="J3231" s="2">
        <v>216.5</v>
      </c>
      <c r="K3231" s="6">
        <f>(J3231/G3231)</f>
        <v>1.0212264150943395</v>
      </c>
    </row>
    <row r="3232" spans="1:12" x14ac:dyDescent="0.2">
      <c r="A3232" s="11" t="s">
        <v>4686</v>
      </c>
      <c r="B3232" s="12" t="s">
        <v>4687</v>
      </c>
      <c r="C3232" s="12">
        <v>10</v>
      </c>
      <c r="D3232" s="12">
        <v>5</v>
      </c>
      <c r="E3232" s="12">
        <v>2</v>
      </c>
      <c r="F3232" s="13">
        <v>94.5</v>
      </c>
      <c r="G3232" s="13">
        <v>682.5</v>
      </c>
      <c r="H3232" s="17">
        <f>(G3232/F3232)</f>
        <v>7.2222222222222223</v>
      </c>
      <c r="I3232" s="13">
        <v>93</v>
      </c>
      <c r="J3232" s="13">
        <v>921</v>
      </c>
      <c r="K3232" s="14">
        <f>(J3232/G3232)</f>
        <v>1.3494505494505495</v>
      </c>
      <c r="L3232" s="14">
        <f>(K3232/2.48)</f>
        <v>0.54413328606876998</v>
      </c>
    </row>
    <row r="3233" spans="1:13" x14ac:dyDescent="0.2">
      <c r="A3233" s="1" t="s">
        <v>4798</v>
      </c>
      <c r="B3233" t="s">
        <v>4799</v>
      </c>
      <c r="C3233">
        <v>10</v>
      </c>
      <c r="D3233">
        <v>7</v>
      </c>
      <c r="E3233">
        <v>22</v>
      </c>
      <c r="F3233" s="2">
        <v>57</v>
      </c>
      <c r="G3233" s="2">
        <v>331</v>
      </c>
      <c r="H3233" s="18">
        <f>(G3233/F3233)</f>
        <v>5.807017543859649</v>
      </c>
      <c r="I3233" s="2">
        <v>59</v>
      </c>
      <c r="J3233" s="2">
        <v>858</v>
      </c>
      <c r="K3233" s="6">
        <f>(J3233/G3233)</f>
        <v>2.5921450151057401</v>
      </c>
    </row>
    <row r="3234" spans="1:13" x14ac:dyDescent="0.2">
      <c r="A3234" s="11" t="s">
        <v>7849</v>
      </c>
      <c r="B3234" s="12" t="s">
        <v>4795</v>
      </c>
      <c r="C3234" s="12">
        <v>10</v>
      </c>
      <c r="D3234" s="12">
        <v>7</v>
      </c>
      <c r="E3234" s="12">
        <v>20</v>
      </c>
      <c r="F3234" s="13">
        <v>76</v>
      </c>
      <c r="G3234" s="13">
        <v>498</v>
      </c>
      <c r="H3234" s="17">
        <f>(G3234/F3234)</f>
        <v>6.5526315789473681</v>
      </c>
      <c r="I3234" s="13">
        <v>86</v>
      </c>
      <c r="J3234" s="13">
        <v>602.5</v>
      </c>
      <c r="K3234" s="14">
        <f>(J3234/G3234)</f>
        <v>1.2098393574297188</v>
      </c>
      <c r="L3234" s="14">
        <f>(K3234/2.48)</f>
        <v>0.48783845057649955</v>
      </c>
    </row>
    <row r="3235" spans="1:13" x14ac:dyDescent="0.2">
      <c r="A3235" s="11" t="s">
        <v>8325</v>
      </c>
      <c r="B3235" s="12" t="s">
        <v>4792</v>
      </c>
      <c r="C3235" s="12">
        <v>10</v>
      </c>
      <c r="D3235" s="12">
        <v>7</v>
      </c>
      <c r="E3235" s="12">
        <v>18</v>
      </c>
      <c r="F3235" s="13">
        <v>56</v>
      </c>
      <c r="G3235" s="13">
        <v>433.5</v>
      </c>
      <c r="H3235" s="17">
        <f>(G3235/F3235)</f>
        <v>7.7410714285714288</v>
      </c>
      <c r="I3235" s="13">
        <v>61</v>
      </c>
      <c r="J3235" s="13">
        <v>192.5</v>
      </c>
      <c r="K3235" s="14">
        <f>(J3235/G3235)</f>
        <v>0.44405997693194926</v>
      </c>
      <c r="L3235" s="14">
        <f>(K3235/2.48)</f>
        <v>0.17905644231126985</v>
      </c>
      <c r="M3235" t="s">
        <v>7834</v>
      </c>
    </row>
    <row r="3236" spans="1:13" x14ac:dyDescent="0.2">
      <c r="A3236" s="1" t="s">
        <v>7849</v>
      </c>
      <c r="B3236" t="s">
        <v>4790</v>
      </c>
      <c r="C3236">
        <v>10</v>
      </c>
      <c r="D3236">
        <v>7</v>
      </c>
      <c r="E3236">
        <v>16</v>
      </c>
      <c r="F3236" s="2">
        <v>64.5</v>
      </c>
      <c r="G3236" s="2">
        <v>426</v>
      </c>
      <c r="H3236" s="18">
        <f>(G3236/F3236)</f>
        <v>6.6046511627906979</v>
      </c>
      <c r="I3236" s="2">
        <v>56.5</v>
      </c>
      <c r="J3236" s="2">
        <v>746</v>
      </c>
      <c r="K3236" s="6">
        <f>(J3236/G3236)</f>
        <v>1.7511737089201878</v>
      </c>
    </row>
    <row r="3237" spans="1:13" x14ac:dyDescent="0.2">
      <c r="A3237" s="1" t="s">
        <v>7199</v>
      </c>
      <c r="B3237" t="s">
        <v>7200</v>
      </c>
      <c r="C3237">
        <v>16</v>
      </c>
      <c r="D3237">
        <v>2</v>
      </c>
      <c r="E3237">
        <v>16</v>
      </c>
      <c r="F3237" s="2">
        <v>46.5</v>
      </c>
      <c r="G3237" s="2">
        <v>184</v>
      </c>
      <c r="H3237" s="18">
        <f>(G3237/F3237)</f>
        <v>3.956989247311828</v>
      </c>
      <c r="I3237" s="2">
        <v>32</v>
      </c>
      <c r="J3237" s="2">
        <v>26</v>
      </c>
      <c r="K3237" s="6">
        <f>(J3237/G3237)</f>
        <v>0.14130434782608695</v>
      </c>
    </row>
    <row r="3238" spans="1:13" x14ac:dyDescent="0.2">
      <c r="A3238" s="1" t="s">
        <v>4786</v>
      </c>
      <c r="B3238" t="s">
        <v>4787</v>
      </c>
      <c r="C3238">
        <v>10</v>
      </c>
      <c r="D3238">
        <v>7</v>
      </c>
      <c r="E3238">
        <v>14</v>
      </c>
      <c r="F3238" s="2">
        <v>59</v>
      </c>
      <c r="G3238" s="2">
        <v>321</v>
      </c>
      <c r="H3238" s="18">
        <f>(G3238/F3238)</f>
        <v>5.4406779661016946</v>
      </c>
      <c r="I3238" s="2">
        <v>52</v>
      </c>
      <c r="J3238" s="2">
        <v>792.5</v>
      </c>
      <c r="K3238" s="6">
        <f>(J3238/G3238)</f>
        <v>2.4688473520249223</v>
      </c>
    </row>
    <row r="3239" spans="1:13" x14ac:dyDescent="0.2">
      <c r="A3239" s="11" t="s">
        <v>4782</v>
      </c>
      <c r="B3239" s="12" t="s">
        <v>4783</v>
      </c>
      <c r="C3239" s="12">
        <v>10</v>
      </c>
      <c r="D3239" s="12">
        <v>7</v>
      </c>
      <c r="E3239" s="12">
        <v>12</v>
      </c>
      <c r="F3239" s="13">
        <v>104</v>
      </c>
      <c r="G3239" s="13">
        <v>756.5</v>
      </c>
      <c r="H3239" s="17">
        <f>(G3239/F3239)</f>
        <v>7.2740384615384617</v>
      </c>
      <c r="I3239" s="13">
        <v>61.5</v>
      </c>
      <c r="J3239" s="13">
        <v>1045</v>
      </c>
      <c r="K3239" s="14">
        <f>(J3239/G3239)</f>
        <v>1.3813615333773959</v>
      </c>
      <c r="L3239" s="14">
        <f>(K3239/2.48)</f>
        <v>0.55700061829733705</v>
      </c>
    </row>
    <row r="3240" spans="1:13" x14ac:dyDescent="0.2">
      <c r="A3240" s="1" t="s">
        <v>4778</v>
      </c>
      <c r="B3240" t="s">
        <v>4779</v>
      </c>
      <c r="C3240">
        <v>10</v>
      </c>
      <c r="D3240">
        <v>7</v>
      </c>
      <c r="E3240">
        <v>10</v>
      </c>
      <c r="F3240" s="2">
        <v>56.5</v>
      </c>
      <c r="G3240" s="2">
        <v>480</v>
      </c>
      <c r="H3240" s="18">
        <f>(G3240/F3240)</f>
        <v>8.4955752212389388</v>
      </c>
      <c r="I3240" s="2">
        <v>51.5</v>
      </c>
      <c r="J3240" s="2">
        <v>618.5</v>
      </c>
      <c r="K3240" s="6">
        <f>(J3240/G3240)</f>
        <v>1.2885416666666667</v>
      </c>
    </row>
    <row r="3241" spans="1:13" x14ac:dyDescent="0.2">
      <c r="A3241" s="1" t="s">
        <v>4775</v>
      </c>
      <c r="B3241" t="s">
        <v>4776</v>
      </c>
      <c r="C3241">
        <v>10</v>
      </c>
      <c r="D3241">
        <v>7</v>
      </c>
      <c r="E3241">
        <v>8</v>
      </c>
      <c r="F3241" s="2">
        <v>61.5</v>
      </c>
      <c r="G3241" s="2">
        <v>428.5</v>
      </c>
      <c r="H3241" s="18">
        <f>(G3241/F3241)</f>
        <v>6.9674796747967482</v>
      </c>
      <c r="I3241" s="2">
        <v>47.5</v>
      </c>
      <c r="J3241" s="2">
        <v>900.5</v>
      </c>
      <c r="K3241" s="6">
        <f>(J3241/G3241)</f>
        <v>2.1015169194865813</v>
      </c>
    </row>
    <row r="3242" spans="1:13" x14ac:dyDescent="0.2">
      <c r="A3242" s="11" t="s">
        <v>4771</v>
      </c>
      <c r="B3242" s="12" t="s">
        <v>4772</v>
      </c>
      <c r="C3242" s="12">
        <v>10</v>
      </c>
      <c r="D3242" s="12">
        <v>7</v>
      </c>
      <c r="E3242" s="12">
        <v>6</v>
      </c>
      <c r="F3242" s="13">
        <v>51.5</v>
      </c>
      <c r="G3242" s="13">
        <v>462.5</v>
      </c>
      <c r="H3242" s="17">
        <f>(G3242/F3242)</f>
        <v>8.9805825242718438</v>
      </c>
      <c r="I3242" s="13">
        <v>64</v>
      </c>
      <c r="J3242" s="13">
        <v>958.5</v>
      </c>
      <c r="K3242" s="14">
        <f>(J3242/G3242)</f>
        <v>2.0724324324324326</v>
      </c>
      <c r="L3242" s="14">
        <f>(K3242/2.48)</f>
        <v>0.83565823888404545</v>
      </c>
    </row>
    <row r="3243" spans="1:13" x14ac:dyDescent="0.2">
      <c r="A3243" s="11" t="s">
        <v>4768</v>
      </c>
      <c r="B3243" s="12" t="s">
        <v>4769</v>
      </c>
      <c r="C3243" s="12">
        <v>10</v>
      </c>
      <c r="D3243" s="12">
        <v>7</v>
      </c>
      <c r="E3243" s="12">
        <v>4</v>
      </c>
      <c r="F3243" s="13">
        <v>56</v>
      </c>
      <c r="G3243" s="13">
        <v>510.5</v>
      </c>
      <c r="H3243" s="17">
        <f>(G3243/F3243)</f>
        <v>9.1160714285714288</v>
      </c>
      <c r="I3243" s="13">
        <v>73</v>
      </c>
      <c r="J3243" s="13">
        <v>1030</v>
      </c>
      <c r="K3243" s="14">
        <f>(J3243/G3243)</f>
        <v>2.0176297747306564</v>
      </c>
      <c r="L3243" s="14">
        <f>(K3243/2.48)</f>
        <v>0.81356039303655503</v>
      </c>
    </row>
    <row r="3244" spans="1:13" x14ac:dyDescent="0.2">
      <c r="A3244" s="11" t="s">
        <v>4764</v>
      </c>
      <c r="B3244" s="12" t="s">
        <v>4765</v>
      </c>
      <c r="C3244" s="12">
        <v>10</v>
      </c>
      <c r="D3244" s="12">
        <v>7</v>
      </c>
      <c r="E3244" s="12">
        <v>2</v>
      </c>
      <c r="F3244" s="13">
        <v>67</v>
      </c>
      <c r="G3244" s="13">
        <v>533.5</v>
      </c>
      <c r="H3244" s="17">
        <f>(G3244/F3244)</f>
        <v>7.9626865671641793</v>
      </c>
      <c r="I3244" s="13">
        <v>80</v>
      </c>
      <c r="J3244" s="13">
        <v>1217.5</v>
      </c>
      <c r="K3244" s="14">
        <f>(J3244/G3244)</f>
        <v>2.2820993439550139</v>
      </c>
      <c r="L3244" s="14">
        <f>(K3244/2.48)</f>
        <v>0.92020134836895717</v>
      </c>
    </row>
    <row r="3245" spans="1:13" x14ac:dyDescent="0.2">
      <c r="A3245" s="11" t="s">
        <v>8326</v>
      </c>
      <c r="B3245" s="12" t="s">
        <v>4870</v>
      </c>
      <c r="C3245" s="12">
        <v>10</v>
      </c>
      <c r="D3245" s="12">
        <v>9</v>
      </c>
      <c r="E3245" s="12">
        <v>22</v>
      </c>
      <c r="F3245" s="13">
        <v>70.5</v>
      </c>
      <c r="G3245" s="13">
        <v>435</v>
      </c>
      <c r="H3245" s="17">
        <f>(G3245/F3245)</f>
        <v>6.1702127659574471</v>
      </c>
      <c r="I3245" s="13">
        <v>79.5</v>
      </c>
      <c r="J3245" s="13">
        <v>1241.5</v>
      </c>
      <c r="K3245" s="14">
        <f>(J3245/G3245)</f>
        <v>2.8540229885057471</v>
      </c>
      <c r="L3245" s="14">
        <f>(K3245/2.48)</f>
        <v>1.1508157211716723</v>
      </c>
    </row>
    <row r="3246" spans="1:13" x14ac:dyDescent="0.2">
      <c r="A3246" s="11" t="s">
        <v>8326</v>
      </c>
      <c r="B3246" s="12" t="s">
        <v>4870</v>
      </c>
      <c r="C3246" s="12">
        <v>14</v>
      </c>
      <c r="D3246" s="12">
        <v>8</v>
      </c>
      <c r="E3246" s="12">
        <v>3</v>
      </c>
      <c r="F3246" s="13">
        <v>231</v>
      </c>
      <c r="G3246" s="13">
        <v>925</v>
      </c>
      <c r="H3246" s="17">
        <f>(G3246/F3246)</f>
        <v>4.0043290043290041</v>
      </c>
      <c r="I3246" s="13">
        <v>117.5</v>
      </c>
      <c r="J3246" s="13">
        <v>1053.5</v>
      </c>
      <c r="K3246" s="14">
        <f>(J3246/G3246)</f>
        <v>1.1389189189189188</v>
      </c>
      <c r="L3246" s="14">
        <f>(K3246/2.8)</f>
        <v>0.40675675675675677</v>
      </c>
    </row>
    <row r="3247" spans="1:13" x14ac:dyDescent="0.2">
      <c r="A3247" s="11" t="s">
        <v>7849</v>
      </c>
      <c r="B3247" s="12" t="s">
        <v>4867</v>
      </c>
      <c r="C3247" s="12">
        <v>10</v>
      </c>
      <c r="D3247" s="12">
        <v>9</v>
      </c>
      <c r="E3247" s="12">
        <v>20</v>
      </c>
      <c r="F3247" s="13">
        <v>85.5</v>
      </c>
      <c r="G3247" s="13">
        <v>530.5</v>
      </c>
      <c r="H3247" s="17">
        <f>(G3247/F3247)</f>
        <v>6.204678362573099</v>
      </c>
      <c r="I3247" s="13">
        <v>66.5</v>
      </c>
      <c r="J3247" s="13">
        <v>1143</v>
      </c>
      <c r="K3247" s="14">
        <f>(J3247/G3247)</f>
        <v>2.1545711592836945</v>
      </c>
      <c r="L3247" s="14">
        <f>(K3247/2.48)</f>
        <v>0.86877869325955426</v>
      </c>
    </row>
    <row r="3248" spans="1:13" x14ac:dyDescent="0.2">
      <c r="A3248" s="11" t="s">
        <v>7849</v>
      </c>
      <c r="B3248" s="12" t="s">
        <v>4864</v>
      </c>
      <c r="C3248" s="12">
        <v>10</v>
      </c>
      <c r="D3248" s="12">
        <v>9</v>
      </c>
      <c r="E3248" s="12">
        <v>18</v>
      </c>
      <c r="F3248" s="13">
        <v>117</v>
      </c>
      <c r="G3248" s="13">
        <v>757.5</v>
      </c>
      <c r="H3248" s="17">
        <f>(G3248/F3248)</f>
        <v>6.4743589743589745</v>
      </c>
      <c r="I3248" s="13">
        <v>85</v>
      </c>
      <c r="J3248" s="13">
        <v>1007</v>
      </c>
      <c r="K3248" s="14">
        <f>(J3248/G3248)</f>
        <v>1.3293729372937293</v>
      </c>
      <c r="L3248" s="14">
        <f>(K3248/2.48)</f>
        <v>0.53603747471521346</v>
      </c>
    </row>
    <row r="3249" spans="1:13" x14ac:dyDescent="0.2">
      <c r="A3249" s="11" t="s">
        <v>4861</v>
      </c>
      <c r="B3249" s="12" t="s">
        <v>4862</v>
      </c>
      <c r="C3249" s="12">
        <v>10</v>
      </c>
      <c r="D3249" s="12">
        <v>9</v>
      </c>
      <c r="E3249" s="12">
        <v>16</v>
      </c>
      <c r="F3249" s="13">
        <v>122</v>
      </c>
      <c r="G3249" s="13">
        <v>787.5</v>
      </c>
      <c r="H3249" s="17">
        <f>(G3249/F3249)</f>
        <v>6.4549180327868854</v>
      </c>
      <c r="I3249" s="13">
        <v>93.5</v>
      </c>
      <c r="J3249" s="13">
        <v>894.5</v>
      </c>
      <c r="K3249" s="14">
        <f>(J3249/G3249)</f>
        <v>1.1358730158730159</v>
      </c>
      <c r="L3249" s="14">
        <f>(K3249/2.48)</f>
        <v>0.45801331285202257</v>
      </c>
    </row>
    <row r="3250" spans="1:13" x14ac:dyDescent="0.2">
      <c r="A3250" s="11" t="s">
        <v>4858</v>
      </c>
      <c r="B3250" s="12" t="s">
        <v>4859</v>
      </c>
      <c r="C3250" s="12">
        <v>10</v>
      </c>
      <c r="D3250" s="12">
        <v>9</v>
      </c>
      <c r="E3250" s="12">
        <v>14</v>
      </c>
      <c r="F3250" s="13">
        <v>94.5</v>
      </c>
      <c r="G3250" s="13">
        <v>608.5</v>
      </c>
      <c r="H3250" s="17">
        <f>(G3250/F3250)</f>
        <v>6.4391534391534391</v>
      </c>
      <c r="I3250" s="13">
        <v>72.5</v>
      </c>
      <c r="J3250" s="13">
        <v>33</v>
      </c>
      <c r="K3250" s="14">
        <f>(J3250/G3250)</f>
        <v>5.4231717337715694E-2</v>
      </c>
      <c r="L3250" s="14">
        <f>(K3250/2.48)</f>
        <v>2.1867627958756328E-2</v>
      </c>
      <c r="M3250" t="s">
        <v>7834</v>
      </c>
    </row>
    <row r="3251" spans="1:13" x14ac:dyDescent="0.2">
      <c r="A3251" s="7" t="s">
        <v>7849</v>
      </c>
      <c r="B3251" s="8" t="s">
        <v>4855</v>
      </c>
      <c r="C3251" s="8">
        <v>10</v>
      </c>
      <c r="D3251" s="8">
        <v>9</v>
      </c>
      <c r="E3251" s="8">
        <v>12</v>
      </c>
      <c r="F3251" s="9">
        <v>287</v>
      </c>
      <c r="G3251" s="9">
        <v>1085.5</v>
      </c>
      <c r="H3251" s="16">
        <f>(G3251/F3251)</f>
        <v>3.7822299651567945</v>
      </c>
      <c r="I3251" s="9">
        <v>248</v>
      </c>
      <c r="J3251" s="9">
        <v>1349.5</v>
      </c>
      <c r="K3251" s="10">
        <f>(J3251/G3251)</f>
        <v>1.2432058959005068</v>
      </c>
      <c r="L3251" s="10">
        <f>(K3251/1.04)</f>
        <v>1.195390284519718</v>
      </c>
    </row>
    <row r="3252" spans="1:13" x14ac:dyDescent="0.2">
      <c r="A3252" s="7" t="s">
        <v>7849</v>
      </c>
      <c r="B3252" s="8" t="s">
        <v>4852</v>
      </c>
      <c r="C3252" s="8">
        <v>10</v>
      </c>
      <c r="D3252" s="8">
        <v>9</v>
      </c>
      <c r="E3252" s="8">
        <v>10</v>
      </c>
      <c r="F3252" s="9">
        <v>212</v>
      </c>
      <c r="G3252" s="9">
        <v>995</v>
      </c>
      <c r="H3252" s="16">
        <f>(G3252/F3252)</f>
        <v>4.6933962264150946</v>
      </c>
      <c r="I3252" s="9">
        <v>182</v>
      </c>
      <c r="J3252" s="9">
        <v>1080</v>
      </c>
      <c r="K3252" s="10">
        <f>(J3252/G3252)</f>
        <v>1.085427135678392</v>
      </c>
      <c r="L3252" s="10">
        <f>(K3252/1.04)</f>
        <v>1.0436799381522999</v>
      </c>
    </row>
    <row r="3253" spans="1:13" x14ac:dyDescent="0.2">
      <c r="A3253" s="11" t="s">
        <v>4848</v>
      </c>
      <c r="B3253" s="12" t="s">
        <v>4849</v>
      </c>
      <c r="C3253" s="12">
        <v>10</v>
      </c>
      <c r="D3253" s="12">
        <v>9</v>
      </c>
      <c r="E3253" s="12">
        <v>8</v>
      </c>
      <c r="F3253" s="13">
        <v>103</v>
      </c>
      <c r="G3253" s="13">
        <v>783.5</v>
      </c>
      <c r="H3253" s="17">
        <f>(G3253/F3253)</f>
        <v>7.6067961165048548</v>
      </c>
      <c r="I3253" s="13">
        <v>84</v>
      </c>
      <c r="J3253" s="13">
        <v>1134</v>
      </c>
      <c r="K3253" s="14">
        <f>(J3253/G3253)</f>
        <v>1.4473516273133376</v>
      </c>
      <c r="L3253" s="14">
        <f>(K3253/2.48)</f>
        <v>0.58360952714247483</v>
      </c>
    </row>
    <row r="3254" spans="1:13" x14ac:dyDescent="0.2">
      <c r="A3254" s="7" t="s">
        <v>4844</v>
      </c>
      <c r="B3254" s="8" t="s">
        <v>4845</v>
      </c>
      <c r="C3254" s="8">
        <v>10</v>
      </c>
      <c r="D3254" s="8">
        <v>9</v>
      </c>
      <c r="E3254" s="8">
        <v>6</v>
      </c>
      <c r="F3254" s="9">
        <v>120.5</v>
      </c>
      <c r="G3254" s="9">
        <v>868.5</v>
      </c>
      <c r="H3254" s="16">
        <f>(G3254/F3254)</f>
        <v>7.2074688796680499</v>
      </c>
      <c r="I3254" s="9">
        <v>140.5</v>
      </c>
      <c r="J3254" s="9">
        <v>1347</v>
      </c>
      <c r="K3254" s="10">
        <f>(J3254/G3254)</f>
        <v>1.5509499136442142</v>
      </c>
      <c r="L3254" s="10">
        <f>(K3254/1.04)</f>
        <v>1.4912979938886675</v>
      </c>
    </row>
    <row r="3255" spans="1:13" x14ac:dyDescent="0.2">
      <c r="A3255" s="11" t="s">
        <v>4841</v>
      </c>
      <c r="B3255" s="12" t="s">
        <v>4842</v>
      </c>
      <c r="C3255" s="12">
        <v>10</v>
      </c>
      <c r="D3255" s="12">
        <v>9</v>
      </c>
      <c r="E3255" s="12">
        <v>4</v>
      </c>
      <c r="F3255" s="13">
        <v>45</v>
      </c>
      <c r="G3255" s="13">
        <v>435</v>
      </c>
      <c r="H3255" s="17">
        <f>(G3255/F3255)</f>
        <v>9.6666666666666661</v>
      </c>
      <c r="I3255" s="13">
        <v>73.5</v>
      </c>
      <c r="J3255" s="13">
        <v>1147.5</v>
      </c>
      <c r="K3255" s="14">
        <f>(J3255/G3255)</f>
        <v>2.6379310344827585</v>
      </c>
      <c r="L3255" s="14">
        <f>(K3255/2.48)</f>
        <v>1.0636818687430478</v>
      </c>
    </row>
    <row r="3256" spans="1:13" x14ac:dyDescent="0.2">
      <c r="A3256" s="11" t="s">
        <v>4837</v>
      </c>
      <c r="B3256" s="12" t="s">
        <v>4838</v>
      </c>
      <c r="C3256" s="12">
        <v>10</v>
      </c>
      <c r="D3256" s="12">
        <v>9</v>
      </c>
      <c r="E3256" s="12">
        <v>2</v>
      </c>
      <c r="F3256" s="13">
        <v>73</v>
      </c>
      <c r="G3256" s="13">
        <v>543.5</v>
      </c>
      <c r="H3256" s="17">
        <f>(G3256/F3256)</f>
        <v>7.4452054794520546</v>
      </c>
      <c r="I3256" s="13">
        <v>100</v>
      </c>
      <c r="J3256" s="13">
        <v>364.5</v>
      </c>
      <c r="K3256" s="14">
        <f>(J3256/G3256)</f>
        <v>0.67065317387304513</v>
      </c>
      <c r="L3256" s="14">
        <f>(K3256/2.48)</f>
        <v>0.2704246668842924</v>
      </c>
      <c r="M3256" t="s">
        <v>7834</v>
      </c>
    </row>
    <row r="3257" spans="1:13" x14ac:dyDescent="0.2">
      <c r="A3257" s="11" t="s">
        <v>4940</v>
      </c>
      <c r="B3257" s="12" t="s">
        <v>4941</v>
      </c>
      <c r="C3257" s="12">
        <v>10</v>
      </c>
      <c r="D3257" s="12">
        <v>11</v>
      </c>
      <c r="E3257" s="12">
        <v>22</v>
      </c>
      <c r="F3257" s="13">
        <v>110</v>
      </c>
      <c r="G3257" s="13">
        <v>591.5</v>
      </c>
      <c r="H3257" s="17">
        <f>(G3257/F3257)</f>
        <v>5.377272727272727</v>
      </c>
      <c r="I3257" s="13">
        <v>95</v>
      </c>
      <c r="J3257" s="13">
        <v>45</v>
      </c>
      <c r="K3257" s="14">
        <f>(J3257/G3257)</f>
        <v>7.6077768385460695E-2</v>
      </c>
      <c r="L3257" s="14">
        <f>(K3257/2.48)</f>
        <v>3.0676519510266408E-2</v>
      </c>
      <c r="M3257" t="s">
        <v>7834</v>
      </c>
    </row>
    <row r="3258" spans="1:13" x14ac:dyDescent="0.2">
      <c r="A3258" s="11" t="s">
        <v>4936</v>
      </c>
      <c r="B3258" s="12" t="s">
        <v>4937</v>
      </c>
      <c r="C3258" s="12">
        <v>10</v>
      </c>
      <c r="D3258" s="12">
        <v>11</v>
      </c>
      <c r="E3258" s="12">
        <v>20</v>
      </c>
      <c r="F3258" s="13">
        <v>114.5</v>
      </c>
      <c r="G3258" s="13">
        <v>790.5</v>
      </c>
      <c r="H3258" s="17">
        <f>(G3258/F3258)</f>
        <v>6.9039301310043673</v>
      </c>
      <c r="I3258" s="13">
        <v>110</v>
      </c>
      <c r="J3258" s="13">
        <v>1226.5</v>
      </c>
      <c r="K3258" s="14">
        <f>(J3258/G3258)</f>
        <v>1.551549652118912</v>
      </c>
      <c r="L3258" s="14">
        <f>(K3258/2.48)</f>
        <v>0.62562485972536774</v>
      </c>
    </row>
    <row r="3259" spans="1:13" x14ac:dyDescent="0.2">
      <c r="A3259" s="7" t="s">
        <v>7849</v>
      </c>
      <c r="B3259" s="8" t="s">
        <v>4933</v>
      </c>
      <c r="C3259" s="8">
        <v>10</v>
      </c>
      <c r="D3259" s="8">
        <v>11</v>
      </c>
      <c r="E3259" s="8">
        <v>18</v>
      </c>
      <c r="F3259" s="9">
        <v>225</v>
      </c>
      <c r="G3259" s="9">
        <v>1012.5</v>
      </c>
      <c r="H3259" s="16">
        <f>(G3259/F3259)</f>
        <v>4.5</v>
      </c>
      <c r="I3259" s="9">
        <v>148.5</v>
      </c>
      <c r="J3259" s="9">
        <v>1264</v>
      </c>
      <c r="K3259" s="10">
        <f>(J3259/G3259)</f>
        <v>1.248395061728395</v>
      </c>
      <c r="L3259" s="10">
        <f>(K3259/1.04)</f>
        <v>1.2003798670465335</v>
      </c>
    </row>
    <row r="3260" spans="1:13" x14ac:dyDescent="0.2">
      <c r="A3260" s="1" t="s">
        <v>7849</v>
      </c>
      <c r="B3260" t="s">
        <v>7196</v>
      </c>
      <c r="C3260">
        <v>16</v>
      </c>
      <c r="D3260">
        <v>2</v>
      </c>
      <c r="E3260">
        <v>14</v>
      </c>
      <c r="F3260" s="2">
        <v>47</v>
      </c>
      <c r="G3260" s="2">
        <v>235.5</v>
      </c>
      <c r="H3260" s="18">
        <f>(G3260/F3260)</f>
        <v>5.0106382978723403</v>
      </c>
      <c r="I3260" s="2">
        <v>51</v>
      </c>
      <c r="J3260" s="2">
        <v>1411.5</v>
      </c>
      <c r="K3260" s="6">
        <f>(J3260/G3260)</f>
        <v>5.9936305732484074</v>
      </c>
    </row>
    <row r="3261" spans="1:13" x14ac:dyDescent="0.2">
      <c r="A3261" s="11" t="s">
        <v>8327</v>
      </c>
      <c r="B3261" s="12" t="s">
        <v>4931</v>
      </c>
      <c r="C3261" s="12">
        <v>10</v>
      </c>
      <c r="D3261" s="12">
        <v>11</v>
      </c>
      <c r="E3261" s="12">
        <v>16</v>
      </c>
      <c r="F3261" s="13">
        <v>43.5</v>
      </c>
      <c r="G3261" s="13">
        <v>350</v>
      </c>
      <c r="H3261" s="17">
        <f>(G3261/F3261)</f>
        <v>8.0459770114942533</v>
      </c>
      <c r="I3261" s="13">
        <v>64.5</v>
      </c>
      <c r="J3261" s="13">
        <v>1289.5</v>
      </c>
      <c r="K3261" s="14">
        <f>(J3261/G3261)</f>
        <v>3.6842857142857142</v>
      </c>
      <c r="L3261" s="14">
        <f>(K3261/2.48)</f>
        <v>1.4855990783410138</v>
      </c>
    </row>
    <row r="3262" spans="1:13" x14ac:dyDescent="0.2">
      <c r="A3262" s="7" t="s">
        <v>4927</v>
      </c>
      <c r="B3262" s="8" t="s">
        <v>4928</v>
      </c>
      <c r="C3262" s="8">
        <v>10</v>
      </c>
      <c r="D3262" s="8">
        <v>11</v>
      </c>
      <c r="E3262" s="8">
        <v>14</v>
      </c>
      <c r="F3262" s="9">
        <v>153.5</v>
      </c>
      <c r="G3262" s="9">
        <v>934</v>
      </c>
      <c r="H3262" s="16">
        <f>(G3262/F3262)</f>
        <v>6.0846905537459284</v>
      </c>
      <c r="I3262" s="9">
        <v>133.5</v>
      </c>
      <c r="J3262" s="9">
        <v>1300</v>
      </c>
      <c r="K3262" s="10">
        <f>(J3262/G3262)</f>
        <v>1.39186295503212</v>
      </c>
      <c r="L3262" s="10">
        <f>(K3262/1.04)</f>
        <v>1.3383297644539616</v>
      </c>
    </row>
    <row r="3263" spans="1:13" x14ac:dyDescent="0.2">
      <c r="A3263" s="11" t="s">
        <v>7849</v>
      </c>
      <c r="B3263" s="12" t="s">
        <v>4924</v>
      </c>
      <c r="C3263" s="12">
        <v>10</v>
      </c>
      <c r="D3263" s="12">
        <v>11</v>
      </c>
      <c r="E3263" s="12">
        <v>12</v>
      </c>
      <c r="F3263" s="13">
        <v>123</v>
      </c>
      <c r="G3263" s="13">
        <v>685</v>
      </c>
      <c r="H3263" s="17">
        <f>(G3263/F3263)</f>
        <v>5.5691056910569108</v>
      </c>
      <c r="I3263" s="13">
        <v>94.5</v>
      </c>
      <c r="J3263" s="13">
        <v>48</v>
      </c>
      <c r="K3263" s="14">
        <f>(J3263/G3263)</f>
        <v>7.0072992700729933E-2</v>
      </c>
      <c r="L3263" s="14">
        <f>(K3263/2.48)</f>
        <v>2.8255238992229811E-2</v>
      </c>
      <c r="M3263" t="s">
        <v>7834</v>
      </c>
    </row>
    <row r="3264" spans="1:13" x14ac:dyDescent="0.2">
      <c r="A3264" s="7" t="s">
        <v>8328</v>
      </c>
      <c r="B3264" s="8" t="s">
        <v>4921</v>
      </c>
      <c r="C3264" s="8">
        <v>10</v>
      </c>
      <c r="D3264" s="8">
        <v>11</v>
      </c>
      <c r="E3264" s="8">
        <v>10</v>
      </c>
      <c r="F3264" s="9">
        <v>170.5</v>
      </c>
      <c r="G3264" s="9">
        <v>917.5</v>
      </c>
      <c r="H3264" s="16">
        <f>(G3264/F3264)</f>
        <v>5.3812316715542519</v>
      </c>
      <c r="I3264" s="9">
        <v>172.5</v>
      </c>
      <c r="J3264" s="9">
        <v>1199</v>
      </c>
      <c r="K3264" s="10">
        <f>(J3264/G3264)</f>
        <v>1.3068119891008174</v>
      </c>
      <c r="L3264" s="10">
        <f>(K3264/1.04)</f>
        <v>1.2565499895200167</v>
      </c>
    </row>
    <row r="3265" spans="1:13" x14ac:dyDescent="0.2">
      <c r="A3265" s="11" t="s">
        <v>7192</v>
      </c>
      <c r="B3265" s="12" t="s">
        <v>7193</v>
      </c>
      <c r="C3265" s="12">
        <v>16</v>
      </c>
      <c r="D3265" s="12">
        <v>2</v>
      </c>
      <c r="E3265" s="12">
        <v>12</v>
      </c>
      <c r="F3265" s="13">
        <v>69</v>
      </c>
      <c r="G3265" s="13">
        <v>289.5</v>
      </c>
      <c r="H3265" s="17">
        <f>(G3265/F3265)</f>
        <v>4.1956521739130439</v>
      </c>
      <c r="I3265" s="13">
        <v>67</v>
      </c>
      <c r="J3265" s="13">
        <v>28</v>
      </c>
      <c r="K3265" s="14">
        <f>(J3265/G3265)</f>
        <v>9.6718480138169263E-2</v>
      </c>
      <c r="L3265" s="14">
        <f>(K3265/2.8)</f>
        <v>3.4542314335060456E-2</v>
      </c>
      <c r="M3265" t="s">
        <v>7834</v>
      </c>
    </row>
    <row r="3266" spans="1:13" x14ac:dyDescent="0.2">
      <c r="A3266" s="11" t="s">
        <v>4918</v>
      </c>
      <c r="B3266" s="12" t="s">
        <v>4919</v>
      </c>
      <c r="C3266" s="12">
        <v>10</v>
      </c>
      <c r="D3266" s="12">
        <v>11</v>
      </c>
      <c r="E3266" s="12">
        <v>8</v>
      </c>
      <c r="F3266" s="13">
        <v>97</v>
      </c>
      <c r="G3266" s="13">
        <v>748.5</v>
      </c>
      <c r="H3266" s="17">
        <f>(G3266/F3266)</f>
        <v>7.7164948453608249</v>
      </c>
      <c r="I3266" s="13">
        <v>73.5</v>
      </c>
      <c r="J3266" s="13">
        <v>419.5</v>
      </c>
      <c r="K3266" s="14">
        <f>(J3266/G3266)</f>
        <v>0.56045424181696724</v>
      </c>
      <c r="L3266" s="14">
        <f>(K3266/2.48)</f>
        <v>0.22598961363587389</v>
      </c>
    </row>
    <row r="3267" spans="1:13" x14ac:dyDescent="0.2">
      <c r="A3267" s="7" t="s">
        <v>4915</v>
      </c>
      <c r="B3267" s="8" t="s">
        <v>4916</v>
      </c>
      <c r="C3267" s="8">
        <v>10</v>
      </c>
      <c r="D3267" s="8">
        <v>11</v>
      </c>
      <c r="E3267" s="8">
        <v>6</v>
      </c>
      <c r="F3267" s="9">
        <v>118.5</v>
      </c>
      <c r="G3267" s="9">
        <v>852.5</v>
      </c>
      <c r="H3267" s="16">
        <f>(G3267/F3267)</f>
        <v>7.1940928270042193</v>
      </c>
      <c r="I3267" s="9">
        <v>123.5</v>
      </c>
      <c r="J3267" s="9">
        <v>1411</v>
      </c>
      <c r="K3267" s="10">
        <f>(J3267/G3267)</f>
        <v>1.6551319648093841</v>
      </c>
      <c r="L3267" s="10">
        <f>(K3267/1.04)</f>
        <v>1.5914730430859461</v>
      </c>
    </row>
    <row r="3268" spans="1:13" x14ac:dyDescent="0.2">
      <c r="A3268" s="11" t="s">
        <v>7849</v>
      </c>
      <c r="B3268" s="12" t="s">
        <v>4913</v>
      </c>
      <c r="C3268" s="12">
        <v>10</v>
      </c>
      <c r="D3268" s="12">
        <v>11</v>
      </c>
      <c r="E3268" s="12">
        <v>4</v>
      </c>
      <c r="F3268" s="13">
        <v>71</v>
      </c>
      <c r="G3268" s="13">
        <v>627.5</v>
      </c>
      <c r="H3268" s="17">
        <f>(G3268/F3268)</f>
        <v>8.8380281690140841</v>
      </c>
      <c r="I3268" s="13">
        <v>92.5</v>
      </c>
      <c r="J3268" s="13">
        <v>1276.5</v>
      </c>
      <c r="K3268" s="14">
        <f>(J3268/G3268)</f>
        <v>2.0342629482071715</v>
      </c>
      <c r="L3268" s="14">
        <f>(K3268/2.48)</f>
        <v>0.82026731782547235</v>
      </c>
    </row>
    <row r="3269" spans="1:13" x14ac:dyDescent="0.2">
      <c r="A3269" s="11" t="s">
        <v>4909</v>
      </c>
      <c r="B3269" s="12" t="s">
        <v>4910</v>
      </c>
      <c r="C3269" s="12">
        <v>10</v>
      </c>
      <c r="D3269" s="12">
        <v>11</v>
      </c>
      <c r="E3269" s="12">
        <v>2</v>
      </c>
      <c r="F3269" s="13">
        <v>79.5</v>
      </c>
      <c r="G3269" s="13">
        <v>623</v>
      </c>
      <c r="H3269" s="17">
        <f>(G3269/F3269)</f>
        <v>7.8364779874213832</v>
      </c>
      <c r="I3269" s="13">
        <v>90.5</v>
      </c>
      <c r="J3269" s="13">
        <v>1311.5</v>
      </c>
      <c r="K3269" s="14">
        <f>(J3269/G3269)</f>
        <v>2.1051364365971108</v>
      </c>
      <c r="L3269" s="14">
        <f>(K3269/2.48)</f>
        <v>0.84884533733754464</v>
      </c>
    </row>
    <row r="3270" spans="1:13" x14ac:dyDescent="0.2">
      <c r="A3270" s="7" t="s">
        <v>7849</v>
      </c>
      <c r="B3270" s="8" t="s">
        <v>5015</v>
      </c>
      <c r="C3270" s="8">
        <v>10</v>
      </c>
      <c r="D3270" s="8">
        <v>13</v>
      </c>
      <c r="E3270" s="8">
        <v>22</v>
      </c>
      <c r="F3270" s="9">
        <v>102.5</v>
      </c>
      <c r="G3270" s="9">
        <v>670.5</v>
      </c>
      <c r="H3270" s="16">
        <f>(G3270/F3270)</f>
        <v>6.5414634146341459</v>
      </c>
      <c r="I3270" s="9">
        <v>124.5</v>
      </c>
      <c r="J3270" s="9">
        <v>1385.5</v>
      </c>
      <c r="K3270" s="10">
        <f>(J3270/G3270)</f>
        <v>2.0663683818046232</v>
      </c>
      <c r="L3270" s="10">
        <f>(K3270/1.04)</f>
        <v>1.9868926748121376</v>
      </c>
    </row>
    <row r="3271" spans="1:13" x14ac:dyDescent="0.2">
      <c r="A3271" s="11" t="s">
        <v>5012</v>
      </c>
      <c r="B3271" s="12" t="s">
        <v>5013</v>
      </c>
      <c r="C3271" s="12">
        <v>10</v>
      </c>
      <c r="D3271" s="12">
        <v>13</v>
      </c>
      <c r="E3271" s="12">
        <v>20</v>
      </c>
      <c r="F3271" s="13">
        <v>81.5</v>
      </c>
      <c r="G3271" s="13">
        <v>599</v>
      </c>
      <c r="H3271" s="17">
        <f>(G3271/F3271)</f>
        <v>7.3496932515337425</v>
      </c>
      <c r="I3271" s="13">
        <v>79.5</v>
      </c>
      <c r="J3271" s="13">
        <v>1221</v>
      </c>
      <c r="K3271" s="14">
        <f>(J3271/G3271)</f>
        <v>2.038397328881469</v>
      </c>
      <c r="L3271" s="14">
        <f>(K3271/2.48)</f>
        <v>0.82193440680704399</v>
      </c>
    </row>
    <row r="3272" spans="1:13" x14ac:dyDescent="0.2">
      <c r="A3272" s="11" t="s">
        <v>5008</v>
      </c>
      <c r="B3272" s="12" t="s">
        <v>5009</v>
      </c>
      <c r="C3272" s="12">
        <v>10</v>
      </c>
      <c r="D3272" s="12">
        <v>13</v>
      </c>
      <c r="E3272" s="12">
        <v>18</v>
      </c>
      <c r="F3272" s="13">
        <v>91</v>
      </c>
      <c r="G3272" s="13">
        <v>484.5</v>
      </c>
      <c r="H3272" s="17">
        <f>(G3272/F3272)</f>
        <v>5.3241758241758239</v>
      </c>
      <c r="I3272" s="13">
        <v>72.5</v>
      </c>
      <c r="J3272" s="13">
        <v>1275</v>
      </c>
      <c r="K3272" s="14">
        <f>(J3272/G3272)</f>
        <v>2.6315789473684212</v>
      </c>
      <c r="L3272" s="14">
        <f>(K3272/2.48)</f>
        <v>1.0611205432937183</v>
      </c>
    </row>
    <row r="3273" spans="1:13" x14ac:dyDescent="0.2">
      <c r="A3273" s="1" t="s">
        <v>7189</v>
      </c>
      <c r="B3273" t="s">
        <v>7190</v>
      </c>
      <c r="C3273">
        <v>16</v>
      </c>
      <c r="D3273">
        <v>2</v>
      </c>
      <c r="E3273">
        <v>10</v>
      </c>
      <c r="F3273" s="2">
        <v>55</v>
      </c>
      <c r="G3273" s="2">
        <v>207.5</v>
      </c>
      <c r="H3273" s="18">
        <f>(G3273/F3273)</f>
        <v>3.7727272727272729</v>
      </c>
      <c r="I3273" s="2">
        <v>58.5</v>
      </c>
      <c r="J3273" s="2">
        <v>30</v>
      </c>
      <c r="K3273" s="6">
        <f>(J3273/G3273)</f>
        <v>0.14457831325301204</v>
      </c>
    </row>
    <row r="3274" spans="1:13" x14ac:dyDescent="0.2">
      <c r="A3274" s="11" t="s">
        <v>5005</v>
      </c>
      <c r="B3274" s="12" t="s">
        <v>5006</v>
      </c>
      <c r="C3274" s="12">
        <v>10</v>
      </c>
      <c r="D3274" s="12">
        <v>13</v>
      </c>
      <c r="E3274" s="12">
        <v>16</v>
      </c>
      <c r="F3274" s="13">
        <v>137</v>
      </c>
      <c r="G3274" s="13">
        <v>754</v>
      </c>
      <c r="H3274" s="17">
        <f>(G3274/F3274)</f>
        <v>5.5036496350364965</v>
      </c>
      <c r="I3274" s="13">
        <v>90</v>
      </c>
      <c r="J3274" s="13">
        <v>1026.5</v>
      </c>
      <c r="K3274" s="14">
        <f>(J3274/G3274)</f>
        <v>1.3614058355437666</v>
      </c>
      <c r="L3274" s="14">
        <f>(K3274/2.48)</f>
        <v>0.54895396594506718</v>
      </c>
    </row>
    <row r="3275" spans="1:13" x14ac:dyDescent="0.2">
      <c r="A3275" s="11" t="s">
        <v>5002</v>
      </c>
      <c r="B3275" s="12" t="s">
        <v>5003</v>
      </c>
      <c r="C3275" s="12">
        <v>10</v>
      </c>
      <c r="D3275" s="12">
        <v>13</v>
      </c>
      <c r="E3275" s="12">
        <v>14</v>
      </c>
      <c r="F3275" s="13">
        <v>97</v>
      </c>
      <c r="G3275" s="13">
        <v>640</v>
      </c>
      <c r="H3275" s="17">
        <f>(G3275/F3275)</f>
        <v>6.5979381443298966</v>
      </c>
      <c r="I3275" s="13">
        <v>73</v>
      </c>
      <c r="J3275" s="13">
        <v>1000.5</v>
      </c>
      <c r="K3275" s="14">
        <f>(J3275/G3275)</f>
        <v>1.56328125</v>
      </c>
      <c r="L3275" s="14">
        <f>(K3275/2.48)</f>
        <v>0.6303553427419355</v>
      </c>
    </row>
    <row r="3276" spans="1:13" x14ac:dyDescent="0.2">
      <c r="A3276" s="7" t="s">
        <v>4998</v>
      </c>
      <c r="B3276" s="8" t="s">
        <v>4999</v>
      </c>
      <c r="C3276" s="8">
        <v>10</v>
      </c>
      <c r="D3276" s="8">
        <v>13</v>
      </c>
      <c r="E3276" s="8">
        <v>12</v>
      </c>
      <c r="F3276" s="9">
        <v>140</v>
      </c>
      <c r="G3276" s="9">
        <v>822</v>
      </c>
      <c r="H3276" s="16">
        <f>(G3276/F3276)</f>
        <v>5.871428571428571</v>
      </c>
      <c r="I3276" s="9">
        <v>154</v>
      </c>
      <c r="J3276" s="9">
        <v>1125.5</v>
      </c>
      <c r="K3276" s="10">
        <f>(J3276/G3276)</f>
        <v>1.3692214111922141</v>
      </c>
      <c r="L3276" s="10">
        <f>(K3276/1.04)</f>
        <v>1.3165590492232828</v>
      </c>
    </row>
    <row r="3277" spans="1:13" x14ac:dyDescent="0.2">
      <c r="A3277" s="11" t="s">
        <v>4994</v>
      </c>
      <c r="B3277" s="12" t="s">
        <v>4995</v>
      </c>
      <c r="C3277" s="12">
        <v>10</v>
      </c>
      <c r="D3277" s="12">
        <v>13</v>
      </c>
      <c r="E3277" s="12">
        <v>10</v>
      </c>
      <c r="F3277" s="13">
        <v>65.5</v>
      </c>
      <c r="G3277" s="13">
        <v>634.5</v>
      </c>
      <c r="H3277" s="17">
        <f>(G3277/F3277)</f>
        <v>9.6870229007633579</v>
      </c>
      <c r="I3277" s="13">
        <v>65.5</v>
      </c>
      <c r="J3277" s="13">
        <v>1173</v>
      </c>
      <c r="K3277" s="14">
        <f>(J3277/G3277)</f>
        <v>1.8486997635933806</v>
      </c>
      <c r="L3277" s="14">
        <f>(K3277/2.48)</f>
        <v>0.74544345306184701</v>
      </c>
    </row>
    <row r="3278" spans="1:13" x14ac:dyDescent="0.2">
      <c r="A3278" s="11" t="s">
        <v>8329</v>
      </c>
      <c r="B3278" s="12" t="s">
        <v>4991</v>
      </c>
      <c r="C3278" s="12">
        <v>10</v>
      </c>
      <c r="D3278" s="12">
        <v>13</v>
      </c>
      <c r="E3278" s="12">
        <v>8</v>
      </c>
      <c r="F3278" s="13">
        <v>64</v>
      </c>
      <c r="G3278" s="13">
        <v>653.5</v>
      </c>
      <c r="H3278" s="17">
        <f>(G3278/F3278)</f>
        <v>10.2109375</v>
      </c>
      <c r="I3278" s="13">
        <v>77</v>
      </c>
      <c r="J3278" s="13">
        <v>1366</v>
      </c>
      <c r="K3278" s="14">
        <f>(J3278/G3278)</f>
        <v>2.0902830910482022</v>
      </c>
      <c r="L3278" s="14">
        <f>(K3278/2.48)</f>
        <v>0.84285608510008159</v>
      </c>
    </row>
    <row r="3279" spans="1:13" x14ac:dyDescent="0.2">
      <c r="A3279" s="11" t="s">
        <v>4987</v>
      </c>
      <c r="B3279" s="12" t="s">
        <v>4988</v>
      </c>
      <c r="C3279" s="12">
        <v>10</v>
      </c>
      <c r="D3279" s="12">
        <v>13</v>
      </c>
      <c r="E3279" s="12">
        <v>6</v>
      </c>
      <c r="F3279" s="13">
        <v>59.5</v>
      </c>
      <c r="G3279" s="13">
        <v>411.5</v>
      </c>
      <c r="H3279" s="17">
        <f>(G3279/F3279)</f>
        <v>6.9159663865546221</v>
      </c>
      <c r="I3279" s="13">
        <v>78</v>
      </c>
      <c r="J3279" s="13">
        <v>1056.5</v>
      </c>
      <c r="K3279" s="14">
        <f>(J3279/G3279)</f>
        <v>2.5674362089914946</v>
      </c>
      <c r="L3279" s="14">
        <f>(K3279/2.48)</f>
        <v>1.0352565358836672</v>
      </c>
    </row>
    <row r="3280" spans="1:13" x14ac:dyDescent="0.2">
      <c r="A3280" s="11" t="s">
        <v>7849</v>
      </c>
      <c r="B3280" s="12" t="s">
        <v>4984</v>
      </c>
      <c r="C3280" s="12">
        <v>10</v>
      </c>
      <c r="D3280" s="12">
        <v>13</v>
      </c>
      <c r="E3280" s="12">
        <v>4</v>
      </c>
      <c r="F3280" s="13">
        <v>67</v>
      </c>
      <c r="G3280" s="13">
        <v>540</v>
      </c>
      <c r="H3280" s="17">
        <f>(G3280/F3280)</f>
        <v>8.0597014925373127</v>
      </c>
      <c r="I3280" s="13">
        <v>77</v>
      </c>
      <c r="J3280" s="13">
        <v>1337</v>
      </c>
      <c r="K3280" s="14">
        <f>(J3280/G3280)</f>
        <v>2.4759259259259259</v>
      </c>
      <c r="L3280" s="14">
        <f>(K3280/2.48)</f>
        <v>0.99835722819593786</v>
      </c>
    </row>
    <row r="3281" spans="1:13" x14ac:dyDescent="0.2">
      <c r="A3281" s="11" t="s">
        <v>4981</v>
      </c>
      <c r="B3281" s="12" t="s">
        <v>4982</v>
      </c>
      <c r="C3281" s="12">
        <v>10</v>
      </c>
      <c r="D3281" s="12">
        <v>13</v>
      </c>
      <c r="E3281" s="12">
        <v>2</v>
      </c>
      <c r="F3281" s="13">
        <v>62.5</v>
      </c>
      <c r="G3281" s="13">
        <v>630</v>
      </c>
      <c r="H3281" s="17">
        <f>(G3281/F3281)</f>
        <v>10.08</v>
      </c>
      <c r="I3281" s="13">
        <v>73.5</v>
      </c>
      <c r="J3281" s="13">
        <v>1327</v>
      </c>
      <c r="K3281" s="14">
        <f>(J3281/G3281)</f>
        <v>2.1063492063492064</v>
      </c>
      <c r="L3281" s="14">
        <f>(K3281/2.48)</f>
        <v>0.84933435739887353</v>
      </c>
    </row>
    <row r="3282" spans="1:13" x14ac:dyDescent="0.2">
      <c r="A3282" s="11" t="s">
        <v>5090</v>
      </c>
      <c r="B3282" s="12" t="s">
        <v>5091</v>
      </c>
      <c r="C3282" s="12">
        <v>10</v>
      </c>
      <c r="D3282" s="12">
        <v>15</v>
      </c>
      <c r="E3282" s="12">
        <v>22</v>
      </c>
      <c r="F3282" s="13">
        <v>76.5</v>
      </c>
      <c r="G3282" s="13">
        <v>445.5</v>
      </c>
      <c r="H3282" s="17">
        <f>(G3282/F3282)</f>
        <v>5.8235294117647056</v>
      </c>
      <c r="I3282" s="13">
        <v>84.5</v>
      </c>
      <c r="J3282" s="13">
        <v>49.5</v>
      </c>
      <c r="K3282" s="14">
        <f>(J3282/G3282)</f>
        <v>0.1111111111111111</v>
      </c>
      <c r="L3282" s="14">
        <f>(K3282/2.48)</f>
        <v>4.4802867383512544E-2</v>
      </c>
      <c r="M3282" t="s">
        <v>7834</v>
      </c>
    </row>
    <row r="3283" spans="1:13" x14ac:dyDescent="0.2">
      <c r="A3283" s="11" t="s">
        <v>7849</v>
      </c>
      <c r="B3283" s="12" t="s">
        <v>5087</v>
      </c>
      <c r="C3283" s="12">
        <v>10</v>
      </c>
      <c r="D3283" s="12">
        <v>15</v>
      </c>
      <c r="E3283" s="12">
        <v>20</v>
      </c>
      <c r="F3283" s="13">
        <v>79</v>
      </c>
      <c r="G3283" s="13">
        <v>547.5</v>
      </c>
      <c r="H3283" s="17">
        <f>(G3283/F3283)</f>
        <v>6.9303797468354427</v>
      </c>
      <c r="I3283" s="13">
        <v>90.5</v>
      </c>
      <c r="J3283" s="13">
        <v>1292.5</v>
      </c>
      <c r="K3283" s="14">
        <f>(J3283/G3283)</f>
        <v>2.3607305936073057</v>
      </c>
      <c r="L3283" s="14">
        <f>(K3283/2.48)</f>
        <v>0.95190749742230074</v>
      </c>
    </row>
    <row r="3284" spans="1:13" x14ac:dyDescent="0.2">
      <c r="A3284" s="11" t="s">
        <v>8330</v>
      </c>
      <c r="B3284" s="12" t="s">
        <v>5084</v>
      </c>
      <c r="C3284" s="12">
        <v>10</v>
      </c>
      <c r="D3284" s="12">
        <v>15</v>
      </c>
      <c r="E3284" s="12">
        <v>18</v>
      </c>
      <c r="F3284" s="13">
        <v>161</v>
      </c>
      <c r="G3284" s="13">
        <v>904.5</v>
      </c>
      <c r="H3284" s="17">
        <f>(G3284/F3284)</f>
        <v>5.6180124223602483</v>
      </c>
      <c r="I3284" s="13">
        <v>90</v>
      </c>
      <c r="J3284" s="13">
        <v>1331</v>
      </c>
      <c r="K3284" s="14">
        <f>(J3284/G3284)</f>
        <v>1.4715312327252625</v>
      </c>
      <c r="L3284" s="14">
        <f>(K3284/2.48)</f>
        <v>0.59335936803438005</v>
      </c>
    </row>
    <row r="3285" spans="1:13" x14ac:dyDescent="0.2">
      <c r="A3285" s="11" t="s">
        <v>7849</v>
      </c>
      <c r="B3285" s="12" t="s">
        <v>5082</v>
      </c>
      <c r="C3285" s="12">
        <v>10</v>
      </c>
      <c r="D3285" s="12">
        <v>15</v>
      </c>
      <c r="E3285" s="12">
        <v>16</v>
      </c>
      <c r="F3285" s="13">
        <v>61</v>
      </c>
      <c r="G3285" s="13">
        <v>595</v>
      </c>
      <c r="H3285" s="17">
        <f>(G3285/F3285)</f>
        <v>9.7540983606557372</v>
      </c>
      <c r="I3285" s="13">
        <v>73</v>
      </c>
      <c r="J3285" s="13">
        <v>1354</v>
      </c>
      <c r="K3285" s="14">
        <f>(J3285/G3285)</f>
        <v>2.2756302521008402</v>
      </c>
      <c r="L3285" s="14">
        <f>(K3285/2.48)</f>
        <v>0.91759284358904847</v>
      </c>
    </row>
    <row r="3286" spans="1:13" x14ac:dyDescent="0.2">
      <c r="A3286" s="11" t="s">
        <v>5078</v>
      </c>
      <c r="B3286" s="12" t="s">
        <v>5079</v>
      </c>
      <c r="C3286" s="12">
        <v>10</v>
      </c>
      <c r="D3286" s="12">
        <v>15</v>
      </c>
      <c r="E3286" s="12">
        <v>14</v>
      </c>
      <c r="F3286" s="13">
        <v>59.5</v>
      </c>
      <c r="G3286" s="13">
        <v>454.5</v>
      </c>
      <c r="H3286" s="17">
        <f>(G3286/F3286)</f>
        <v>7.6386554621848743</v>
      </c>
      <c r="I3286" s="13">
        <v>68.5</v>
      </c>
      <c r="J3286" s="13">
        <v>555.5</v>
      </c>
      <c r="K3286" s="14">
        <f>(J3286/G3286)</f>
        <v>1.2222222222222223</v>
      </c>
      <c r="L3286" s="14">
        <f>(K3286/2.48)</f>
        <v>0.49283154121863804</v>
      </c>
    </row>
    <row r="3287" spans="1:13" x14ac:dyDescent="0.2">
      <c r="A3287" s="1" t="s">
        <v>5074</v>
      </c>
      <c r="B3287" t="s">
        <v>5075</v>
      </c>
      <c r="C3287">
        <v>10</v>
      </c>
      <c r="D3287">
        <v>15</v>
      </c>
      <c r="E3287">
        <v>12</v>
      </c>
      <c r="F3287" s="2">
        <v>65.5</v>
      </c>
      <c r="G3287" s="2">
        <v>475.5</v>
      </c>
      <c r="H3287" s="18">
        <f>(G3287/F3287)</f>
        <v>7.2595419847328246</v>
      </c>
      <c r="I3287" s="2">
        <v>52.5</v>
      </c>
      <c r="J3287" s="2">
        <v>1352</v>
      </c>
      <c r="K3287" s="6">
        <f>(J3287/G3287)</f>
        <v>2.8433228180862251</v>
      </c>
    </row>
    <row r="3288" spans="1:13" x14ac:dyDescent="0.2">
      <c r="A3288" s="1" t="s">
        <v>5070</v>
      </c>
      <c r="B3288" t="s">
        <v>5071</v>
      </c>
      <c r="C3288">
        <v>10</v>
      </c>
      <c r="D3288">
        <v>15</v>
      </c>
      <c r="E3288">
        <v>10</v>
      </c>
      <c r="F3288" s="2">
        <v>48.5</v>
      </c>
      <c r="G3288" s="2">
        <v>453.5</v>
      </c>
      <c r="H3288" s="18">
        <f>(G3288/F3288)</f>
        <v>9.3505154639175263</v>
      </c>
      <c r="I3288" s="2">
        <v>40.5</v>
      </c>
      <c r="J3288" s="2">
        <v>1008.5</v>
      </c>
      <c r="K3288" s="6">
        <f>(J3288/G3288)</f>
        <v>2.2238147739801541</v>
      </c>
    </row>
    <row r="3289" spans="1:13" x14ac:dyDescent="0.2">
      <c r="A3289" s="1" t="s">
        <v>5067</v>
      </c>
      <c r="B3289" t="s">
        <v>5068</v>
      </c>
      <c r="C3289">
        <v>10</v>
      </c>
      <c r="D3289">
        <v>15</v>
      </c>
      <c r="E3289">
        <v>8</v>
      </c>
      <c r="F3289" s="2">
        <v>49.5</v>
      </c>
      <c r="G3289" s="2">
        <v>456.5</v>
      </c>
      <c r="H3289" s="18">
        <f>(G3289/F3289)</f>
        <v>9.2222222222222214</v>
      </c>
      <c r="I3289" s="2">
        <v>47.5</v>
      </c>
      <c r="J3289" s="2">
        <v>1194</v>
      </c>
      <c r="K3289" s="6">
        <f>(J3289/G3289)</f>
        <v>2.6155531215772179</v>
      </c>
    </row>
    <row r="3290" spans="1:13" x14ac:dyDescent="0.2">
      <c r="A3290" s="1" t="s">
        <v>5063</v>
      </c>
      <c r="B3290" t="s">
        <v>5064</v>
      </c>
      <c r="C3290">
        <v>10</v>
      </c>
      <c r="D3290">
        <v>15</v>
      </c>
      <c r="E3290">
        <v>6</v>
      </c>
      <c r="F3290" s="2">
        <v>45</v>
      </c>
      <c r="G3290" s="2">
        <v>472</v>
      </c>
      <c r="H3290" s="18">
        <f>(G3290/F3290)</f>
        <v>10.488888888888889</v>
      </c>
      <c r="I3290" s="2">
        <v>57</v>
      </c>
      <c r="J3290" s="2">
        <v>904.5</v>
      </c>
      <c r="K3290" s="6">
        <f>(J3290/G3290)</f>
        <v>1.916313559322034</v>
      </c>
    </row>
    <row r="3291" spans="1:13" x14ac:dyDescent="0.2">
      <c r="A3291" s="11" t="s">
        <v>7849</v>
      </c>
      <c r="B3291" s="12" t="s">
        <v>5060</v>
      </c>
      <c r="C3291" s="12">
        <v>10</v>
      </c>
      <c r="D3291" s="12">
        <v>15</v>
      </c>
      <c r="E3291" s="12">
        <v>4</v>
      </c>
      <c r="F3291" s="13">
        <v>59</v>
      </c>
      <c r="G3291" s="13">
        <v>554</v>
      </c>
      <c r="H3291" s="17">
        <f>(G3291/F3291)</f>
        <v>9.3898305084745761</v>
      </c>
      <c r="I3291" s="13">
        <v>73</v>
      </c>
      <c r="J3291" s="13">
        <v>1424</v>
      </c>
      <c r="K3291" s="14">
        <f>(J3291/G3291)</f>
        <v>2.5703971119133575</v>
      </c>
      <c r="L3291" s="14">
        <f>(K3291/2.48)</f>
        <v>1.0364504483521604</v>
      </c>
    </row>
    <row r="3292" spans="1:13" x14ac:dyDescent="0.2">
      <c r="A3292" s="11" t="s">
        <v>8331</v>
      </c>
      <c r="B3292" s="12" t="s">
        <v>7000</v>
      </c>
      <c r="C3292" s="12">
        <v>14</v>
      </c>
      <c r="D3292" s="12">
        <v>14</v>
      </c>
      <c r="E3292" s="12">
        <v>17</v>
      </c>
      <c r="F3292" s="13">
        <v>50.5</v>
      </c>
      <c r="G3292" s="13">
        <v>364</v>
      </c>
      <c r="H3292" s="17">
        <f>(G3292/F3292)</f>
        <v>7.2079207920792081</v>
      </c>
      <c r="I3292" s="13">
        <v>64.5</v>
      </c>
      <c r="J3292" s="13">
        <v>779</v>
      </c>
      <c r="K3292" s="14">
        <f>(J3292/G3292)</f>
        <v>2.1401098901098901</v>
      </c>
      <c r="L3292" s="14">
        <f>(K3292/2.8)</f>
        <v>0.76432496075353218</v>
      </c>
    </row>
    <row r="3293" spans="1:13" x14ac:dyDescent="0.2">
      <c r="A3293" s="11" t="s">
        <v>5057</v>
      </c>
      <c r="B3293" s="12" t="s">
        <v>5058</v>
      </c>
      <c r="C3293" s="12">
        <v>10</v>
      </c>
      <c r="D3293" s="12">
        <v>15</v>
      </c>
      <c r="E3293" s="12">
        <v>2</v>
      </c>
      <c r="F3293" s="13">
        <v>67.5</v>
      </c>
      <c r="G3293" s="13">
        <v>567</v>
      </c>
      <c r="H3293" s="17">
        <f>(G3293/F3293)</f>
        <v>8.4</v>
      </c>
      <c r="I3293" s="13">
        <v>63.5</v>
      </c>
      <c r="J3293" s="13">
        <v>1357.5</v>
      </c>
      <c r="K3293" s="14">
        <f>(J3293/G3293)</f>
        <v>2.394179894179894</v>
      </c>
      <c r="L3293" s="14">
        <f>(K3293/2.48)</f>
        <v>0.96539511862092497</v>
      </c>
    </row>
    <row r="3294" spans="1:13" x14ac:dyDescent="0.2">
      <c r="A3294" s="11" t="s">
        <v>4647</v>
      </c>
      <c r="B3294" s="12" t="s">
        <v>4648</v>
      </c>
      <c r="C3294" s="12">
        <v>10</v>
      </c>
      <c r="D3294" s="12">
        <v>3</v>
      </c>
      <c r="E3294" s="12">
        <v>23</v>
      </c>
      <c r="F3294" s="13">
        <v>214</v>
      </c>
      <c r="G3294" s="13">
        <v>962</v>
      </c>
      <c r="H3294" s="17">
        <f>(G3294/F3294)</f>
        <v>4.4953271028037385</v>
      </c>
      <c r="I3294" s="13">
        <v>94.5</v>
      </c>
      <c r="J3294" s="13">
        <v>1245.5</v>
      </c>
      <c r="K3294" s="14">
        <f>(J3294/G3294)</f>
        <v>1.2946985446985446</v>
      </c>
      <c r="L3294" s="14">
        <f>(K3294/2.48)</f>
        <v>0.52205586479780031</v>
      </c>
    </row>
    <row r="3295" spans="1:13" x14ac:dyDescent="0.2">
      <c r="A3295" s="11" t="s">
        <v>7849</v>
      </c>
      <c r="B3295" s="12" t="s">
        <v>4645</v>
      </c>
      <c r="C3295" s="12">
        <v>10</v>
      </c>
      <c r="D3295" s="12">
        <v>3</v>
      </c>
      <c r="E3295" s="12">
        <v>21</v>
      </c>
      <c r="F3295" s="13">
        <v>331.5</v>
      </c>
      <c r="G3295" s="13">
        <v>1023</v>
      </c>
      <c r="H3295" s="17">
        <f>(G3295/F3295)</f>
        <v>3.0859728506787332</v>
      </c>
      <c r="I3295" s="13">
        <v>108</v>
      </c>
      <c r="J3295" s="13">
        <v>1167</v>
      </c>
      <c r="K3295" s="14">
        <f>(J3295/G3295)</f>
        <v>1.1407624633431086</v>
      </c>
      <c r="L3295" s="14">
        <f>(K3295/2.48)</f>
        <v>0.45998486425125346</v>
      </c>
    </row>
    <row r="3296" spans="1:13" x14ac:dyDescent="0.2">
      <c r="A3296" s="11" t="s">
        <v>4642</v>
      </c>
      <c r="B3296" s="12" t="s">
        <v>4643</v>
      </c>
      <c r="C3296" s="12">
        <v>10</v>
      </c>
      <c r="D3296" s="12">
        <v>3</v>
      </c>
      <c r="E3296" s="12">
        <v>19</v>
      </c>
      <c r="F3296" s="13">
        <v>292</v>
      </c>
      <c r="G3296" s="13">
        <v>1002</v>
      </c>
      <c r="H3296" s="17">
        <f>(G3296/F3296)</f>
        <v>3.4315068493150687</v>
      </c>
      <c r="I3296" s="13">
        <v>101.5</v>
      </c>
      <c r="J3296" s="13">
        <v>966</v>
      </c>
      <c r="K3296" s="14">
        <f>(J3296/G3296)</f>
        <v>0.9640718562874252</v>
      </c>
      <c r="L3296" s="14">
        <f>(K3296/2.48)</f>
        <v>0.38873865172880051</v>
      </c>
    </row>
    <row r="3297" spans="1:12" x14ac:dyDescent="0.2">
      <c r="A3297" s="11" t="s">
        <v>4638</v>
      </c>
      <c r="B3297" s="12" t="s">
        <v>4639</v>
      </c>
      <c r="C3297" s="12">
        <v>10</v>
      </c>
      <c r="D3297" s="12">
        <v>3</v>
      </c>
      <c r="E3297" s="12">
        <v>17</v>
      </c>
      <c r="F3297" s="13">
        <v>102</v>
      </c>
      <c r="G3297" s="13">
        <v>654.5</v>
      </c>
      <c r="H3297" s="17">
        <f>(G3297/F3297)</f>
        <v>6.416666666666667</v>
      </c>
      <c r="I3297" s="13">
        <v>75.5</v>
      </c>
      <c r="J3297" s="13">
        <v>943</v>
      </c>
      <c r="K3297" s="14">
        <f>(J3297/G3297)</f>
        <v>1.4407944996180291</v>
      </c>
      <c r="L3297" s="14">
        <f>(K3297/2.48)</f>
        <v>0.58096552403952784</v>
      </c>
    </row>
    <row r="3298" spans="1:12" x14ac:dyDescent="0.2">
      <c r="A3298" s="11" t="s">
        <v>4634</v>
      </c>
      <c r="B3298" s="12" t="s">
        <v>4635</v>
      </c>
      <c r="C3298" s="12">
        <v>10</v>
      </c>
      <c r="D3298" s="12">
        <v>3</v>
      </c>
      <c r="E3298" s="12">
        <v>15</v>
      </c>
      <c r="F3298" s="13">
        <v>84</v>
      </c>
      <c r="G3298" s="13">
        <v>609</v>
      </c>
      <c r="H3298" s="17">
        <f>(G3298/F3298)</f>
        <v>7.25</v>
      </c>
      <c r="I3298" s="13">
        <v>66</v>
      </c>
      <c r="J3298" s="13">
        <v>966</v>
      </c>
      <c r="K3298" s="14">
        <f>(J3298/G3298)</f>
        <v>1.5862068965517242</v>
      </c>
      <c r="L3298" s="14">
        <f>(K3298/2.48)</f>
        <v>0.63959955506117916</v>
      </c>
    </row>
    <row r="3299" spans="1:12" x14ac:dyDescent="0.2">
      <c r="A3299" s="1" t="s">
        <v>4630</v>
      </c>
      <c r="B3299" t="s">
        <v>4631</v>
      </c>
      <c r="C3299">
        <v>10</v>
      </c>
      <c r="D3299">
        <v>3</v>
      </c>
      <c r="E3299">
        <v>13</v>
      </c>
      <c r="F3299" s="2">
        <v>54.5</v>
      </c>
      <c r="G3299" s="2">
        <v>437</v>
      </c>
      <c r="H3299" s="18">
        <f>(G3299/F3299)</f>
        <v>8.0183486238532105</v>
      </c>
      <c r="I3299" s="2">
        <v>39.5</v>
      </c>
      <c r="J3299" s="2">
        <v>151</v>
      </c>
      <c r="K3299" s="6">
        <f>(J3299/G3299)</f>
        <v>0.34553775743707094</v>
      </c>
    </row>
    <row r="3300" spans="1:12" x14ac:dyDescent="0.2">
      <c r="A3300" s="11" t="s">
        <v>7849</v>
      </c>
      <c r="B3300" s="12" t="s">
        <v>4628</v>
      </c>
      <c r="C3300" s="12">
        <v>10</v>
      </c>
      <c r="D3300" s="12">
        <v>3</v>
      </c>
      <c r="E3300" s="12">
        <v>11</v>
      </c>
      <c r="F3300" s="13">
        <v>77.5</v>
      </c>
      <c r="G3300" s="13">
        <v>605</v>
      </c>
      <c r="H3300" s="17">
        <f>(G3300/F3300)</f>
        <v>7.806451612903226</v>
      </c>
      <c r="I3300" s="13">
        <v>69</v>
      </c>
      <c r="J3300" s="13">
        <v>1038</v>
      </c>
      <c r="K3300" s="14">
        <f>(J3300/G3300)</f>
        <v>1.7157024793388429</v>
      </c>
      <c r="L3300" s="14">
        <f>(K3300/2.48)</f>
        <v>0.69181551586243661</v>
      </c>
    </row>
    <row r="3301" spans="1:12" x14ac:dyDescent="0.2">
      <c r="A3301" s="11" t="s">
        <v>4624</v>
      </c>
      <c r="B3301" s="12" t="s">
        <v>4625</v>
      </c>
      <c r="C3301" s="12">
        <v>10</v>
      </c>
      <c r="D3301" s="12">
        <v>3</v>
      </c>
      <c r="E3301" s="12">
        <v>9</v>
      </c>
      <c r="F3301" s="13">
        <v>128</v>
      </c>
      <c r="G3301" s="13">
        <v>868.5</v>
      </c>
      <c r="H3301" s="17">
        <f>(G3301/F3301)</f>
        <v>6.78515625</v>
      </c>
      <c r="I3301" s="13">
        <v>104</v>
      </c>
      <c r="J3301" s="13">
        <v>1165.5</v>
      </c>
      <c r="K3301" s="14">
        <f>(J3301/G3301)</f>
        <v>1.3419689119170986</v>
      </c>
      <c r="L3301" s="14">
        <f>(K3301/2.48)</f>
        <v>0.54111649674076556</v>
      </c>
    </row>
    <row r="3302" spans="1:12" x14ac:dyDescent="0.2">
      <c r="A3302" s="1" t="s">
        <v>4620</v>
      </c>
      <c r="B3302" t="s">
        <v>4621</v>
      </c>
      <c r="C3302">
        <v>10</v>
      </c>
      <c r="D3302">
        <v>3</v>
      </c>
      <c r="E3302">
        <v>7</v>
      </c>
      <c r="F3302" s="2">
        <v>71.5</v>
      </c>
      <c r="G3302" s="2">
        <v>570</v>
      </c>
      <c r="H3302" s="18">
        <f>(G3302/F3302)</f>
        <v>7.9720279720279716</v>
      </c>
      <c r="I3302" s="2">
        <v>55.5</v>
      </c>
      <c r="J3302" s="2">
        <v>987</v>
      </c>
      <c r="K3302" s="6">
        <f>(J3302/G3302)</f>
        <v>1.7315789473684211</v>
      </c>
    </row>
    <row r="3303" spans="1:12" x14ac:dyDescent="0.2">
      <c r="A3303" s="1" t="s">
        <v>4617</v>
      </c>
      <c r="B3303" t="s">
        <v>4618</v>
      </c>
      <c r="C3303">
        <v>10</v>
      </c>
      <c r="D3303">
        <v>3</v>
      </c>
      <c r="E3303">
        <v>5</v>
      </c>
      <c r="F3303" s="2">
        <v>35</v>
      </c>
      <c r="G3303" s="2">
        <v>267</v>
      </c>
      <c r="H3303" s="18">
        <f>(G3303/F3303)</f>
        <v>7.628571428571429</v>
      </c>
      <c r="I3303" s="2">
        <v>27</v>
      </c>
      <c r="J3303" s="2">
        <v>567.5</v>
      </c>
      <c r="K3303" s="6">
        <f>(J3303/G3303)</f>
        <v>2.1254681647940075</v>
      </c>
    </row>
    <row r="3304" spans="1:12" x14ac:dyDescent="0.2">
      <c r="A3304" s="1" t="s">
        <v>7185</v>
      </c>
      <c r="B3304" t="s">
        <v>7186</v>
      </c>
      <c r="C3304">
        <v>16</v>
      </c>
      <c r="D3304">
        <v>2</v>
      </c>
      <c r="E3304">
        <v>8</v>
      </c>
      <c r="F3304" s="2">
        <v>45.5</v>
      </c>
      <c r="G3304" s="2">
        <v>223.5</v>
      </c>
      <c r="H3304" s="18">
        <f>(G3304/F3304)</f>
        <v>4.9120879120879124</v>
      </c>
      <c r="I3304" s="2">
        <v>51.5</v>
      </c>
      <c r="J3304" s="2">
        <v>1285</v>
      </c>
      <c r="K3304" s="6">
        <f>(J3304/G3304)</f>
        <v>5.7494407158836687</v>
      </c>
    </row>
    <row r="3305" spans="1:12" x14ac:dyDescent="0.2">
      <c r="A3305" s="1" t="s">
        <v>4613</v>
      </c>
      <c r="B3305" t="s">
        <v>4614</v>
      </c>
      <c r="C3305">
        <v>10</v>
      </c>
      <c r="D3305">
        <v>3</v>
      </c>
      <c r="E3305">
        <v>3</v>
      </c>
      <c r="F3305" s="2">
        <v>79.5</v>
      </c>
      <c r="G3305" s="2">
        <v>424</v>
      </c>
      <c r="H3305" s="18">
        <f>(G3305/F3305)</f>
        <v>5.333333333333333</v>
      </c>
      <c r="I3305" s="2">
        <v>36.5</v>
      </c>
      <c r="J3305" s="2">
        <v>18.5</v>
      </c>
      <c r="K3305" s="6">
        <f>(J3305/G3305)</f>
        <v>4.363207547169811E-2</v>
      </c>
    </row>
    <row r="3306" spans="1:12" x14ac:dyDescent="0.2">
      <c r="A3306" s="1" t="s">
        <v>4726</v>
      </c>
      <c r="B3306" t="s">
        <v>4727</v>
      </c>
      <c r="C3306">
        <v>10</v>
      </c>
      <c r="D3306">
        <v>5</v>
      </c>
      <c r="E3306">
        <v>23</v>
      </c>
      <c r="F3306" s="2">
        <v>50.5</v>
      </c>
      <c r="G3306" s="2">
        <v>159</v>
      </c>
      <c r="H3306" s="18">
        <f>(G3306/F3306)</f>
        <v>3.1485148514851486</v>
      </c>
      <c r="I3306" s="2">
        <v>60</v>
      </c>
      <c r="J3306" s="2">
        <v>25.5</v>
      </c>
      <c r="K3306" s="6">
        <f>(J3306/G3306)</f>
        <v>0.16037735849056603</v>
      </c>
    </row>
    <row r="3307" spans="1:12" x14ac:dyDescent="0.2">
      <c r="A3307" s="11" t="s">
        <v>4722</v>
      </c>
      <c r="B3307" s="12" t="s">
        <v>4723</v>
      </c>
      <c r="C3307" s="12">
        <v>10</v>
      </c>
      <c r="D3307" s="12">
        <v>5</v>
      </c>
      <c r="E3307" s="12">
        <v>21</v>
      </c>
      <c r="F3307" s="13">
        <v>250.5</v>
      </c>
      <c r="G3307" s="13">
        <v>979</v>
      </c>
      <c r="H3307" s="17">
        <f>(G3307/F3307)</f>
        <v>3.9081836327345307</v>
      </c>
      <c r="I3307" s="13">
        <v>76.5</v>
      </c>
      <c r="J3307" s="13">
        <v>974.5</v>
      </c>
      <c r="K3307" s="14">
        <f>(J3307/G3307)</f>
        <v>0.99540347293156284</v>
      </c>
      <c r="L3307" s="14">
        <f>(K3307/2.48)</f>
        <v>0.40137236811756566</v>
      </c>
    </row>
    <row r="3308" spans="1:12" x14ac:dyDescent="0.2">
      <c r="A3308" s="11" t="s">
        <v>4718</v>
      </c>
      <c r="B3308" s="12" t="s">
        <v>4719</v>
      </c>
      <c r="C3308" s="12">
        <v>10</v>
      </c>
      <c r="D3308" s="12">
        <v>5</v>
      </c>
      <c r="E3308" s="12">
        <v>19</v>
      </c>
      <c r="F3308" s="13">
        <v>127</v>
      </c>
      <c r="G3308" s="13">
        <v>751.5</v>
      </c>
      <c r="H3308" s="17">
        <f>(G3308/F3308)</f>
        <v>5.9173228346456694</v>
      </c>
      <c r="I3308" s="13">
        <v>88</v>
      </c>
      <c r="J3308" s="13">
        <v>1232</v>
      </c>
      <c r="K3308" s="14">
        <f>(J3308/G3308)</f>
        <v>1.6393878908848969</v>
      </c>
      <c r="L3308" s="14">
        <f>(K3308/2.48)</f>
        <v>0.66104350438907133</v>
      </c>
    </row>
    <row r="3309" spans="1:12" x14ac:dyDescent="0.2">
      <c r="A3309" s="11" t="s">
        <v>4714</v>
      </c>
      <c r="B3309" s="12" t="s">
        <v>4715</v>
      </c>
      <c r="C3309" s="12">
        <v>10</v>
      </c>
      <c r="D3309" s="12">
        <v>5</v>
      </c>
      <c r="E3309" s="12">
        <v>17</v>
      </c>
      <c r="F3309" s="13">
        <v>79</v>
      </c>
      <c r="G3309" s="13">
        <v>520.5</v>
      </c>
      <c r="H3309" s="17">
        <f>(G3309/F3309)</f>
        <v>6.5886075949367084</v>
      </c>
      <c r="I3309" s="13">
        <v>69.5</v>
      </c>
      <c r="J3309" s="13">
        <v>586</v>
      </c>
      <c r="K3309" s="14">
        <f>(J3309/G3309)</f>
        <v>1.1258405379442844</v>
      </c>
      <c r="L3309" s="14">
        <f>(K3309/2.48)</f>
        <v>0.45396795884850177</v>
      </c>
    </row>
    <row r="3310" spans="1:12" x14ac:dyDescent="0.2">
      <c r="A3310" s="11" t="s">
        <v>4710</v>
      </c>
      <c r="B3310" s="12" t="s">
        <v>4711</v>
      </c>
      <c r="C3310" s="12">
        <v>10</v>
      </c>
      <c r="D3310" s="12">
        <v>5</v>
      </c>
      <c r="E3310" s="12">
        <v>15</v>
      </c>
      <c r="F3310" s="13">
        <v>92.5</v>
      </c>
      <c r="G3310" s="13">
        <v>650.5</v>
      </c>
      <c r="H3310" s="17">
        <f>(G3310/F3310)</f>
        <v>7.0324324324324321</v>
      </c>
      <c r="I3310" s="13">
        <v>74</v>
      </c>
      <c r="J3310" s="13">
        <v>1039.5</v>
      </c>
      <c r="K3310" s="14">
        <f>(J3310/G3310)</f>
        <v>1.5980015372790162</v>
      </c>
      <c r="L3310" s="14">
        <f>(K3310/2.48)</f>
        <v>0.64435545858024845</v>
      </c>
    </row>
    <row r="3311" spans="1:12" x14ac:dyDescent="0.2">
      <c r="A3311" s="11" t="s">
        <v>4707</v>
      </c>
      <c r="B3311" s="12" t="s">
        <v>4708</v>
      </c>
      <c r="C3311" s="12">
        <v>10</v>
      </c>
      <c r="D3311" s="12">
        <v>5</v>
      </c>
      <c r="E3311" s="12">
        <v>13</v>
      </c>
      <c r="F3311" s="13">
        <v>97.5</v>
      </c>
      <c r="G3311" s="13">
        <v>649.5</v>
      </c>
      <c r="H3311" s="17">
        <f>(G3311/F3311)</f>
        <v>6.6615384615384619</v>
      </c>
      <c r="I3311" s="13">
        <v>65.5</v>
      </c>
      <c r="J3311" s="13">
        <v>1221</v>
      </c>
      <c r="K3311" s="14">
        <f>(J3311/G3311)</f>
        <v>1.8799076212471131</v>
      </c>
      <c r="L3311" s="14">
        <f>(K3311/2.48)</f>
        <v>0.75802726663190045</v>
      </c>
    </row>
    <row r="3312" spans="1:12" x14ac:dyDescent="0.2">
      <c r="A3312" s="1" t="s">
        <v>4703</v>
      </c>
      <c r="B3312" t="s">
        <v>4704</v>
      </c>
      <c r="C3312">
        <v>10</v>
      </c>
      <c r="D3312">
        <v>5</v>
      </c>
      <c r="E3312">
        <v>11</v>
      </c>
      <c r="F3312" s="2">
        <v>65.5</v>
      </c>
      <c r="G3312" s="2">
        <v>506.5</v>
      </c>
      <c r="H3312" s="18">
        <f>(G3312/F3312)</f>
        <v>7.7328244274809164</v>
      </c>
      <c r="I3312" s="2">
        <v>49.5</v>
      </c>
      <c r="J3312" s="2">
        <v>332.5</v>
      </c>
      <c r="K3312" s="6">
        <f>(J3312/G3312)</f>
        <v>0.65646594274432379</v>
      </c>
    </row>
    <row r="3313" spans="1:13" x14ac:dyDescent="0.2">
      <c r="A3313" s="1" t="s">
        <v>4699</v>
      </c>
      <c r="B3313" t="s">
        <v>4700</v>
      </c>
      <c r="C3313">
        <v>10</v>
      </c>
      <c r="D3313">
        <v>5</v>
      </c>
      <c r="E3313">
        <v>9</v>
      </c>
      <c r="F3313" s="2">
        <v>89.5</v>
      </c>
      <c r="G3313" s="2">
        <v>639.5</v>
      </c>
      <c r="H3313" s="18">
        <f>(G3313/F3313)</f>
        <v>7.1452513966480451</v>
      </c>
      <c r="I3313" s="2">
        <v>55</v>
      </c>
      <c r="J3313" s="2">
        <v>1214</v>
      </c>
      <c r="K3313" s="6">
        <f>(J3313/G3313)</f>
        <v>1.8983580922595777</v>
      </c>
    </row>
    <row r="3314" spans="1:13" x14ac:dyDescent="0.2">
      <c r="A3314" s="1" t="s">
        <v>4696</v>
      </c>
      <c r="B3314" t="s">
        <v>4697</v>
      </c>
      <c r="C3314">
        <v>10</v>
      </c>
      <c r="D3314">
        <v>5</v>
      </c>
      <c r="E3314">
        <v>7</v>
      </c>
      <c r="F3314" s="2">
        <v>53.5</v>
      </c>
      <c r="G3314" s="2">
        <v>397.5</v>
      </c>
      <c r="H3314" s="18">
        <f>(G3314/F3314)</f>
        <v>7.4299065420560746</v>
      </c>
      <c r="I3314" s="2">
        <v>44</v>
      </c>
      <c r="J3314" s="2">
        <v>1261</v>
      </c>
      <c r="K3314" s="6">
        <f>(J3314/G3314)</f>
        <v>3.1723270440251574</v>
      </c>
    </row>
    <row r="3315" spans="1:13" x14ac:dyDescent="0.2">
      <c r="A3315" s="1" t="s">
        <v>4692</v>
      </c>
      <c r="B3315" t="s">
        <v>4693</v>
      </c>
      <c r="C3315">
        <v>10</v>
      </c>
      <c r="D3315">
        <v>5</v>
      </c>
      <c r="E3315">
        <v>5</v>
      </c>
      <c r="F3315" s="2">
        <v>60</v>
      </c>
      <c r="G3315" s="2">
        <v>426</v>
      </c>
      <c r="H3315" s="18">
        <f>(G3315/F3315)</f>
        <v>7.1</v>
      </c>
      <c r="I3315" s="2">
        <v>57.5</v>
      </c>
      <c r="J3315" s="2">
        <v>913.5</v>
      </c>
      <c r="K3315" s="6">
        <f>(J3315/G3315)</f>
        <v>2.1443661971830985</v>
      </c>
    </row>
    <row r="3316" spans="1:13" x14ac:dyDescent="0.2">
      <c r="A3316" s="11" t="s">
        <v>4688</v>
      </c>
      <c r="B3316" s="12" t="s">
        <v>4689</v>
      </c>
      <c r="C3316" s="12">
        <v>10</v>
      </c>
      <c r="D3316" s="12">
        <v>5</v>
      </c>
      <c r="E3316" s="12">
        <v>3</v>
      </c>
      <c r="F3316" s="13">
        <v>73</v>
      </c>
      <c r="G3316" s="13">
        <v>543.5</v>
      </c>
      <c r="H3316" s="17">
        <f>(G3316/F3316)</f>
        <v>7.4452054794520546</v>
      </c>
      <c r="I3316" s="13">
        <v>76</v>
      </c>
      <c r="J3316" s="13">
        <v>1376.5</v>
      </c>
      <c r="K3316" s="14">
        <f>(J3316/G3316)</f>
        <v>2.5326586936522539</v>
      </c>
      <c r="L3316" s="14">
        <f>(K3316/2.48)</f>
        <v>1.0212333442146184</v>
      </c>
    </row>
    <row r="3317" spans="1:13" x14ac:dyDescent="0.2">
      <c r="A3317" s="11" t="s">
        <v>7110</v>
      </c>
      <c r="B3317" s="12" t="s">
        <v>7111</v>
      </c>
      <c r="C3317" s="12">
        <v>15</v>
      </c>
      <c r="D3317" s="12">
        <v>7</v>
      </c>
      <c r="E3317" s="12">
        <v>8</v>
      </c>
      <c r="F3317" s="13">
        <v>100.5</v>
      </c>
      <c r="G3317" s="13">
        <v>650.5</v>
      </c>
      <c r="H3317" s="17">
        <f>(G3317/F3317)</f>
        <v>6.4726368159203984</v>
      </c>
      <c r="I3317" s="13">
        <v>68</v>
      </c>
      <c r="J3317" s="13">
        <v>54</v>
      </c>
      <c r="K3317" s="14">
        <f>(J3317/G3317)</f>
        <v>8.3013066871637203E-2</v>
      </c>
      <c r="L3317" s="14">
        <f>(K3317/2.8)</f>
        <v>2.9647523882727574E-2</v>
      </c>
      <c r="M3317" t="s">
        <v>7834</v>
      </c>
    </row>
    <row r="3318" spans="1:13" x14ac:dyDescent="0.2">
      <c r="A3318" s="11" t="s">
        <v>7110</v>
      </c>
      <c r="B3318" s="12" t="s">
        <v>7111</v>
      </c>
      <c r="C3318" s="12">
        <v>15</v>
      </c>
      <c r="D3318" s="12">
        <v>8</v>
      </c>
      <c r="E3318" s="12">
        <v>8</v>
      </c>
      <c r="F3318" s="13">
        <v>98</v>
      </c>
      <c r="G3318" s="13">
        <v>610.5</v>
      </c>
      <c r="H3318" s="17">
        <f>(G3318/F3318)</f>
        <v>6.2295918367346941</v>
      </c>
      <c r="I3318" s="13">
        <v>64.5</v>
      </c>
      <c r="J3318" s="13">
        <v>46.5</v>
      </c>
      <c r="K3318" s="14">
        <f>(J3318/G3318)</f>
        <v>7.6167076167076173E-2</v>
      </c>
      <c r="L3318" s="14">
        <f>(K3318/2.8)</f>
        <v>2.7202527202527207E-2</v>
      </c>
      <c r="M3318" t="s">
        <v>7834</v>
      </c>
    </row>
    <row r="3319" spans="1:13" x14ac:dyDescent="0.2">
      <c r="A3319" s="11" t="s">
        <v>7110</v>
      </c>
      <c r="B3319" s="12" t="s">
        <v>7111</v>
      </c>
      <c r="C3319" s="12">
        <v>15</v>
      </c>
      <c r="D3319" s="12">
        <v>8</v>
      </c>
      <c r="E3319" s="12">
        <v>7</v>
      </c>
      <c r="F3319" s="13">
        <v>93.5</v>
      </c>
      <c r="G3319" s="13">
        <v>593.5</v>
      </c>
      <c r="H3319" s="17">
        <f>(G3319/F3319)</f>
        <v>6.3475935828877006</v>
      </c>
      <c r="I3319" s="13">
        <v>62.5</v>
      </c>
      <c r="J3319" s="13">
        <v>40</v>
      </c>
      <c r="K3319" s="14">
        <f>(J3319/G3319)</f>
        <v>6.7396798652064022E-2</v>
      </c>
      <c r="L3319" s="14">
        <f>(K3319/2.8)</f>
        <v>2.4070285232880011E-2</v>
      </c>
      <c r="M3319" t="s">
        <v>7834</v>
      </c>
    </row>
    <row r="3320" spans="1:13" x14ac:dyDescent="0.2">
      <c r="A3320" s="11" t="s">
        <v>7110</v>
      </c>
      <c r="B3320" s="12" t="s">
        <v>7111</v>
      </c>
      <c r="C3320" s="12">
        <v>15</v>
      </c>
      <c r="D3320" s="12">
        <v>7</v>
      </c>
      <c r="E3320" s="12">
        <v>7</v>
      </c>
      <c r="F3320" s="13">
        <v>112.5</v>
      </c>
      <c r="G3320" s="13">
        <v>820</v>
      </c>
      <c r="H3320" s="17">
        <f>(G3320/F3320)</f>
        <v>7.2888888888888888</v>
      </c>
      <c r="I3320" s="13">
        <v>65</v>
      </c>
      <c r="J3320" s="13">
        <v>37</v>
      </c>
      <c r="K3320" s="14">
        <f>(J3320/G3320)</f>
        <v>4.5121951219512194E-2</v>
      </c>
      <c r="L3320" s="14">
        <f>(K3320/2.8)</f>
        <v>1.6114982578397212E-2</v>
      </c>
      <c r="M3320" t="s">
        <v>7834</v>
      </c>
    </row>
    <row r="3321" spans="1:13" x14ac:dyDescent="0.2">
      <c r="A3321" s="11" t="s">
        <v>7849</v>
      </c>
      <c r="B3321" s="12" t="s">
        <v>4800</v>
      </c>
      <c r="C3321" s="12">
        <v>10</v>
      </c>
      <c r="D3321" s="12">
        <v>7</v>
      </c>
      <c r="E3321" s="12">
        <v>23</v>
      </c>
      <c r="F3321" s="13">
        <v>202.5</v>
      </c>
      <c r="G3321" s="13">
        <v>1013.5</v>
      </c>
      <c r="H3321" s="17">
        <f>(G3321/F3321)</f>
        <v>5.0049382716049386</v>
      </c>
      <c r="I3321" s="13">
        <v>103.5</v>
      </c>
      <c r="J3321" s="13">
        <v>1362.5</v>
      </c>
      <c r="K3321" s="14">
        <f>(J3321/G3321)</f>
        <v>1.3443512580167736</v>
      </c>
      <c r="L3321" s="14">
        <f>(K3321/2.48)</f>
        <v>0.54207712016805387</v>
      </c>
    </row>
    <row r="3322" spans="1:13" x14ac:dyDescent="0.2">
      <c r="A3322" s="11" t="s">
        <v>4796</v>
      </c>
      <c r="B3322" s="12" t="s">
        <v>4797</v>
      </c>
      <c r="C3322" s="12">
        <v>10</v>
      </c>
      <c r="D3322" s="12">
        <v>7</v>
      </c>
      <c r="E3322" s="12">
        <v>21</v>
      </c>
      <c r="F3322" s="13">
        <v>113</v>
      </c>
      <c r="G3322" s="13">
        <v>633</v>
      </c>
      <c r="H3322" s="17">
        <f>(G3322/F3322)</f>
        <v>5.6017699115044248</v>
      </c>
      <c r="I3322" s="13">
        <v>84</v>
      </c>
      <c r="J3322" s="13">
        <v>1145</v>
      </c>
      <c r="K3322" s="14">
        <f>(J3322/G3322)</f>
        <v>1.8088467614533965</v>
      </c>
      <c r="L3322" s="14">
        <f>(K3322/2.48)</f>
        <v>0.72937369413443409</v>
      </c>
    </row>
    <row r="3323" spans="1:13" x14ac:dyDescent="0.2">
      <c r="A3323" s="11" t="s">
        <v>4793</v>
      </c>
      <c r="B3323" s="12" t="s">
        <v>4794</v>
      </c>
      <c r="C3323" s="12">
        <v>10</v>
      </c>
      <c r="D3323" s="12">
        <v>7</v>
      </c>
      <c r="E3323" s="12">
        <v>19</v>
      </c>
      <c r="F3323" s="13">
        <v>81.5</v>
      </c>
      <c r="G3323" s="13">
        <v>537.5</v>
      </c>
      <c r="H3323" s="17">
        <f>(G3323/F3323)</f>
        <v>6.595092024539877</v>
      </c>
      <c r="I3323" s="13">
        <v>69.5</v>
      </c>
      <c r="J3323" s="13">
        <v>1007.5</v>
      </c>
      <c r="K3323" s="14">
        <f>(J3323/G3323)</f>
        <v>1.8744186046511628</v>
      </c>
      <c r="L3323" s="14">
        <f>(K3323/2.48)</f>
        <v>0.7558139534883721</v>
      </c>
    </row>
    <row r="3324" spans="1:13" x14ac:dyDescent="0.2">
      <c r="A3324" s="11" t="s">
        <v>7849</v>
      </c>
      <c r="B3324" s="12" t="s">
        <v>7183</v>
      </c>
      <c r="C3324" s="12">
        <v>16</v>
      </c>
      <c r="D3324" s="12">
        <v>2</v>
      </c>
      <c r="E3324" s="12">
        <v>6</v>
      </c>
      <c r="F3324" s="13">
        <v>77</v>
      </c>
      <c r="G3324" s="13">
        <v>442</v>
      </c>
      <c r="H3324" s="17">
        <f>(G3324/F3324)</f>
        <v>5.7402597402597406</v>
      </c>
      <c r="I3324" s="13">
        <v>76</v>
      </c>
      <c r="J3324" s="13">
        <v>1205.5</v>
      </c>
      <c r="K3324" s="14">
        <f>(J3324/G3324)</f>
        <v>2.7273755656108598</v>
      </c>
      <c r="L3324" s="14">
        <f>(K3324/2.8)</f>
        <v>0.97406270200387857</v>
      </c>
    </row>
    <row r="3325" spans="1:13" x14ac:dyDescent="0.2">
      <c r="A3325" s="11" t="s">
        <v>7849</v>
      </c>
      <c r="B3325" s="12" t="s">
        <v>4791</v>
      </c>
      <c r="C3325" s="12">
        <v>10</v>
      </c>
      <c r="D3325" s="12">
        <v>7</v>
      </c>
      <c r="E3325" s="12">
        <v>17</v>
      </c>
      <c r="F3325" s="13">
        <v>98.5</v>
      </c>
      <c r="G3325" s="13">
        <v>652</v>
      </c>
      <c r="H3325" s="17">
        <f>(G3325/F3325)</f>
        <v>6.6192893401015231</v>
      </c>
      <c r="I3325" s="13">
        <v>67.5</v>
      </c>
      <c r="J3325" s="13">
        <v>992.5</v>
      </c>
      <c r="K3325" s="14">
        <f>(J3325/G3325)</f>
        <v>1.522239263803681</v>
      </c>
      <c r="L3325" s="14">
        <f>(K3325/2.48)</f>
        <v>0.61380615475954881</v>
      </c>
    </row>
    <row r="3326" spans="1:13" x14ac:dyDescent="0.2">
      <c r="A3326" s="11" t="s">
        <v>4788</v>
      </c>
      <c r="B3326" s="12" t="s">
        <v>4789</v>
      </c>
      <c r="C3326" s="12">
        <v>10</v>
      </c>
      <c r="D3326" s="12">
        <v>7</v>
      </c>
      <c r="E3326" s="12">
        <v>15</v>
      </c>
      <c r="F3326" s="13">
        <v>99.5</v>
      </c>
      <c r="G3326" s="13">
        <v>630.5</v>
      </c>
      <c r="H3326" s="17">
        <f>(G3326/F3326)</f>
        <v>6.3366834170854274</v>
      </c>
      <c r="I3326" s="13">
        <v>71</v>
      </c>
      <c r="J3326" s="13">
        <v>340</v>
      </c>
      <c r="K3326" s="14">
        <f>(J3326/G3326)</f>
        <v>0.53925455987311655</v>
      </c>
      <c r="L3326" s="14">
        <f>(K3326/2.48)</f>
        <v>0.217441354787547</v>
      </c>
      <c r="M3326" t="s">
        <v>7834</v>
      </c>
    </row>
    <row r="3327" spans="1:13" x14ac:dyDescent="0.2">
      <c r="A3327" s="11" t="s">
        <v>4784</v>
      </c>
      <c r="B3327" s="12" t="s">
        <v>4785</v>
      </c>
      <c r="C3327" s="12">
        <v>10</v>
      </c>
      <c r="D3327" s="12">
        <v>7</v>
      </c>
      <c r="E3327" s="12">
        <v>13</v>
      </c>
      <c r="F3327" s="13">
        <v>87</v>
      </c>
      <c r="G3327" s="13">
        <v>680</v>
      </c>
      <c r="H3327" s="17">
        <f>(G3327/F3327)</f>
        <v>7.8160919540229887</v>
      </c>
      <c r="I3327" s="13">
        <v>71</v>
      </c>
      <c r="J3327" s="13">
        <v>868</v>
      </c>
      <c r="K3327" s="14">
        <f>(J3327/G3327)</f>
        <v>1.276470588235294</v>
      </c>
      <c r="L3327" s="14">
        <f>(K3327/2.48)</f>
        <v>0.51470588235294112</v>
      </c>
    </row>
    <row r="3328" spans="1:13" x14ac:dyDescent="0.2">
      <c r="A3328" s="1" t="s">
        <v>4780</v>
      </c>
      <c r="B3328" t="s">
        <v>4781</v>
      </c>
      <c r="C3328">
        <v>10</v>
      </c>
      <c r="D3328">
        <v>7</v>
      </c>
      <c r="E3328">
        <v>11</v>
      </c>
      <c r="F3328" s="2">
        <v>124</v>
      </c>
      <c r="G3328" s="2">
        <v>829</v>
      </c>
      <c r="H3328" s="18">
        <f>(G3328/F3328)</f>
        <v>6.685483870967742</v>
      </c>
      <c r="I3328" s="2">
        <v>56.5</v>
      </c>
      <c r="J3328" s="2">
        <v>844.5</v>
      </c>
      <c r="K3328" s="6">
        <f>(J3328/G3328)</f>
        <v>1.0186972255729796</v>
      </c>
    </row>
    <row r="3329" spans="1:12" x14ac:dyDescent="0.2">
      <c r="A3329" s="11" t="s">
        <v>7849</v>
      </c>
      <c r="B3329" s="12" t="s">
        <v>4777</v>
      </c>
      <c r="C3329" s="12">
        <v>10</v>
      </c>
      <c r="D3329" s="12">
        <v>7</v>
      </c>
      <c r="E3329" s="12">
        <v>9</v>
      </c>
      <c r="F3329" s="13">
        <v>98.5</v>
      </c>
      <c r="G3329" s="13">
        <v>645.5</v>
      </c>
      <c r="H3329" s="17">
        <f>(G3329/F3329)</f>
        <v>6.5532994923857872</v>
      </c>
      <c r="I3329" s="13">
        <v>66.5</v>
      </c>
      <c r="J3329" s="13">
        <v>1442.5</v>
      </c>
      <c r="K3329" s="14">
        <f>(J3329/G3329)</f>
        <v>2.2347017815646786</v>
      </c>
      <c r="L3329" s="14">
        <f>(K3329/2.48)</f>
        <v>0.90108942805027359</v>
      </c>
    </row>
    <row r="3330" spans="1:12" x14ac:dyDescent="0.2">
      <c r="A3330" s="1" t="s">
        <v>4773</v>
      </c>
      <c r="B3330" t="s">
        <v>4774</v>
      </c>
      <c r="C3330">
        <v>10</v>
      </c>
      <c r="D3330">
        <v>7</v>
      </c>
      <c r="E3330">
        <v>7</v>
      </c>
      <c r="F3330" s="2">
        <v>75</v>
      </c>
      <c r="G3330" s="2">
        <v>512</v>
      </c>
      <c r="H3330" s="18">
        <f>(G3330/F3330)</f>
        <v>6.8266666666666671</v>
      </c>
      <c r="I3330" s="2">
        <v>48.5</v>
      </c>
      <c r="J3330" s="2">
        <v>780.5</v>
      </c>
      <c r="K3330" s="6">
        <f>(J3330/G3330)</f>
        <v>1.5244140625</v>
      </c>
    </row>
    <row r="3331" spans="1:12" x14ac:dyDescent="0.2">
      <c r="A3331" s="1" t="s">
        <v>7849</v>
      </c>
      <c r="B3331" t="s">
        <v>4770</v>
      </c>
      <c r="C3331">
        <v>10</v>
      </c>
      <c r="D3331">
        <v>7</v>
      </c>
      <c r="E3331">
        <v>5</v>
      </c>
      <c r="F3331" s="2">
        <v>64</v>
      </c>
      <c r="G3331" s="2">
        <v>470.5</v>
      </c>
      <c r="H3331" s="18">
        <f>(G3331/F3331)</f>
        <v>7.3515625</v>
      </c>
      <c r="I3331" s="2">
        <v>58.5</v>
      </c>
      <c r="J3331" s="2">
        <v>1295</v>
      </c>
      <c r="K3331" s="6">
        <f>(J3331/G3331)</f>
        <v>2.7523910733262489</v>
      </c>
    </row>
    <row r="3332" spans="1:12" x14ac:dyDescent="0.2">
      <c r="A3332" s="1" t="s">
        <v>4766</v>
      </c>
      <c r="B3332" t="s">
        <v>4767</v>
      </c>
      <c r="C3332">
        <v>10</v>
      </c>
      <c r="D3332">
        <v>7</v>
      </c>
      <c r="E3332">
        <v>3</v>
      </c>
      <c r="F3332" s="2">
        <v>46.5</v>
      </c>
      <c r="G3332" s="2">
        <v>361</v>
      </c>
      <c r="H3332" s="18">
        <f>(G3332/F3332)</f>
        <v>7.763440860215054</v>
      </c>
      <c r="I3332" s="2">
        <v>54.5</v>
      </c>
      <c r="J3332" s="2">
        <v>710</v>
      </c>
      <c r="K3332" s="6">
        <f>(J3332/G3332)</f>
        <v>1.9667590027700832</v>
      </c>
    </row>
    <row r="3333" spans="1:12" x14ac:dyDescent="0.2">
      <c r="A3333" s="11" t="s">
        <v>4871</v>
      </c>
      <c r="B3333" s="12" t="s">
        <v>4872</v>
      </c>
      <c r="C3333" s="12">
        <v>10</v>
      </c>
      <c r="D3333" s="12">
        <v>9</v>
      </c>
      <c r="E3333" s="12">
        <v>23</v>
      </c>
      <c r="F3333" s="13">
        <v>107</v>
      </c>
      <c r="G3333" s="13">
        <v>606</v>
      </c>
      <c r="H3333" s="17">
        <f>(G3333/F3333)</f>
        <v>5.6635514018691593</v>
      </c>
      <c r="I3333" s="13">
        <v>89.5</v>
      </c>
      <c r="J3333" s="13">
        <v>1327.5</v>
      </c>
      <c r="K3333" s="14">
        <f>(J3333/G3333)</f>
        <v>2.1905940594059405</v>
      </c>
      <c r="L3333" s="14">
        <f>(K3333/2.48)</f>
        <v>0.88330405621207275</v>
      </c>
    </row>
    <row r="3334" spans="1:12" x14ac:dyDescent="0.2">
      <c r="A3334" s="11" t="s">
        <v>4868</v>
      </c>
      <c r="B3334" s="12" t="s">
        <v>4869</v>
      </c>
      <c r="C3334" s="12">
        <v>10</v>
      </c>
      <c r="D3334" s="12">
        <v>9</v>
      </c>
      <c r="E3334" s="12">
        <v>21</v>
      </c>
      <c r="F3334" s="13">
        <v>87.5</v>
      </c>
      <c r="G3334" s="13">
        <v>413.5</v>
      </c>
      <c r="H3334" s="17">
        <f>(G3334/F3334)</f>
        <v>4.725714285714286</v>
      </c>
      <c r="I3334" s="13">
        <v>60.5</v>
      </c>
      <c r="J3334" s="13">
        <v>944.5</v>
      </c>
      <c r="K3334" s="14">
        <f>(J3334/G3334)</f>
        <v>2.2841596130592503</v>
      </c>
      <c r="L3334" s="14">
        <f>(K3334/2.48)</f>
        <v>0.92103210204002028</v>
      </c>
    </row>
    <row r="3335" spans="1:12" x14ac:dyDescent="0.2">
      <c r="A3335" s="11" t="s">
        <v>4865</v>
      </c>
      <c r="B3335" s="12" t="s">
        <v>4866</v>
      </c>
      <c r="C3335" s="12">
        <v>10</v>
      </c>
      <c r="D3335" s="12">
        <v>9</v>
      </c>
      <c r="E3335" s="12">
        <v>19</v>
      </c>
      <c r="F3335" s="13">
        <v>99.5</v>
      </c>
      <c r="G3335" s="13">
        <v>653</v>
      </c>
      <c r="H3335" s="17">
        <f>(G3335/F3335)</f>
        <v>6.5628140703517586</v>
      </c>
      <c r="I3335" s="13">
        <v>66.5</v>
      </c>
      <c r="J3335" s="13">
        <v>1021</v>
      </c>
      <c r="K3335" s="14">
        <f>(J3335/G3335)</f>
        <v>1.563552833078101</v>
      </c>
      <c r="L3335" s="14">
        <f>(K3335/2.48)</f>
        <v>0.63046485204762137</v>
      </c>
    </row>
    <row r="3336" spans="1:12" x14ac:dyDescent="0.2">
      <c r="A3336" s="11" t="s">
        <v>8332</v>
      </c>
      <c r="B3336" s="12" t="s">
        <v>4863</v>
      </c>
      <c r="C3336" s="12">
        <v>10</v>
      </c>
      <c r="D3336" s="12">
        <v>9</v>
      </c>
      <c r="E3336" s="12">
        <v>17</v>
      </c>
      <c r="F3336" s="13">
        <v>92</v>
      </c>
      <c r="G3336" s="13">
        <v>605</v>
      </c>
      <c r="H3336" s="17">
        <f>(G3336/F3336)</f>
        <v>6.5760869565217392</v>
      </c>
      <c r="I3336" s="13">
        <v>77.5</v>
      </c>
      <c r="J3336" s="13">
        <v>1016</v>
      </c>
      <c r="K3336" s="14">
        <f>(J3336/G3336)</f>
        <v>1.6793388429752065</v>
      </c>
      <c r="L3336" s="14">
        <f>(K3336/2.48)</f>
        <v>0.67715275926419616</v>
      </c>
    </row>
    <row r="3337" spans="1:12" x14ac:dyDescent="0.2">
      <c r="A3337" s="1" t="s">
        <v>7849</v>
      </c>
      <c r="B3337" t="s">
        <v>4860</v>
      </c>
      <c r="C3337">
        <v>10</v>
      </c>
      <c r="D3337">
        <v>9</v>
      </c>
      <c r="E3337">
        <v>15</v>
      </c>
      <c r="F3337" s="2">
        <v>71</v>
      </c>
      <c r="G3337" s="2">
        <v>461</v>
      </c>
      <c r="H3337" s="18">
        <f>(G3337/F3337)</f>
        <v>6.492957746478873</v>
      </c>
      <c r="I3337" s="2">
        <v>55</v>
      </c>
      <c r="J3337" s="2">
        <v>496.5</v>
      </c>
      <c r="K3337" s="6">
        <f>(J3337/G3337)</f>
        <v>1.0770065075921909</v>
      </c>
    </row>
    <row r="3338" spans="1:12" x14ac:dyDescent="0.2">
      <c r="A3338" s="11" t="s">
        <v>4856</v>
      </c>
      <c r="B3338" s="12" t="s">
        <v>4857</v>
      </c>
      <c r="C3338" s="12">
        <v>10</v>
      </c>
      <c r="D3338" s="12">
        <v>9</v>
      </c>
      <c r="E3338" s="12">
        <v>13</v>
      </c>
      <c r="F3338" s="13">
        <v>184</v>
      </c>
      <c r="G3338" s="13">
        <v>966</v>
      </c>
      <c r="H3338" s="17">
        <f>(G3338/F3338)</f>
        <v>5.25</v>
      </c>
      <c r="I3338" s="13">
        <v>83</v>
      </c>
      <c r="J3338" s="13">
        <v>1142.5</v>
      </c>
      <c r="K3338" s="14">
        <f>(J3338/G3338)</f>
        <v>1.1827122153209109</v>
      </c>
      <c r="L3338" s="14">
        <f>(K3338/2.48)</f>
        <v>0.47690008682294793</v>
      </c>
    </row>
    <row r="3339" spans="1:12" x14ac:dyDescent="0.2">
      <c r="A3339" s="7" t="s">
        <v>6857</v>
      </c>
      <c r="B3339" s="8" t="s">
        <v>6858</v>
      </c>
      <c r="C3339" s="8">
        <v>14</v>
      </c>
      <c r="D3339" s="8">
        <v>10</v>
      </c>
      <c r="E3339" s="8">
        <v>6</v>
      </c>
      <c r="F3339" s="9">
        <v>39</v>
      </c>
      <c r="G3339" s="9">
        <v>282.5</v>
      </c>
      <c r="H3339" s="16">
        <f>(G3339/F3339)</f>
        <v>7.2435897435897436</v>
      </c>
      <c r="I3339" s="9">
        <v>423</v>
      </c>
      <c r="J3339" s="9">
        <v>1256.5</v>
      </c>
      <c r="K3339" s="10">
        <f>(J3339/G3339)</f>
        <v>4.4477876106194687</v>
      </c>
      <c r="L3339" s="10">
        <f>(K3339/1.27)</f>
        <v>3.5021949689917076</v>
      </c>
    </row>
    <row r="3340" spans="1:12" x14ac:dyDescent="0.2">
      <c r="A3340" s="7" t="s">
        <v>6855</v>
      </c>
      <c r="B3340" s="8" t="s">
        <v>6856</v>
      </c>
      <c r="C3340" s="8">
        <v>14</v>
      </c>
      <c r="D3340" s="8">
        <v>10</v>
      </c>
      <c r="E3340" s="8">
        <v>4</v>
      </c>
      <c r="F3340" s="9">
        <v>64</v>
      </c>
      <c r="G3340" s="9">
        <v>400.5</v>
      </c>
      <c r="H3340" s="16">
        <f>(G3340/F3340)</f>
        <v>6.2578125</v>
      </c>
      <c r="I3340" s="9">
        <v>366</v>
      </c>
      <c r="J3340" s="9">
        <v>1300</v>
      </c>
      <c r="K3340" s="10">
        <f>(J3340/G3340)</f>
        <v>3.2459425717852683</v>
      </c>
      <c r="L3340" s="10">
        <f>(K3340/1.27)</f>
        <v>2.5558602927443057</v>
      </c>
    </row>
    <row r="3341" spans="1:12" x14ac:dyDescent="0.2">
      <c r="A3341" s="11" t="s">
        <v>4853</v>
      </c>
      <c r="B3341" s="12" t="s">
        <v>4854</v>
      </c>
      <c r="C3341" s="12">
        <v>10</v>
      </c>
      <c r="D3341" s="12">
        <v>9</v>
      </c>
      <c r="E3341" s="12">
        <v>11</v>
      </c>
      <c r="F3341" s="13">
        <v>172</v>
      </c>
      <c r="G3341" s="13">
        <v>870.5</v>
      </c>
      <c r="H3341" s="17">
        <f>(G3341/F3341)</f>
        <v>5.0610465116279073</v>
      </c>
      <c r="I3341" s="13">
        <v>76</v>
      </c>
      <c r="J3341" s="13">
        <v>958.5</v>
      </c>
      <c r="K3341" s="14">
        <f>(J3341/G3341)</f>
        <v>1.1010913268236646</v>
      </c>
      <c r="L3341" s="14">
        <f>(K3341/2.48)</f>
        <v>0.44398843823534861</v>
      </c>
    </row>
    <row r="3342" spans="1:12" x14ac:dyDescent="0.2">
      <c r="A3342" s="1" t="s">
        <v>4850</v>
      </c>
      <c r="B3342" t="s">
        <v>4851</v>
      </c>
      <c r="C3342">
        <v>10</v>
      </c>
      <c r="D3342">
        <v>9</v>
      </c>
      <c r="E3342">
        <v>9</v>
      </c>
      <c r="F3342" s="2">
        <v>74</v>
      </c>
      <c r="G3342" s="2">
        <v>557.5</v>
      </c>
      <c r="H3342" s="18">
        <f>(G3342/F3342)</f>
        <v>7.5337837837837842</v>
      </c>
      <c r="I3342" s="2">
        <v>49</v>
      </c>
      <c r="J3342" s="2">
        <v>1087.5</v>
      </c>
      <c r="K3342" s="6">
        <f>(J3342/G3342)</f>
        <v>1.9506726457399104</v>
      </c>
    </row>
    <row r="3343" spans="1:12" x14ac:dyDescent="0.2">
      <c r="A3343" s="11" t="s">
        <v>4846</v>
      </c>
      <c r="B3343" s="12" t="s">
        <v>4847</v>
      </c>
      <c r="C3343" s="12">
        <v>10</v>
      </c>
      <c r="D3343" s="12">
        <v>9</v>
      </c>
      <c r="E3343" s="12">
        <v>7</v>
      </c>
      <c r="F3343" s="13">
        <v>101</v>
      </c>
      <c r="G3343" s="13">
        <v>654.5</v>
      </c>
      <c r="H3343" s="17">
        <f>(G3343/F3343)</f>
        <v>6.4801980198019802</v>
      </c>
      <c r="I3343" s="13">
        <v>103</v>
      </c>
      <c r="J3343" s="13">
        <v>1286.5</v>
      </c>
      <c r="K3343" s="14">
        <f>(J3343/G3343)</f>
        <v>1.9656226126814362</v>
      </c>
      <c r="L3343" s="14">
        <f>(K3343/2.48)</f>
        <v>0.79258976317799845</v>
      </c>
    </row>
    <row r="3344" spans="1:12" x14ac:dyDescent="0.2">
      <c r="A3344" s="1" t="s">
        <v>7849</v>
      </c>
      <c r="B3344" t="s">
        <v>4843</v>
      </c>
      <c r="C3344">
        <v>10</v>
      </c>
      <c r="D3344">
        <v>9</v>
      </c>
      <c r="E3344">
        <v>5</v>
      </c>
      <c r="F3344" s="2">
        <v>34</v>
      </c>
      <c r="G3344" s="2">
        <v>344.5</v>
      </c>
      <c r="H3344" s="18">
        <f>(G3344/F3344)</f>
        <v>10.132352941176471</v>
      </c>
      <c r="I3344" s="2">
        <v>33.5</v>
      </c>
      <c r="J3344" s="2">
        <v>835.5</v>
      </c>
      <c r="K3344" s="6">
        <f>(J3344/G3344)</f>
        <v>2.425253991291727</v>
      </c>
    </row>
    <row r="3345" spans="1:12" x14ac:dyDescent="0.2">
      <c r="A3345" s="11" t="s">
        <v>4839</v>
      </c>
      <c r="B3345" s="12" t="s">
        <v>4840</v>
      </c>
      <c r="C3345" s="12">
        <v>10</v>
      </c>
      <c r="D3345" s="12">
        <v>9</v>
      </c>
      <c r="E3345" s="12">
        <v>3</v>
      </c>
      <c r="F3345" s="13">
        <v>127.5</v>
      </c>
      <c r="G3345" s="13">
        <v>832</v>
      </c>
      <c r="H3345" s="17">
        <f>(G3345/F3345)</f>
        <v>6.5254901960784313</v>
      </c>
      <c r="I3345" s="13">
        <v>85.5</v>
      </c>
      <c r="J3345" s="13">
        <v>1435</v>
      </c>
      <c r="K3345" s="14">
        <f>(J3345/G3345)</f>
        <v>1.7247596153846154</v>
      </c>
      <c r="L3345" s="14">
        <f>(K3345/2.48)</f>
        <v>0.6954675868486353</v>
      </c>
    </row>
    <row r="3346" spans="1:12" x14ac:dyDescent="0.2">
      <c r="A3346" s="11" t="s">
        <v>7849</v>
      </c>
      <c r="B3346" s="12" t="s">
        <v>4942</v>
      </c>
      <c r="C3346" s="12">
        <v>10</v>
      </c>
      <c r="D3346" s="12">
        <v>11</v>
      </c>
      <c r="E3346" s="12">
        <v>23</v>
      </c>
      <c r="F3346" s="13">
        <v>105</v>
      </c>
      <c r="G3346" s="13">
        <v>646.5</v>
      </c>
      <c r="H3346" s="17">
        <f>(G3346/F3346)</f>
        <v>6.1571428571428575</v>
      </c>
      <c r="I3346" s="13">
        <v>97</v>
      </c>
      <c r="J3346" s="13">
        <v>1316.5</v>
      </c>
      <c r="K3346" s="14">
        <f>(J3346/G3346)</f>
        <v>2.0363495746326374</v>
      </c>
      <c r="L3346" s="14">
        <f>(K3346/2.48)</f>
        <v>0.82110869944864417</v>
      </c>
    </row>
    <row r="3347" spans="1:12" x14ac:dyDescent="0.2">
      <c r="A3347" s="11" t="s">
        <v>4938</v>
      </c>
      <c r="B3347" s="12" t="s">
        <v>4939</v>
      </c>
      <c r="C3347" s="12">
        <v>10</v>
      </c>
      <c r="D3347" s="12">
        <v>11</v>
      </c>
      <c r="E3347" s="12">
        <v>21</v>
      </c>
      <c r="F3347" s="13">
        <v>147</v>
      </c>
      <c r="G3347" s="13">
        <v>932</v>
      </c>
      <c r="H3347" s="17">
        <f>(G3347/F3347)</f>
        <v>6.3401360544217686</v>
      </c>
      <c r="I3347" s="13">
        <v>91.5</v>
      </c>
      <c r="J3347" s="13">
        <v>1420.5</v>
      </c>
      <c r="K3347" s="14">
        <f>(J3347/G3347)</f>
        <v>1.5241416309012876</v>
      </c>
      <c r="L3347" s="14">
        <f>(K3347/2.48)</f>
        <v>0.61457323826664823</v>
      </c>
    </row>
    <row r="3348" spans="1:12" x14ac:dyDescent="0.2">
      <c r="A3348" s="11" t="s">
        <v>4934</v>
      </c>
      <c r="B3348" s="12" t="s">
        <v>4935</v>
      </c>
      <c r="C3348" s="12">
        <v>10</v>
      </c>
      <c r="D3348" s="12">
        <v>11</v>
      </c>
      <c r="E3348" s="12">
        <v>19</v>
      </c>
      <c r="F3348" s="13">
        <v>190</v>
      </c>
      <c r="G3348" s="13">
        <v>994</v>
      </c>
      <c r="H3348" s="17">
        <f>(G3348/F3348)</f>
        <v>5.2315789473684209</v>
      </c>
      <c r="I3348" s="13">
        <v>96.5</v>
      </c>
      <c r="J3348" s="13">
        <v>1311.5</v>
      </c>
      <c r="K3348" s="14">
        <f>(J3348/G3348)</f>
        <v>1.3194164989939638</v>
      </c>
      <c r="L3348" s="14">
        <f>(K3348/2.48)</f>
        <v>0.53202278185240481</v>
      </c>
    </row>
    <row r="3349" spans="1:12" x14ac:dyDescent="0.2">
      <c r="A3349" s="11" t="s">
        <v>7849</v>
      </c>
      <c r="B3349" s="12" t="s">
        <v>4932</v>
      </c>
      <c r="C3349" s="12">
        <v>10</v>
      </c>
      <c r="D3349" s="12">
        <v>11</v>
      </c>
      <c r="E3349" s="12">
        <v>17</v>
      </c>
      <c r="F3349" s="13">
        <v>187</v>
      </c>
      <c r="G3349" s="13">
        <v>976.5</v>
      </c>
      <c r="H3349" s="17">
        <f>(G3349/F3349)</f>
        <v>5.2219251336898393</v>
      </c>
      <c r="I3349" s="13">
        <v>98</v>
      </c>
      <c r="J3349" s="13">
        <v>1069.5</v>
      </c>
      <c r="K3349" s="14">
        <f>(J3349/G3349)</f>
        <v>1.0952380952380953</v>
      </c>
      <c r="L3349" s="14">
        <f>(K3349/2.48)</f>
        <v>0.44162826420890944</v>
      </c>
    </row>
    <row r="3350" spans="1:12" x14ac:dyDescent="0.2">
      <c r="A3350" s="11" t="s">
        <v>4929</v>
      </c>
      <c r="B3350" s="12" t="s">
        <v>4930</v>
      </c>
      <c r="C3350" s="12">
        <v>10</v>
      </c>
      <c r="D3350" s="12">
        <v>11</v>
      </c>
      <c r="E3350" s="12">
        <v>15</v>
      </c>
      <c r="F3350" s="13">
        <v>222</v>
      </c>
      <c r="G3350" s="13">
        <v>1031.5</v>
      </c>
      <c r="H3350" s="17">
        <f>(G3350/F3350)</f>
        <v>4.6463963963963968</v>
      </c>
      <c r="I3350" s="13">
        <v>96</v>
      </c>
      <c r="J3350" s="13">
        <v>1160.5</v>
      </c>
      <c r="K3350" s="14">
        <f>(J3350/G3350)</f>
        <v>1.1250605913717886</v>
      </c>
      <c r="L3350" s="14">
        <f>(K3350/2.48)</f>
        <v>0.453653464262818</v>
      </c>
    </row>
    <row r="3351" spans="1:12" x14ac:dyDescent="0.2">
      <c r="A3351" s="11" t="s">
        <v>4925</v>
      </c>
      <c r="B3351" s="12" t="s">
        <v>4926</v>
      </c>
      <c r="C3351" s="12">
        <v>10</v>
      </c>
      <c r="D3351" s="12">
        <v>11</v>
      </c>
      <c r="E3351" s="12">
        <v>13</v>
      </c>
      <c r="F3351" s="13">
        <v>220.5</v>
      </c>
      <c r="G3351" s="13">
        <v>995.5</v>
      </c>
      <c r="H3351" s="17">
        <f>(G3351/F3351)</f>
        <v>4.5147392290249435</v>
      </c>
      <c r="I3351" s="13">
        <v>82</v>
      </c>
      <c r="J3351" s="13">
        <v>1141.5</v>
      </c>
      <c r="K3351" s="14">
        <f>(J3351/G3351)</f>
        <v>1.1466599698643898</v>
      </c>
      <c r="L3351" s="14">
        <f>(K3351/2.48)</f>
        <v>0.46236289107435075</v>
      </c>
    </row>
    <row r="3352" spans="1:12" x14ac:dyDescent="0.2">
      <c r="A3352" s="1" t="s">
        <v>4922</v>
      </c>
      <c r="B3352" t="s">
        <v>4923</v>
      </c>
      <c r="C3352">
        <v>10</v>
      </c>
      <c r="D3352">
        <v>11</v>
      </c>
      <c r="E3352">
        <v>11</v>
      </c>
      <c r="F3352" s="2">
        <v>132.5</v>
      </c>
      <c r="G3352" s="2">
        <v>821.5</v>
      </c>
      <c r="H3352" s="18">
        <f>(G3352/F3352)</f>
        <v>6.2</v>
      </c>
      <c r="I3352" s="2">
        <v>59</v>
      </c>
      <c r="J3352" s="2">
        <v>838</v>
      </c>
      <c r="K3352" s="6">
        <f>(J3352/G3352)</f>
        <v>1.0200852099817408</v>
      </c>
    </row>
    <row r="3353" spans="1:12" x14ac:dyDescent="0.2">
      <c r="A3353" s="7" t="s">
        <v>6852</v>
      </c>
      <c r="B3353" s="8" t="s">
        <v>6853</v>
      </c>
      <c r="C3353" s="8">
        <v>14</v>
      </c>
      <c r="D3353" s="8">
        <v>10</v>
      </c>
      <c r="E3353" s="8">
        <v>2</v>
      </c>
      <c r="F3353" s="9">
        <v>43</v>
      </c>
      <c r="G3353" s="9">
        <v>288.5</v>
      </c>
      <c r="H3353" s="16">
        <f>(G3353/F3353)</f>
        <v>6.7093023255813957</v>
      </c>
      <c r="I3353" s="9">
        <v>418</v>
      </c>
      <c r="J3353" s="9">
        <v>1313</v>
      </c>
      <c r="K3353" s="10">
        <f>(J3353/G3353)</f>
        <v>4.5511265164644712</v>
      </c>
      <c r="L3353" s="10">
        <f>(K3353/1.27)</f>
        <v>3.5835641861924969</v>
      </c>
    </row>
    <row r="3354" spans="1:12" x14ac:dyDescent="0.2">
      <c r="A3354" s="11" t="s">
        <v>7849</v>
      </c>
      <c r="B3354" s="12" t="s">
        <v>4920</v>
      </c>
      <c r="C3354" s="12">
        <v>10</v>
      </c>
      <c r="D3354" s="12">
        <v>11</v>
      </c>
      <c r="E3354" s="12">
        <v>9</v>
      </c>
      <c r="F3354" s="13">
        <v>167</v>
      </c>
      <c r="G3354" s="13">
        <v>918</v>
      </c>
      <c r="H3354" s="17">
        <f>(G3354/F3354)</f>
        <v>5.4970059880239521</v>
      </c>
      <c r="I3354" s="13">
        <v>79</v>
      </c>
      <c r="J3354" s="13">
        <v>1292.5</v>
      </c>
      <c r="K3354" s="14">
        <f>(J3354/G3354)</f>
        <v>1.4079520697167756</v>
      </c>
      <c r="L3354" s="14">
        <f>(K3354/2.48)</f>
        <v>0.56772260875676439</v>
      </c>
    </row>
    <row r="3355" spans="1:12" x14ac:dyDescent="0.2">
      <c r="A3355" s="11" t="s">
        <v>8333</v>
      </c>
      <c r="B3355" s="12" t="s">
        <v>4917</v>
      </c>
      <c r="C3355" s="12">
        <v>10</v>
      </c>
      <c r="D3355" s="12">
        <v>11</v>
      </c>
      <c r="E3355" s="12">
        <v>7</v>
      </c>
      <c r="F3355" s="13">
        <v>104.5</v>
      </c>
      <c r="G3355" s="13">
        <v>794</v>
      </c>
      <c r="H3355" s="17">
        <f>(G3355/F3355)</f>
        <v>7.598086124401914</v>
      </c>
      <c r="I3355" s="13">
        <v>66</v>
      </c>
      <c r="J3355" s="13">
        <v>1117.5</v>
      </c>
      <c r="K3355" s="14">
        <f>(J3355/G3355)</f>
        <v>1.4074307304785894</v>
      </c>
      <c r="L3355" s="14">
        <f>(K3355/2.48)</f>
        <v>0.56751239132201181</v>
      </c>
    </row>
    <row r="3356" spans="1:12" x14ac:dyDescent="0.2">
      <c r="A3356" s="11" t="s">
        <v>8334</v>
      </c>
      <c r="B3356" s="12" t="s">
        <v>4914</v>
      </c>
      <c r="C3356" s="12">
        <v>10</v>
      </c>
      <c r="D3356" s="12">
        <v>11</v>
      </c>
      <c r="E3356" s="12">
        <v>5</v>
      </c>
      <c r="F3356" s="13">
        <v>92</v>
      </c>
      <c r="G3356" s="13">
        <v>747</v>
      </c>
      <c r="H3356" s="17">
        <f>(G3356/F3356)</f>
        <v>8.1195652173913047</v>
      </c>
      <c r="I3356" s="13">
        <v>72</v>
      </c>
      <c r="J3356" s="13">
        <v>935.5</v>
      </c>
      <c r="K3356" s="14">
        <f>(J3356/G3356)</f>
        <v>1.2523427041499331</v>
      </c>
      <c r="L3356" s="14">
        <f>(K3356/2.48)</f>
        <v>0.50497689683465041</v>
      </c>
    </row>
    <row r="3357" spans="1:12" x14ac:dyDescent="0.2">
      <c r="A3357" s="1" t="s">
        <v>4911</v>
      </c>
      <c r="B3357" t="s">
        <v>4912</v>
      </c>
      <c r="C3357">
        <v>10</v>
      </c>
      <c r="D3357">
        <v>11</v>
      </c>
      <c r="E3357">
        <v>3</v>
      </c>
      <c r="F3357" s="2">
        <v>55.5</v>
      </c>
      <c r="G3357" s="2">
        <v>412.5</v>
      </c>
      <c r="H3357" s="18">
        <f>(G3357/F3357)</f>
        <v>7.4324324324324325</v>
      </c>
      <c r="I3357" s="2">
        <v>35</v>
      </c>
      <c r="J3357" s="2">
        <v>38.5</v>
      </c>
      <c r="K3357" s="6">
        <f>(J3357/G3357)</f>
        <v>9.3333333333333338E-2</v>
      </c>
    </row>
    <row r="3358" spans="1:12" x14ac:dyDescent="0.2">
      <c r="A3358" s="11" t="s">
        <v>5016</v>
      </c>
      <c r="B3358" s="12" t="s">
        <v>5017</v>
      </c>
      <c r="C3358" s="12">
        <v>10</v>
      </c>
      <c r="D3358" s="12">
        <v>13</v>
      </c>
      <c r="E3358" s="12">
        <v>23</v>
      </c>
      <c r="F3358" s="13">
        <v>99.5</v>
      </c>
      <c r="G3358" s="13">
        <v>553.5</v>
      </c>
      <c r="H3358" s="17">
        <f>(G3358/F3358)</f>
        <v>5.5628140703517586</v>
      </c>
      <c r="I3358" s="13">
        <v>82</v>
      </c>
      <c r="J3358" s="13">
        <v>1295</v>
      </c>
      <c r="K3358" s="14">
        <f>(J3358/G3358)</f>
        <v>2.3396567299006326</v>
      </c>
      <c r="L3358" s="14">
        <f>(K3358/2.48)</f>
        <v>0.943409971734126</v>
      </c>
    </row>
    <row r="3359" spans="1:12" x14ac:dyDescent="0.2">
      <c r="A3359" s="11" t="s">
        <v>7849</v>
      </c>
      <c r="B3359" s="12" t="s">
        <v>5014</v>
      </c>
      <c r="C3359" s="12">
        <v>10</v>
      </c>
      <c r="D3359" s="12">
        <v>13</v>
      </c>
      <c r="E3359" s="12">
        <v>21</v>
      </c>
      <c r="F3359" s="13">
        <v>68</v>
      </c>
      <c r="G3359" s="13">
        <v>515</v>
      </c>
      <c r="H3359" s="17">
        <f>(G3359/F3359)</f>
        <v>7.5735294117647056</v>
      </c>
      <c r="I3359" s="13">
        <v>64.5</v>
      </c>
      <c r="J3359" s="13">
        <v>1149</v>
      </c>
      <c r="K3359" s="14">
        <f>(J3359/G3359)</f>
        <v>2.2310679611650484</v>
      </c>
      <c r="L3359" s="14">
        <f>(K3359/2.48)</f>
        <v>0.8996241778891324</v>
      </c>
    </row>
    <row r="3360" spans="1:12" x14ac:dyDescent="0.2">
      <c r="A3360" s="1" t="s">
        <v>5010</v>
      </c>
      <c r="B3360" t="s">
        <v>5011</v>
      </c>
      <c r="C3360">
        <v>10</v>
      </c>
      <c r="D3360">
        <v>13</v>
      </c>
      <c r="E3360">
        <v>19</v>
      </c>
      <c r="F3360" s="2">
        <v>95</v>
      </c>
      <c r="G3360" s="2">
        <v>640.5</v>
      </c>
      <c r="H3360" s="18">
        <f>(G3360/F3360)</f>
        <v>6.742105263157895</v>
      </c>
      <c r="I3360" s="2">
        <v>60</v>
      </c>
      <c r="J3360" s="2">
        <v>852.5</v>
      </c>
      <c r="K3360" s="6">
        <f>(J3360/G3360)</f>
        <v>1.330991412958626</v>
      </c>
    </row>
    <row r="3361" spans="1:13" x14ac:dyDescent="0.2">
      <c r="A3361" s="11" t="s">
        <v>8335</v>
      </c>
      <c r="B3361" s="12" t="s">
        <v>5007</v>
      </c>
      <c r="C3361" s="12">
        <v>10</v>
      </c>
      <c r="D3361" s="12">
        <v>13</v>
      </c>
      <c r="E3361" s="12">
        <v>17</v>
      </c>
      <c r="F3361" s="13">
        <v>77</v>
      </c>
      <c r="G3361" s="13">
        <v>578.5</v>
      </c>
      <c r="H3361" s="17">
        <f>(G3361/F3361)</f>
        <v>7.5129870129870131</v>
      </c>
      <c r="I3361" s="13">
        <v>63</v>
      </c>
      <c r="J3361" s="13">
        <v>951.5</v>
      </c>
      <c r="K3361" s="14">
        <f>(J3361/G3361)</f>
        <v>1.6447709593777009</v>
      </c>
      <c r="L3361" s="14">
        <f>(K3361/2.48)</f>
        <v>0.66321409652326646</v>
      </c>
    </row>
    <row r="3362" spans="1:13" x14ac:dyDescent="0.2">
      <c r="A3362" s="1" t="s">
        <v>8336</v>
      </c>
      <c r="B3362" t="s">
        <v>5004</v>
      </c>
      <c r="C3362">
        <v>10</v>
      </c>
      <c r="D3362">
        <v>13</v>
      </c>
      <c r="E3362">
        <v>15</v>
      </c>
      <c r="F3362" s="2">
        <v>66.5</v>
      </c>
      <c r="G3362" s="2">
        <v>507.5</v>
      </c>
      <c r="H3362" s="18">
        <f>(G3362/F3362)</f>
        <v>7.6315789473684212</v>
      </c>
      <c r="I3362" s="2">
        <v>49</v>
      </c>
      <c r="J3362" s="2">
        <v>535</v>
      </c>
      <c r="K3362" s="6">
        <f>(J3362/G3362)</f>
        <v>1.0541871921182266</v>
      </c>
    </row>
    <row r="3363" spans="1:13" x14ac:dyDescent="0.2">
      <c r="A3363" s="1" t="s">
        <v>5000</v>
      </c>
      <c r="B3363" t="s">
        <v>5001</v>
      </c>
      <c r="C3363">
        <v>10</v>
      </c>
      <c r="D3363">
        <v>13</v>
      </c>
      <c r="E3363">
        <v>13</v>
      </c>
      <c r="F3363" s="2">
        <v>63.5</v>
      </c>
      <c r="G3363" s="2">
        <v>548.5</v>
      </c>
      <c r="H3363" s="18">
        <f>(G3363/F3363)</f>
        <v>8.6377952755905518</v>
      </c>
      <c r="I3363" s="2">
        <v>41.5</v>
      </c>
      <c r="J3363" s="2">
        <v>466.5</v>
      </c>
      <c r="K3363" s="6">
        <f>(J3363/G3363)</f>
        <v>0.85050136736554238</v>
      </c>
    </row>
    <row r="3364" spans="1:13" x14ac:dyDescent="0.2">
      <c r="A3364" s="1" t="s">
        <v>4996</v>
      </c>
      <c r="B3364" t="s">
        <v>4997</v>
      </c>
      <c r="C3364">
        <v>10</v>
      </c>
      <c r="D3364">
        <v>13</v>
      </c>
      <c r="E3364">
        <v>11</v>
      </c>
      <c r="F3364" s="2">
        <v>75</v>
      </c>
      <c r="G3364" s="2">
        <v>558.5</v>
      </c>
      <c r="H3364" s="18">
        <f>(G3364/F3364)</f>
        <v>7.4466666666666663</v>
      </c>
      <c r="I3364" s="2">
        <v>57</v>
      </c>
      <c r="J3364" s="2">
        <v>287.5</v>
      </c>
      <c r="K3364" s="6">
        <f>(J3364/G3364)</f>
        <v>0.51477170993733212</v>
      </c>
    </row>
    <row r="3365" spans="1:13" x14ac:dyDescent="0.2">
      <c r="A3365" s="1" t="s">
        <v>4992</v>
      </c>
      <c r="B3365" t="s">
        <v>4993</v>
      </c>
      <c r="C3365">
        <v>10</v>
      </c>
      <c r="D3365">
        <v>13</v>
      </c>
      <c r="E3365">
        <v>9</v>
      </c>
      <c r="F3365" s="2">
        <v>50</v>
      </c>
      <c r="G3365" s="2">
        <v>296.5</v>
      </c>
      <c r="H3365" s="18">
        <f>(G3365/F3365)</f>
        <v>5.93</v>
      </c>
      <c r="I3365" s="2">
        <v>25</v>
      </c>
      <c r="J3365" s="2">
        <v>23.5</v>
      </c>
      <c r="K3365" s="6">
        <f>(J3365/G3365)</f>
        <v>7.9258010118043842E-2</v>
      </c>
    </row>
    <row r="3366" spans="1:13" x14ac:dyDescent="0.2">
      <c r="A3366" s="1" t="s">
        <v>4989</v>
      </c>
      <c r="B3366" t="s">
        <v>4990</v>
      </c>
      <c r="C3366">
        <v>10</v>
      </c>
      <c r="D3366">
        <v>13</v>
      </c>
      <c r="E3366">
        <v>7</v>
      </c>
      <c r="F3366" s="2">
        <v>31.5</v>
      </c>
      <c r="G3366" s="2">
        <v>199.5</v>
      </c>
      <c r="H3366" s="18">
        <f>(G3366/F3366)</f>
        <v>6.333333333333333</v>
      </c>
      <c r="I3366" s="2">
        <v>29.5</v>
      </c>
      <c r="J3366" s="2">
        <v>1195.5</v>
      </c>
      <c r="K3366" s="6">
        <f>(J3366/G3366)</f>
        <v>5.992481203007519</v>
      </c>
    </row>
    <row r="3367" spans="1:13" x14ac:dyDescent="0.2">
      <c r="A3367" s="1" t="s">
        <v>4985</v>
      </c>
      <c r="B3367" t="s">
        <v>4986</v>
      </c>
      <c r="C3367">
        <v>10</v>
      </c>
      <c r="D3367">
        <v>13</v>
      </c>
      <c r="E3367">
        <v>5</v>
      </c>
      <c r="F3367" s="2">
        <v>46</v>
      </c>
      <c r="G3367" s="2">
        <v>411</v>
      </c>
      <c r="H3367" s="18">
        <f>(G3367/F3367)</f>
        <v>8.9347826086956523</v>
      </c>
      <c r="I3367" s="2">
        <v>39.5</v>
      </c>
      <c r="J3367" s="2">
        <v>816</v>
      </c>
      <c r="K3367" s="6">
        <f>(J3367/G3367)</f>
        <v>1.9854014598540146</v>
      </c>
    </row>
    <row r="3368" spans="1:13" x14ac:dyDescent="0.2">
      <c r="A3368" s="1" t="s">
        <v>8337</v>
      </c>
      <c r="B3368" t="s">
        <v>4983</v>
      </c>
      <c r="C3368">
        <v>10</v>
      </c>
      <c r="D3368">
        <v>13</v>
      </c>
      <c r="E3368">
        <v>3</v>
      </c>
      <c r="F3368" s="2">
        <v>46</v>
      </c>
      <c r="G3368" s="2">
        <v>380.5</v>
      </c>
      <c r="H3368" s="18">
        <f>(G3368/F3368)</f>
        <v>8.2717391304347831</v>
      </c>
      <c r="I3368" s="2">
        <v>34</v>
      </c>
      <c r="J3368" s="2">
        <v>37</v>
      </c>
      <c r="K3368" s="6">
        <f>(J3368/G3368)</f>
        <v>9.724047306176084E-2</v>
      </c>
    </row>
    <row r="3369" spans="1:13" x14ac:dyDescent="0.2">
      <c r="A3369" s="11" t="s">
        <v>5092</v>
      </c>
      <c r="B3369" s="12" t="s">
        <v>5093</v>
      </c>
      <c r="C3369" s="12">
        <v>10</v>
      </c>
      <c r="D3369" s="12">
        <v>15</v>
      </c>
      <c r="E3369" s="12">
        <v>23</v>
      </c>
      <c r="F3369" s="13">
        <v>104.5</v>
      </c>
      <c r="G3369" s="13">
        <v>602</v>
      </c>
      <c r="H3369" s="17">
        <f>(G3369/F3369)</f>
        <v>5.7607655502392348</v>
      </c>
      <c r="I3369" s="13">
        <v>89.5</v>
      </c>
      <c r="J3369" s="13">
        <v>1359</v>
      </c>
      <c r="K3369" s="14">
        <f>(J3369/G3369)</f>
        <v>2.2574750830564785</v>
      </c>
      <c r="L3369" s="14">
        <f>(K3369/2.48)</f>
        <v>0.91027221090987032</v>
      </c>
    </row>
    <row r="3370" spans="1:13" x14ac:dyDescent="0.2">
      <c r="A3370" s="11" t="s">
        <v>5088</v>
      </c>
      <c r="B3370" s="12" t="s">
        <v>5089</v>
      </c>
      <c r="C3370" s="12">
        <v>10</v>
      </c>
      <c r="D3370" s="12">
        <v>15</v>
      </c>
      <c r="E3370" s="12">
        <v>21</v>
      </c>
      <c r="F3370" s="13">
        <v>90.5</v>
      </c>
      <c r="G3370" s="13">
        <v>561</v>
      </c>
      <c r="H3370" s="17">
        <f>(G3370/F3370)</f>
        <v>6.1988950276243093</v>
      </c>
      <c r="I3370" s="13">
        <v>69.5</v>
      </c>
      <c r="J3370" s="13">
        <v>1595.5</v>
      </c>
      <c r="K3370" s="14">
        <f>(J3370/G3370)</f>
        <v>2.8440285204991089</v>
      </c>
      <c r="L3370" s="14">
        <f>(K3370/2.48)</f>
        <v>1.1467856937496408</v>
      </c>
    </row>
    <row r="3371" spans="1:13" x14ac:dyDescent="0.2">
      <c r="A3371" s="1" t="s">
        <v>5085</v>
      </c>
      <c r="B3371" t="s">
        <v>5086</v>
      </c>
      <c r="C3371">
        <v>10</v>
      </c>
      <c r="D3371">
        <v>15</v>
      </c>
      <c r="E3371">
        <v>19</v>
      </c>
      <c r="F3371" s="2">
        <v>78</v>
      </c>
      <c r="G3371" s="2">
        <v>496.5</v>
      </c>
      <c r="H3371" s="18">
        <f>(G3371/F3371)</f>
        <v>6.365384615384615</v>
      </c>
      <c r="I3371" s="2">
        <v>48</v>
      </c>
      <c r="J3371" s="2">
        <v>709</v>
      </c>
      <c r="K3371" s="6">
        <f>(J3371/G3371)</f>
        <v>1.4279959718026183</v>
      </c>
    </row>
    <row r="3372" spans="1:13" x14ac:dyDescent="0.2">
      <c r="A3372" s="1" t="s">
        <v>8338</v>
      </c>
      <c r="B3372" t="s">
        <v>5083</v>
      </c>
      <c r="C3372">
        <v>10</v>
      </c>
      <c r="D3372">
        <v>15</v>
      </c>
      <c r="E3372">
        <v>17</v>
      </c>
      <c r="F3372" s="2">
        <v>75</v>
      </c>
      <c r="G3372" s="2">
        <v>561</v>
      </c>
      <c r="H3372" s="18">
        <f>(G3372/F3372)</f>
        <v>7.48</v>
      </c>
      <c r="I3372" s="2">
        <v>54.5</v>
      </c>
      <c r="J3372" s="2">
        <v>547</v>
      </c>
      <c r="K3372" s="6">
        <f>(J3372/G3372)</f>
        <v>0.97504456327985745</v>
      </c>
    </row>
    <row r="3373" spans="1:13" x14ac:dyDescent="0.2">
      <c r="A3373" s="1" t="s">
        <v>5080</v>
      </c>
      <c r="B3373" t="s">
        <v>5081</v>
      </c>
      <c r="C3373">
        <v>10</v>
      </c>
      <c r="D3373">
        <v>15</v>
      </c>
      <c r="E3373">
        <v>15</v>
      </c>
      <c r="F3373" s="2">
        <v>71</v>
      </c>
      <c r="G3373" s="2">
        <v>589</v>
      </c>
      <c r="H3373" s="18">
        <f>(G3373/F3373)</f>
        <v>8.295774647887324</v>
      </c>
      <c r="I3373" s="2">
        <v>45</v>
      </c>
      <c r="J3373" s="2">
        <v>1116</v>
      </c>
      <c r="K3373" s="6">
        <f>(J3373/G3373)</f>
        <v>1.8947368421052631</v>
      </c>
    </row>
    <row r="3374" spans="1:13" x14ac:dyDescent="0.2">
      <c r="A3374" s="11" t="s">
        <v>7179</v>
      </c>
      <c r="B3374" s="12" t="s">
        <v>7180</v>
      </c>
      <c r="C3374" s="12">
        <v>16</v>
      </c>
      <c r="D3374" s="12">
        <v>2</v>
      </c>
      <c r="E3374" s="12">
        <v>4</v>
      </c>
      <c r="F3374" s="13">
        <v>229</v>
      </c>
      <c r="G3374" s="13">
        <v>824</v>
      </c>
      <c r="H3374" s="17">
        <f>(G3374/F3374)</f>
        <v>3.5982532751091703</v>
      </c>
      <c r="I3374" s="13">
        <v>64.5</v>
      </c>
      <c r="J3374" s="13">
        <v>30</v>
      </c>
      <c r="K3374" s="14">
        <f>(J3374/G3374)</f>
        <v>3.640776699029126E-2</v>
      </c>
      <c r="L3374" s="14">
        <f>(K3374/2.8)</f>
        <v>1.3002773925104022E-2</v>
      </c>
      <c r="M3374" t="s">
        <v>7834</v>
      </c>
    </row>
    <row r="3375" spans="1:13" x14ac:dyDescent="0.2">
      <c r="A3375" s="1" t="s">
        <v>5076</v>
      </c>
      <c r="B3375" t="s">
        <v>5077</v>
      </c>
      <c r="C3375">
        <v>10</v>
      </c>
      <c r="D3375">
        <v>15</v>
      </c>
      <c r="E3375">
        <v>13</v>
      </c>
      <c r="F3375" s="2">
        <v>68.5</v>
      </c>
      <c r="G3375" s="2">
        <v>557</v>
      </c>
      <c r="H3375" s="18">
        <f>(G3375/F3375)</f>
        <v>8.1313868613138691</v>
      </c>
      <c r="I3375" s="2">
        <v>41</v>
      </c>
      <c r="J3375" s="2">
        <v>814</v>
      </c>
      <c r="K3375" s="6">
        <f>(J3375/G3375)</f>
        <v>1.4614003590664273</v>
      </c>
    </row>
    <row r="3376" spans="1:13" x14ac:dyDescent="0.2">
      <c r="A3376" s="1" t="s">
        <v>5072</v>
      </c>
      <c r="B3376" t="s">
        <v>5073</v>
      </c>
      <c r="C3376">
        <v>10</v>
      </c>
      <c r="D3376">
        <v>15</v>
      </c>
      <c r="E3376">
        <v>11</v>
      </c>
      <c r="F3376" s="2">
        <v>74.5</v>
      </c>
      <c r="G3376" s="2">
        <v>526</v>
      </c>
      <c r="H3376" s="18">
        <f>(G3376/F3376)</f>
        <v>7.0604026845637584</v>
      </c>
      <c r="I3376" s="2">
        <v>50</v>
      </c>
      <c r="J3376" s="2">
        <v>1263</v>
      </c>
      <c r="K3376" s="6">
        <f>(J3376/G3376)</f>
        <v>2.4011406844106462</v>
      </c>
    </row>
    <row r="3377" spans="1:13" x14ac:dyDescent="0.2">
      <c r="A3377" s="1" t="s">
        <v>7849</v>
      </c>
      <c r="B3377" t="s">
        <v>5069</v>
      </c>
      <c r="C3377">
        <v>10</v>
      </c>
      <c r="D3377">
        <v>15</v>
      </c>
      <c r="E3377">
        <v>9</v>
      </c>
      <c r="F3377" s="2">
        <v>62.5</v>
      </c>
      <c r="G3377" s="2">
        <v>465.5</v>
      </c>
      <c r="H3377" s="18">
        <f>(G3377/F3377)</f>
        <v>7.4480000000000004</v>
      </c>
      <c r="I3377" s="2">
        <v>37.5</v>
      </c>
      <c r="J3377" s="2">
        <v>1102</v>
      </c>
      <c r="K3377" s="6">
        <f>(J3377/G3377)</f>
        <v>2.3673469387755102</v>
      </c>
    </row>
    <row r="3378" spans="1:13" x14ac:dyDescent="0.2">
      <c r="A3378" s="1" t="s">
        <v>5065</v>
      </c>
      <c r="B3378" t="s">
        <v>5066</v>
      </c>
      <c r="C3378">
        <v>10</v>
      </c>
      <c r="D3378">
        <v>15</v>
      </c>
      <c r="E3378">
        <v>7</v>
      </c>
      <c r="F3378" s="2">
        <v>53</v>
      </c>
      <c r="G3378" s="2">
        <v>396</v>
      </c>
      <c r="H3378" s="18">
        <f>(G3378/F3378)</f>
        <v>7.4716981132075473</v>
      </c>
      <c r="I3378" s="2">
        <v>39.5</v>
      </c>
      <c r="J3378" s="2">
        <v>1220.5</v>
      </c>
      <c r="K3378" s="6">
        <f>(J3378/G3378)</f>
        <v>3.0820707070707072</v>
      </c>
    </row>
    <row r="3379" spans="1:13" x14ac:dyDescent="0.2">
      <c r="A3379" s="1" t="s">
        <v>5061</v>
      </c>
      <c r="B3379" t="s">
        <v>5062</v>
      </c>
      <c r="C3379">
        <v>10</v>
      </c>
      <c r="D3379">
        <v>15</v>
      </c>
      <c r="E3379">
        <v>5</v>
      </c>
      <c r="F3379" s="2">
        <v>50.5</v>
      </c>
      <c r="G3379" s="2">
        <v>418</v>
      </c>
      <c r="H3379" s="18">
        <f>(G3379/F3379)</f>
        <v>8.2772277227722775</v>
      </c>
      <c r="I3379" s="2">
        <v>42</v>
      </c>
      <c r="J3379" s="2">
        <v>888.5</v>
      </c>
      <c r="K3379" s="6">
        <f>(J3379/G3379)</f>
        <v>2.1255980861244019</v>
      </c>
    </row>
    <row r="3380" spans="1:13" x14ac:dyDescent="0.2">
      <c r="A3380" s="1" t="s">
        <v>8339</v>
      </c>
      <c r="B3380" t="s">
        <v>5059</v>
      </c>
      <c r="C3380">
        <v>10</v>
      </c>
      <c r="D3380">
        <v>15</v>
      </c>
      <c r="E3380">
        <v>3</v>
      </c>
      <c r="F3380" s="2">
        <v>35.5</v>
      </c>
      <c r="G3380" s="2">
        <v>292</v>
      </c>
      <c r="H3380" s="18">
        <f>(G3380/F3380)</f>
        <v>8.225352112676056</v>
      </c>
      <c r="I3380" s="2">
        <v>34</v>
      </c>
      <c r="J3380" s="2">
        <v>892.5</v>
      </c>
      <c r="K3380" s="6">
        <f>(J3380/G3380)</f>
        <v>3.0565068493150687</v>
      </c>
    </row>
    <row r="3381" spans="1:13" x14ac:dyDescent="0.2">
      <c r="A3381" s="11" t="s">
        <v>7849</v>
      </c>
      <c r="B3381" s="12" t="s">
        <v>4609</v>
      </c>
      <c r="C3381" s="12">
        <v>10</v>
      </c>
      <c r="D3381" s="12">
        <v>2</v>
      </c>
      <c r="E3381" s="12">
        <v>22</v>
      </c>
      <c r="F3381" s="13">
        <v>64.5</v>
      </c>
      <c r="G3381" s="13">
        <v>363</v>
      </c>
      <c r="H3381" s="17">
        <f>(G3381/F3381)</f>
        <v>5.6279069767441863</v>
      </c>
      <c r="I3381" s="13">
        <v>65</v>
      </c>
      <c r="J3381" s="13">
        <v>36.5</v>
      </c>
      <c r="K3381" s="14">
        <f>(J3381/G3381)</f>
        <v>0.10055096418732783</v>
      </c>
      <c r="L3381" s="14">
        <f>(K3381/2.48)</f>
        <v>4.0544743623922512E-2</v>
      </c>
      <c r="M3381" t="s">
        <v>7834</v>
      </c>
    </row>
    <row r="3382" spans="1:13" x14ac:dyDescent="0.2">
      <c r="A3382" s="11" t="s">
        <v>7175</v>
      </c>
      <c r="B3382" s="12" t="s">
        <v>7176</v>
      </c>
      <c r="C3382" s="12">
        <v>16</v>
      </c>
      <c r="D3382" s="12">
        <v>2</v>
      </c>
      <c r="E3382" s="12">
        <v>2</v>
      </c>
      <c r="F3382" s="13">
        <v>80.5</v>
      </c>
      <c r="G3382" s="13">
        <v>273.5</v>
      </c>
      <c r="H3382" s="17">
        <f>(G3382/F3382)</f>
        <v>3.3975155279503104</v>
      </c>
      <c r="I3382" s="13">
        <v>87</v>
      </c>
      <c r="J3382" s="13">
        <v>358</v>
      </c>
      <c r="K3382" s="14">
        <f>(J3382/G3382)</f>
        <v>1.3089579524680073</v>
      </c>
      <c r="L3382" s="14">
        <f>(K3382/2.8)</f>
        <v>0.46748498302428837</v>
      </c>
      <c r="M3382" t="s">
        <v>7834</v>
      </c>
    </row>
    <row r="3383" spans="1:13" x14ac:dyDescent="0.2">
      <c r="A3383" s="11" t="s">
        <v>8340</v>
      </c>
      <c r="B3383" s="12" t="s">
        <v>4607</v>
      </c>
      <c r="C3383" s="12">
        <v>10</v>
      </c>
      <c r="D3383" s="12">
        <v>2</v>
      </c>
      <c r="E3383" s="12">
        <v>20</v>
      </c>
      <c r="F3383" s="13">
        <v>94.5</v>
      </c>
      <c r="G3383" s="13">
        <v>694.5</v>
      </c>
      <c r="H3383" s="17">
        <f>(G3383/F3383)</f>
        <v>7.3492063492063489</v>
      </c>
      <c r="I3383" s="13">
        <v>86.5</v>
      </c>
      <c r="J3383" s="13">
        <v>1055</v>
      </c>
      <c r="K3383" s="14">
        <f>(J3383/G3383)</f>
        <v>1.5190784737221021</v>
      </c>
      <c r="L3383" s="14">
        <f>(K3383/2.48)</f>
        <v>0.61253164262987991</v>
      </c>
    </row>
    <row r="3384" spans="1:13" x14ac:dyDescent="0.2">
      <c r="A3384" s="11" t="s">
        <v>3478</v>
      </c>
      <c r="B3384" s="12" t="s">
        <v>4605</v>
      </c>
      <c r="C3384" s="12">
        <v>10</v>
      </c>
      <c r="D3384" s="12">
        <v>2</v>
      </c>
      <c r="E3384" s="12">
        <v>18</v>
      </c>
      <c r="F3384" s="13">
        <v>114.5</v>
      </c>
      <c r="G3384" s="13">
        <v>647.5</v>
      </c>
      <c r="H3384" s="17">
        <f>(G3384/F3384)</f>
        <v>5.6550218340611353</v>
      </c>
      <c r="I3384" s="13">
        <v>87</v>
      </c>
      <c r="J3384" s="13">
        <v>1209</v>
      </c>
      <c r="K3384" s="14">
        <f>(J3384/G3384)</f>
        <v>1.8671814671814673</v>
      </c>
      <c r="L3384" s="14">
        <f>(K3384/2.48)</f>
        <v>0.75289575289575295</v>
      </c>
    </row>
    <row r="3385" spans="1:13" x14ac:dyDescent="0.2">
      <c r="A3385" s="11" t="s">
        <v>4601</v>
      </c>
      <c r="B3385" s="12" t="s">
        <v>4602</v>
      </c>
      <c r="C3385" s="12">
        <v>10</v>
      </c>
      <c r="D3385" s="12">
        <v>2</v>
      </c>
      <c r="E3385" s="12">
        <v>16</v>
      </c>
      <c r="F3385" s="13">
        <v>110</v>
      </c>
      <c r="G3385" s="13">
        <v>808</v>
      </c>
      <c r="H3385" s="17">
        <f>(G3385/F3385)</f>
        <v>7.3454545454545457</v>
      </c>
      <c r="I3385" s="13">
        <v>106.5</v>
      </c>
      <c r="J3385" s="13">
        <v>1398</v>
      </c>
      <c r="K3385" s="14">
        <f>(J3385/G3385)</f>
        <v>1.7301980198019802</v>
      </c>
      <c r="L3385" s="14">
        <f>(K3385/2.48)</f>
        <v>0.69766049185563717</v>
      </c>
    </row>
    <row r="3386" spans="1:13" x14ac:dyDescent="0.2">
      <c r="A3386" s="11" t="s">
        <v>4598</v>
      </c>
      <c r="B3386" s="12" t="s">
        <v>4599</v>
      </c>
      <c r="C3386" s="12">
        <v>10</v>
      </c>
      <c r="D3386" s="12">
        <v>2</v>
      </c>
      <c r="E3386" s="12">
        <v>14</v>
      </c>
      <c r="F3386" s="13">
        <v>102</v>
      </c>
      <c r="G3386" s="13">
        <v>759</v>
      </c>
      <c r="H3386" s="17">
        <f>(G3386/F3386)</f>
        <v>7.4411764705882355</v>
      </c>
      <c r="I3386" s="13">
        <v>86.5</v>
      </c>
      <c r="J3386" s="13">
        <v>1072</v>
      </c>
      <c r="K3386" s="14">
        <f>(J3386/G3386)</f>
        <v>1.4123847167325427</v>
      </c>
      <c r="L3386" s="14">
        <f>(K3386/2.48)</f>
        <v>0.56950996642441243</v>
      </c>
    </row>
    <row r="3387" spans="1:13" x14ac:dyDescent="0.2">
      <c r="A3387" s="11" t="s">
        <v>8341</v>
      </c>
      <c r="B3387" s="12" t="s">
        <v>4595</v>
      </c>
      <c r="C3387" s="12">
        <v>10</v>
      </c>
      <c r="D3387" s="12">
        <v>2</v>
      </c>
      <c r="E3387" s="12">
        <v>12</v>
      </c>
      <c r="F3387" s="13">
        <v>83.5</v>
      </c>
      <c r="G3387" s="13">
        <v>495.5</v>
      </c>
      <c r="H3387" s="17">
        <f>(G3387/F3387)</f>
        <v>5.9341317365269459</v>
      </c>
      <c r="I3387" s="13">
        <v>64.5</v>
      </c>
      <c r="J3387" s="13">
        <v>44</v>
      </c>
      <c r="K3387" s="14">
        <f>(J3387/G3387)</f>
        <v>8.879919273461151E-2</v>
      </c>
      <c r="L3387" s="14">
        <f>(K3387/2.48)</f>
        <v>3.5806126102665932E-2</v>
      </c>
      <c r="M3387" t="s">
        <v>7834</v>
      </c>
    </row>
    <row r="3388" spans="1:13" x14ac:dyDescent="0.2">
      <c r="A3388" s="11" t="s">
        <v>4591</v>
      </c>
      <c r="B3388" s="12" t="s">
        <v>4592</v>
      </c>
      <c r="C3388" s="12">
        <v>10</v>
      </c>
      <c r="D3388" s="12">
        <v>2</v>
      </c>
      <c r="E3388" s="12">
        <v>10</v>
      </c>
      <c r="F3388" s="13">
        <v>93</v>
      </c>
      <c r="G3388" s="13">
        <v>712.5</v>
      </c>
      <c r="H3388" s="17">
        <f>(G3388/F3388)</f>
        <v>7.661290322580645</v>
      </c>
      <c r="I3388" s="13">
        <v>110.5</v>
      </c>
      <c r="J3388" s="13">
        <v>1310.5</v>
      </c>
      <c r="K3388" s="14">
        <f>(J3388/G3388)</f>
        <v>1.839298245614035</v>
      </c>
      <c r="L3388" s="14">
        <f>(K3388/2.48)</f>
        <v>0.74165251839275603</v>
      </c>
    </row>
    <row r="3389" spans="1:13" x14ac:dyDescent="0.2">
      <c r="A3389" s="1" t="s">
        <v>4588</v>
      </c>
      <c r="B3389" t="s">
        <v>4589</v>
      </c>
      <c r="C3389">
        <v>10</v>
      </c>
      <c r="D3389">
        <v>2</v>
      </c>
      <c r="E3389">
        <v>8</v>
      </c>
      <c r="F3389" s="2">
        <v>66</v>
      </c>
      <c r="G3389" s="2">
        <v>560.5</v>
      </c>
      <c r="H3389" s="18">
        <f>(G3389/F3389)</f>
        <v>8.4924242424242422</v>
      </c>
      <c r="I3389" s="2">
        <v>46.5</v>
      </c>
      <c r="J3389" s="2">
        <v>1348.5</v>
      </c>
      <c r="K3389" s="6">
        <f>(J3389/G3389)</f>
        <v>2.4058876003568241</v>
      </c>
    </row>
    <row r="3390" spans="1:13" x14ac:dyDescent="0.2">
      <c r="A3390" s="11" t="s">
        <v>8342</v>
      </c>
      <c r="B3390" s="12" t="s">
        <v>4585</v>
      </c>
      <c r="C3390" s="12">
        <v>10</v>
      </c>
      <c r="D3390" s="12">
        <v>2</v>
      </c>
      <c r="E3390" s="12">
        <v>6</v>
      </c>
      <c r="F3390" s="13">
        <v>79.5</v>
      </c>
      <c r="G3390" s="13">
        <v>757</v>
      </c>
      <c r="H3390" s="17">
        <f>(G3390/F3390)</f>
        <v>9.5220125786163514</v>
      </c>
      <c r="I3390" s="13">
        <v>99</v>
      </c>
      <c r="J3390" s="13">
        <v>1333</v>
      </c>
      <c r="K3390" s="14">
        <f>(J3390/G3390)</f>
        <v>1.760898282694848</v>
      </c>
      <c r="L3390" s="14">
        <f>(K3390/2.48)</f>
        <v>0.71003963011889037</v>
      </c>
    </row>
    <row r="3391" spans="1:13" x14ac:dyDescent="0.2">
      <c r="A3391" s="11" t="s">
        <v>4582</v>
      </c>
      <c r="B3391" s="12" t="s">
        <v>4583</v>
      </c>
      <c r="C3391" s="12">
        <v>10</v>
      </c>
      <c r="D3391" s="12">
        <v>2</v>
      </c>
      <c r="E3391" s="12">
        <v>4</v>
      </c>
      <c r="F3391" s="13">
        <v>90.5</v>
      </c>
      <c r="G3391" s="13">
        <v>685.5</v>
      </c>
      <c r="H3391" s="17">
        <f>(G3391/F3391)</f>
        <v>7.5745856353591163</v>
      </c>
      <c r="I3391" s="13">
        <v>86</v>
      </c>
      <c r="J3391" s="13">
        <v>1364.5</v>
      </c>
      <c r="K3391" s="14">
        <f>(J3391/G3391)</f>
        <v>1.9905178701677608</v>
      </c>
      <c r="L3391" s="14">
        <f>(K3391/2.48)</f>
        <v>0.80262817345474224</v>
      </c>
    </row>
    <row r="3392" spans="1:13" x14ac:dyDescent="0.2">
      <c r="A3392" s="11" t="s">
        <v>4579</v>
      </c>
      <c r="B3392" s="12" t="s">
        <v>4580</v>
      </c>
      <c r="C3392" s="12">
        <v>10</v>
      </c>
      <c r="D3392" s="12">
        <v>2</v>
      </c>
      <c r="E3392" s="12">
        <v>2</v>
      </c>
      <c r="F3392" s="13">
        <v>101</v>
      </c>
      <c r="G3392" s="13">
        <v>671.5</v>
      </c>
      <c r="H3392" s="17">
        <f>(G3392/F3392)</f>
        <v>6.6485148514851486</v>
      </c>
      <c r="I3392" s="13">
        <v>88</v>
      </c>
      <c r="J3392" s="13">
        <v>1316</v>
      </c>
      <c r="K3392" s="14">
        <f>(J3392/G3392)</f>
        <v>1.9597915115413254</v>
      </c>
      <c r="L3392" s="14">
        <f>(K3392/2.48)</f>
        <v>0.79023851271827639</v>
      </c>
    </row>
    <row r="3393" spans="1:13" x14ac:dyDescent="0.2">
      <c r="A3393" s="11" t="s">
        <v>4683</v>
      </c>
      <c r="B3393" s="12" t="s">
        <v>4684</v>
      </c>
      <c r="C3393" s="12">
        <v>10</v>
      </c>
      <c r="D3393" s="12">
        <v>4</v>
      </c>
      <c r="E3393" s="12">
        <v>22</v>
      </c>
      <c r="F3393" s="13">
        <v>55.5</v>
      </c>
      <c r="G3393" s="13">
        <v>364.5</v>
      </c>
      <c r="H3393" s="17">
        <f>(G3393/F3393)</f>
        <v>6.5675675675675675</v>
      </c>
      <c r="I3393" s="13">
        <v>75</v>
      </c>
      <c r="J3393" s="13">
        <v>573.5</v>
      </c>
      <c r="K3393" s="14">
        <f>(J3393/G3393)</f>
        <v>1.5733882030178326</v>
      </c>
      <c r="L3393" s="14">
        <f>(K3393/2.48)</f>
        <v>0.6344307270233196</v>
      </c>
    </row>
    <row r="3394" spans="1:13" x14ac:dyDescent="0.2">
      <c r="A3394" s="11" t="s">
        <v>7849</v>
      </c>
      <c r="B3394" s="12" t="s">
        <v>4680</v>
      </c>
      <c r="C3394" s="12">
        <v>10</v>
      </c>
      <c r="D3394" s="12">
        <v>4</v>
      </c>
      <c r="E3394" s="12">
        <v>20</v>
      </c>
      <c r="F3394" s="13">
        <v>101.5</v>
      </c>
      <c r="G3394" s="13">
        <v>534</v>
      </c>
      <c r="H3394" s="17">
        <f>(G3394/F3394)</f>
        <v>5.2610837438423648</v>
      </c>
      <c r="I3394" s="13">
        <v>88</v>
      </c>
      <c r="J3394" s="13">
        <v>1014</v>
      </c>
      <c r="K3394" s="14">
        <f>(J3394/G3394)</f>
        <v>1.898876404494382</v>
      </c>
      <c r="L3394" s="14">
        <f>(K3394/2.48)</f>
        <v>0.76567596955418626</v>
      </c>
    </row>
    <row r="3395" spans="1:13" x14ac:dyDescent="0.2">
      <c r="A3395" s="11" t="s">
        <v>4677</v>
      </c>
      <c r="B3395" s="12" t="s">
        <v>4678</v>
      </c>
      <c r="C3395" s="12">
        <v>10</v>
      </c>
      <c r="D3395" s="12">
        <v>4</v>
      </c>
      <c r="E3395" s="12">
        <v>18</v>
      </c>
      <c r="F3395" s="13">
        <v>88.5</v>
      </c>
      <c r="G3395" s="13">
        <v>493</v>
      </c>
      <c r="H3395" s="17">
        <f>(G3395/F3395)</f>
        <v>5.5706214689265536</v>
      </c>
      <c r="I3395" s="13">
        <v>83</v>
      </c>
      <c r="J3395" s="13">
        <v>883</v>
      </c>
      <c r="K3395" s="14">
        <f>(J3395/G3395)</f>
        <v>1.7910750507099391</v>
      </c>
      <c r="L3395" s="14">
        <f>(K3395/2.48)</f>
        <v>0.72220768173787864</v>
      </c>
    </row>
    <row r="3396" spans="1:13" x14ac:dyDescent="0.2">
      <c r="A3396" s="1" t="s">
        <v>4673</v>
      </c>
      <c r="B3396" t="s">
        <v>4674</v>
      </c>
      <c r="C3396">
        <v>10</v>
      </c>
      <c r="D3396">
        <v>4</v>
      </c>
      <c r="E3396">
        <v>16</v>
      </c>
      <c r="F3396" s="2">
        <v>64.5</v>
      </c>
      <c r="G3396" s="2">
        <v>453</v>
      </c>
      <c r="H3396" s="18">
        <f>(G3396/F3396)</f>
        <v>7.0232558139534884</v>
      </c>
      <c r="I3396" s="2">
        <v>56</v>
      </c>
      <c r="J3396" s="2">
        <v>584.5</v>
      </c>
      <c r="K3396" s="6">
        <f>(J3396/G3396)</f>
        <v>1.2902869757174393</v>
      </c>
    </row>
    <row r="3397" spans="1:13" x14ac:dyDescent="0.2">
      <c r="A3397" s="11" t="s">
        <v>4669</v>
      </c>
      <c r="B3397" s="12" t="s">
        <v>4670</v>
      </c>
      <c r="C3397" s="12">
        <v>10</v>
      </c>
      <c r="D3397" s="12">
        <v>4</v>
      </c>
      <c r="E3397" s="12">
        <v>14</v>
      </c>
      <c r="F3397" s="13">
        <v>62.5</v>
      </c>
      <c r="G3397" s="13">
        <v>495.5</v>
      </c>
      <c r="H3397" s="17">
        <f>(G3397/F3397)</f>
        <v>7.9279999999999999</v>
      </c>
      <c r="I3397" s="13">
        <v>63.5</v>
      </c>
      <c r="J3397" s="13">
        <v>1152</v>
      </c>
      <c r="K3397" s="14">
        <f>(J3397/G3397)</f>
        <v>2.3249243188698285</v>
      </c>
      <c r="L3397" s="14">
        <f>(K3397/2.48)</f>
        <v>0.93746948341525349</v>
      </c>
    </row>
    <row r="3398" spans="1:13" x14ac:dyDescent="0.2">
      <c r="A3398" s="11" t="s">
        <v>4666</v>
      </c>
      <c r="B3398" s="12" t="s">
        <v>4667</v>
      </c>
      <c r="C3398" s="12">
        <v>10</v>
      </c>
      <c r="D3398" s="12">
        <v>4</v>
      </c>
      <c r="E3398" s="12">
        <v>12</v>
      </c>
      <c r="F3398" s="13">
        <v>103.5</v>
      </c>
      <c r="G3398" s="13">
        <v>704</v>
      </c>
      <c r="H3398" s="17">
        <f>(G3398/F3398)</f>
        <v>6.8019323671497585</v>
      </c>
      <c r="I3398" s="13">
        <v>95.5</v>
      </c>
      <c r="J3398" s="13">
        <v>1351.5</v>
      </c>
      <c r="K3398" s="14">
        <f>(J3398/G3398)</f>
        <v>1.9197443181818181</v>
      </c>
      <c r="L3398" s="14">
        <f>(K3398/2.48)</f>
        <v>0.77409045087976536</v>
      </c>
    </row>
    <row r="3399" spans="1:13" x14ac:dyDescent="0.2">
      <c r="A3399" s="11" t="s">
        <v>4662</v>
      </c>
      <c r="B3399" s="12" t="s">
        <v>4663</v>
      </c>
      <c r="C3399" s="12">
        <v>10</v>
      </c>
      <c r="D3399" s="12">
        <v>4</v>
      </c>
      <c r="E3399" s="12">
        <v>10</v>
      </c>
      <c r="F3399" s="13">
        <v>126</v>
      </c>
      <c r="G3399" s="13">
        <v>803.5</v>
      </c>
      <c r="H3399" s="17">
        <f>(G3399/F3399)</f>
        <v>6.3769841269841274</v>
      </c>
      <c r="I3399" s="13">
        <v>74</v>
      </c>
      <c r="J3399" s="13">
        <v>967.5</v>
      </c>
      <c r="K3399" s="14">
        <f>(J3399/G3399)</f>
        <v>1.2041070317361544</v>
      </c>
      <c r="L3399" s="14">
        <f>(K3399/2.48)</f>
        <v>0.48552702892586874</v>
      </c>
    </row>
    <row r="3400" spans="1:13" x14ac:dyDescent="0.2">
      <c r="A3400" s="11" t="s">
        <v>7849</v>
      </c>
      <c r="B3400" s="12" t="s">
        <v>4660</v>
      </c>
      <c r="C3400" s="12">
        <v>10</v>
      </c>
      <c r="D3400" s="12">
        <v>4</v>
      </c>
      <c r="E3400" s="12">
        <v>8</v>
      </c>
      <c r="F3400" s="13">
        <v>88.5</v>
      </c>
      <c r="G3400" s="13">
        <v>652</v>
      </c>
      <c r="H3400" s="17">
        <f>(G3400/F3400)</f>
        <v>7.3672316384180787</v>
      </c>
      <c r="I3400" s="13">
        <v>77</v>
      </c>
      <c r="J3400" s="13">
        <v>1276.5</v>
      </c>
      <c r="K3400" s="14">
        <f>(J3400/G3400)</f>
        <v>1.9578220858895705</v>
      </c>
      <c r="L3400" s="14">
        <f>(K3400/2.48)</f>
        <v>0.789444389471601</v>
      </c>
    </row>
    <row r="3401" spans="1:13" x14ac:dyDescent="0.2">
      <c r="A3401" s="7" t="s">
        <v>4656</v>
      </c>
      <c r="B3401" s="8" t="s">
        <v>4657</v>
      </c>
      <c r="C3401" s="8">
        <v>10</v>
      </c>
      <c r="D3401" s="8">
        <v>4</v>
      </c>
      <c r="E3401" s="8">
        <v>6</v>
      </c>
      <c r="F3401" s="9">
        <v>162</v>
      </c>
      <c r="G3401" s="9">
        <v>906.5</v>
      </c>
      <c r="H3401" s="16">
        <f>(G3401/F3401)</f>
        <v>5.5956790123456788</v>
      </c>
      <c r="I3401" s="9">
        <v>149</v>
      </c>
      <c r="J3401" s="9">
        <v>833.5</v>
      </c>
      <c r="K3401" s="10">
        <f>(J3401/G3401)</f>
        <v>0.9194704908990623</v>
      </c>
      <c r="L3401" s="10">
        <f>(K3401/1.04)</f>
        <v>0.88410624124909831</v>
      </c>
      <c r="M3401" s="4"/>
    </row>
    <row r="3402" spans="1:13" x14ac:dyDescent="0.2">
      <c r="A3402" s="11" t="s">
        <v>8343</v>
      </c>
      <c r="B3402" s="12" t="s">
        <v>4653</v>
      </c>
      <c r="C3402" s="12">
        <v>10</v>
      </c>
      <c r="D3402" s="12">
        <v>4</v>
      </c>
      <c r="E3402" s="12">
        <v>4</v>
      </c>
      <c r="F3402" s="13">
        <v>58.5</v>
      </c>
      <c r="G3402" s="13">
        <v>410</v>
      </c>
      <c r="H3402" s="17">
        <f>(G3402/F3402)</f>
        <v>7.0085470085470085</v>
      </c>
      <c r="I3402" s="13">
        <v>72.5</v>
      </c>
      <c r="J3402" s="13">
        <v>34.5</v>
      </c>
      <c r="K3402" s="14">
        <f>(J3402/G3402)</f>
        <v>8.4146341463414639E-2</v>
      </c>
      <c r="L3402" s="14">
        <f>(K3402/2.48)</f>
        <v>3.3929976396538164E-2</v>
      </c>
      <c r="M3402" t="s">
        <v>7834</v>
      </c>
    </row>
    <row r="3403" spans="1:13" x14ac:dyDescent="0.2">
      <c r="A3403" s="11" t="s">
        <v>8344</v>
      </c>
      <c r="B3403" s="12" t="s">
        <v>7305</v>
      </c>
      <c r="C3403" s="12">
        <v>16</v>
      </c>
      <c r="D3403" s="12">
        <v>4</v>
      </c>
      <c r="E3403" s="12">
        <v>24</v>
      </c>
      <c r="F3403" s="13">
        <v>61.5</v>
      </c>
      <c r="G3403" s="13">
        <v>385.5</v>
      </c>
      <c r="H3403" s="17">
        <f>(G3403/F3403)</f>
        <v>6.2682926829268295</v>
      </c>
      <c r="I3403" s="13">
        <v>81.5</v>
      </c>
      <c r="J3403" s="13">
        <v>1439.5</v>
      </c>
      <c r="K3403" s="14">
        <f>(J3403/G3403)</f>
        <v>3.7341115434500649</v>
      </c>
      <c r="L3403" s="14">
        <f>(K3403/2.8)</f>
        <v>1.3336112655178805</v>
      </c>
    </row>
    <row r="3404" spans="1:13" x14ac:dyDescent="0.2">
      <c r="A3404" s="11" t="s">
        <v>4649</v>
      </c>
      <c r="B3404" s="12" t="s">
        <v>4650</v>
      </c>
      <c r="C3404" s="12">
        <v>10</v>
      </c>
      <c r="D3404" s="12">
        <v>4</v>
      </c>
      <c r="E3404" s="12">
        <v>2</v>
      </c>
      <c r="F3404" s="13">
        <v>82.5</v>
      </c>
      <c r="G3404" s="13">
        <v>575.5</v>
      </c>
      <c r="H3404" s="17">
        <f>(G3404/F3404)</f>
        <v>6.9757575757575756</v>
      </c>
      <c r="I3404" s="13">
        <v>66</v>
      </c>
      <c r="J3404" s="13">
        <v>37.5</v>
      </c>
      <c r="K3404" s="14">
        <f>(J3404/G3404)</f>
        <v>6.5160729800173761E-2</v>
      </c>
      <c r="L3404" s="14">
        <f>(K3404/2.48)</f>
        <v>2.6274487822650711E-2</v>
      </c>
      <c r="M3404" t="s">
        <v>7834</v>
      </c>
    </row>
    <row r="3405" spans="1:13" x14ac:dyDescent="0.2">
      <c r="A3405" s="11" t="s">
        <v>4761</v>
      </c>
      <c r="B3405" s="12" t="s">
        <v>4762</v>
      </c>
      <c r="C3405" s="12">
        <v>10</v>
      </c>
      <c r="D3405" s="12">
        <v>6</v>
      </c>
      <c r="E3405" s="12">
        <v>22</v>
      </c>
      <c r="F3405" s="13">
        <v>93.5</v>
      </c>
      <c r="G3405" s="13">
        <v>529</v>
      </c>
      <c r="H3405" s="17">
        <f>(G3405/F3405)</f>
        <v>5.6577540106951876</v>
      </c>
      <c r="I3405" s="13">
        <v>78.5</v>
      </c>
      <c r="J3405" s="13">
        <v>618</v>
      </c>
      <c r="K3405" s="14">
        <f>(J3405/G3405)</f>
        <v>1.168241965973535</v>
      </c>
      <c r="L3405" s="14">
        <f>(K3405/2.48)</f>
        <v>0.47106530886029641</v>
      </c>
    </row>
    <row r="3406" spans="1:13" x14ac:dyDescent="0.2">
      <c r="A3406" s="11" t="s">
        <v>4758</v>
      </c>
      <c r="B3406" s="12" t="s">
        <v>4759</v>
      </c>
      <c r="C3406" s="12">
        <v>10</v>
      </c>
      <c r="D3406" s="12">
        <v>6</v>
      </c>
      <c r="E3406" s="12">
        <v>20</v>
      </c>
      <c r="F3406" s="13">
        <v>97.5</v>
      </c>
      <c r="G3406" s="13">
        <v>530</v>
      </c>
      <c r="H3406" s="17">
        <f>(G3406/F3406)</f>
        <v>5.4358974358974361</v>
      </c>
      <c r="I3406" s="13">
        <v>71</v>
      </c>
      <c r="J3406" s="13">
        <v>196</v>
      </c>
      <c r="K3406" s="14">
        <f>(J3406/G3406)</f>
        <v>0.36981132075471695</v>
      </c>
      <c r="L3406" s="14">
        <f>(K3406/2.48)</f>
        <v>0.14911746804625683</v>
      </c>
      <c r="M3406" t="s">
        <v>7834</v>
      </c>
    </row>
    <row r="3407" spans="1:13" x14ac:dyDescent="0.2">
      <c r="A3407" s="1" t="s">
        <v>4754</v>
      </c>
      <c r="B3407" t="s">
        <v>4755</v>
      </c>
      <c r="C3407">
        <v>10</v>
      </c>
      <c r="D3407">
        <v>6</v>
      </c>
      <c r="E3407">
        <v>18</v>
      </c>
      <c r="F3407" s="2">
        <v>77</v>
      </c>
      <c r="G3407" s="2">
        <v>469.5</v>
      </c>
      <c r="H3407" s="18">
        <f>(G3407/F3407)</f>
        <v>6.0974025974025974</v>
      </c>
      <c r="I3407" s="2">
        <v>51</v>
      </c>
      <c r="J3407" s="2">
        <v>538</v>
      </c>
      <c r="K3407" s="6">
        <f>(J3407/G3407)</f>
        <v>1.1458998935037275</v>
      </c>
    </row>
    <row r="3408" spans="1:13" x14ac:dyDescent="0.2">
      <c r="A3408" s="11" t="s">
        <v>7301</v>
      </c>
      <c r="B3408" s="12" t="s">
        <v>7302</v>
      </c>
      <c r="C3408" s="12">
        <v>16</v>
      </c>
      <c r="D3408" s="12">
        <v>4</v>
      </c>
      <c r="E3408" s="12">
        <v>22</v>
      </c>
      <c r="F3408" s="13">
        <v>79</v>
      </c>
      <c r="G3408" s="13">
        <v>430</v>
      </c>
      <c r="H3408" s="17">
        <f>(G3408/F3408)</f>
        <v>5.443037974683544</v>
      </c>
      <c r="I3408" s="13">
        <v>67</v>
      </c>
      <c r="J3408" s="13">
        <v>1098.5</v>
      </c>
      <c r="K3408" s="14">
        <f>(J3408/G3408)</f>
        <v>2.5546511627906976</v>
      </c>
      <c r="L3408" s="14">
        <f>(K3408/2.8)</f>
        <v>0.91237541528239208</v>
      </c>
    </row>
    <row r="3409" spans="1:13" x14ac:dyDescent="0.2">
      <c r="A3409" s="1" t="s">
        <v>4750</v>
      </c>
      <c r="B3409" t="s">
        <v>4751</v>
      </c>
      <c r="C3409">
        <v>10</v>
      </c>
      <c r="D3409">
        <v>6</v>
      </c>
      <c r="E3409">
        <v>16</v>
      </c>
      <c r="F3409" s="2">
        <v>85</v>
      </c>
      <c r="G3409" s="2">
        <v>546</v>
      </c>
      <c r="H3409" s="18">
        <f>(G3409/F3409)</f>
        <v>6.4235294117647062</v>
      </c>
      <c r="I3409" s="2">
        <v>50</v>
      </c>
      <c r="J3409" s="2">
        <v>563</v>
      </c>
      <c r="K3409" s="6">
        <f>(J3409/G3409)</f>
        <v>1.031135531135531</v>
      </c>
    </row>
    <row r="3410" spans="1:13" x14ac:dyDescent="0.2">
      <c r="A3410" s="1" t="s">
        <v>7298</v>
      </c>
      <c r="B3410" t="s">
        <v>7299</v>
      </c>
      <c r="C3410">
        <v>16</v>
      </c>
      <c r="D3410">
        <v>4</v>
      </c>
      <c r="E3410">
        <v>20</v>
      </c>
      <c r="F3410" s="2">
        <v>57.5</v>
      </c>
      <c r="G3410" s="2">
        <v>329</v>
      </c>
      <c r="H3410" s="18">
        <f>(G3410/F3410)</f>
        <v>5.7217391304347824</v>
      </c>
      <c r="I3410" s="2">
        <v>51</v>
      </c>
      <c r="J3410" s="2">
        <v>1121.5</v>
      </c>
      <c r="K3410" s="6">
        <f>(J3410/G3410)</f>
        <v>3.4088145896656536</v>
      </c>
    </row>
    <row r="3411" spans="1:13" x14ac:dyDescent="0.2">
      <c r="A3411" s="1" t="s">
        <v>7294</v>
      </c>
      <c r="B3411" t="s">
        <v>7295</v>
      </c>
      <c r="C3411">
        <v>16</v>
      </c>
      <c r="D3411">
        <v>4</v>
      </c>
      <c r="E3411">
        <v>18</v>
      </c>
      <c r="F3411" s="2">
        <v>68</v>
      </c>
      <c r="G3411" s="2">
        <v>336.5</v>
      </c>
      <c r="H3411" s="18">
        <f>(G3411/F3411)</f>
        <v>4.9485294117647056</v>
      </c>
      <c r="I3411" s="2">
        <v>54.5</v>
      </c>
      <c r="J3411" s="2">
        <v>1275</v>
      </c>
      <c r="K3411" s="6">
        <f>(J3411/G3411)</f>
        <v>3.789004457652303</v>
      </c>
    </row>
    <row r="3412" spans="1:13" x14ac:dyDescent="0.2">
      <c r="A3412" s="11" t="s">
        <v>8345</v>
      </c>
      <c r="B3412" s="12" t="s">
        <v>4748</v>
      </c>
      <c r="C3412" s="12">
        <v>10</v>
      </c>
      <c r="D3412" s="12">
        <v>6</v>
      </c>
      <c r="E3412" s="12">
        <v>14</v>
      </c>
      <c r="F3412" s="13">
        <v>161</v>
      </c>
      <c r="G3412" s="13">
        <v>907</v>
      </c>
      <c r="H3412" s="17">
        <f>(G3412/F3412)</f>
        <v>5.6335403726708071</v>
      </c>
      <c r="I3412" s="13">
        <v>116.5</v>
      </c>
      <c r="J3412" s="13">
        <v>1161</v>
      </c>
      <c r="K3412" s="14">
        <f>(J3412/G3412)</f>
        <v>1.2800441014332966</v>
      </c>
      <c r="L3412" s="14">
        <f>(K3412/2.48)</f>
        <v>0.51614681509407123</v>
      </c>
    </row>
    <row r="3413" spans="1:13" x14ac:dyDescent="0.2">
      <c r="A3413" s="11" t="s">
        <v>8346</v>
      </c>
      <c r="B3413" s="12" t="s">
        <v>6746</v>
      </c>
      <c r="C3413" s="12">
        <v>14</v>
      </c>
      <c r="D3413" s="12">
        <v>6</v>
      </c>
      <c r="E3413" s="12">
        <v>23</v>
      </c>
      <c r="F3413" s="13">
        <v>93.5</v>
      </c>
      <c r="G3413" s="13">
        <v>583</v>
      </c>
      <c r="H3413" s="17">
        <f>(G3413/F3413)</f>
        <v>6.2352941176470589</v>
      </c>
      <c r="I3413" s="13">
        <v>115.5</v>
      </c>
      <c r="J3413" s="13">
        <v>1478.5</v>
      </c>
      <c r="K3413" s="14">
        <f>(J3413/G3413)</f>
        <v>2.5360205831903944</v>
      </c>
      <c r="L3413" s="14">
        <f>(K3413/2.8)</f>
        <v>0.90572163685371232</v>
      </c>
    </row>
    <row r="3414" spans="1:13" x14ac:dyDescent="0.2">
      <c r="A3414" s="11" t="s">
        <v>7849</v>
      </c>
      <c r="B3414" s="12" t="s">
        <v>4745</v>
      </c>
      <c r="C3414" s="12">
        <v>10</v>
      </c>
      <c r="D3414" s="12">
        <v>6</v>
      </c>
      <c r="E3414" s="12">
        <v>12</v>
      </c>
      <c r="F3414" s="13">
        <v>64</v>
      </c>
      <c r="G3414" s="13">
        <v>497</v>
      </c>
      <c r="H3414" s="17">
        <f>(G3414/F3414)</f>
        <v>7.765625</v>
      </c>
      <c r="I3414" s="13">
        <v>74.5</v>
      </c>
      <c r="J3414" s="13">
        <v>219</v>
      </c>
      <c r="K3414" s="14">
        <f>(J3414/G3414)</f>
        <v>0.44064386317907445</v>
      </c>
      <c r="L3414" s="14">
        <f>(K3414/2.48)</f>
        <v>0.17767897708833646</v>
      </c>
      <c r="M3414" t="s">
        <v>7834</v>
      </c>
    </row>
    <row r="3415" spans="1:13" x14ac:dyDescent="0.2">
      <c r="A3415" s="11" t="s">
        <v>4741</v>
      </c>
      <c r="B3415" s="12" t="s">
        <v>4742</v>
      </c>
      <c r="C3415" s="12">
        <v>10</v>
      </c>
      <c r="D3415" s="12">
        <v>6</v>
      </c>
      <c r="E3415" s="12">
        <v>10</v>
      </c>
      <c r="F3415" s="13">
        <v>71</v>
      </c>
      <c r="G3415" s="13">
        <v>549.5</v>
      </c>
      <c r="H3415" s="17">
        <f>(G3415/F3415)</f>
        <v>7.73943661971831</v>
      </c>
      <c r="I3415" s="13">
        <v>61.5</v>
      </c>
      <c r="J3415" s="13">
        <v>62.5</v>
      </c>
      <c r="K3415" s="14">
        <f>(J3415/G3415)</f>
        <v>0.11373976342129208</v>
      </c>
      <c r="L3415" s="14">
        <f>(K3415/2.48)</f>
        <v>4.5862807831166162E-2</v>
      </c>
      <c r="M3415" t="s">
        <v>7834</v>
      </c>
    </row>
    <row r="3416" spans="1:13" x14ac:dyDescent="0.2">
      <c r="A3416" s="1" t="s">
        <v>7290</v>
      </c>
      <c r="B3416" t="s">
        <v>7291</v>
      </c>
      <c r="C3416">
        <v>16</v>
      </c>
      <c r="D3416">
        <v>4</v>
      </c>
      <c r="E3416">
        <v>16</v>
      </c>
      <c r="F3416" s="2">
        <v>29.5</v>
      </c>
      <c r="G3416" s="2">
        <v>135</v>
      </c>
      <c r="H3416" s="18">
        <f>(G3416/F3416)</f>
        <v>4.5762711864406782</v>
      </c>
      <c r="I3416" s="2">
        <v>29</v>
      </c>
      <c r="J3416" s="2">
        <v>20.5</v>
      </c>
      <c r="K3416" s="6">
        <f>(J3416/G3416)</f>
        <v>0.15185185185185185</v>
      </c>
    </row>
    <row r="3417" spans="1:13" x14ac:dyDescent="0.2">
      <c r="A3417" s="11" t="s">
        <v>4737</v>
      </c>
      <c r="B3417" s="12" t="s">
        <v>4738</v>
      </c>
      <c r="C3417" s="12">
        <v>10</v>
      </c>
      <c r="D3417" s="12">
        <v>6</v>
      </c>
      <c r="E3417" s="12">
        <v>8</v>
      </c>
      <c r="F3417" s="13">
        <v>82.5</v>
      </c>
      <c r="G3417" s="13">
        <v>418.5</v>
      </c>
      <c r="H3417" s="17">
        <f>(G3417/F3417)</f>
        <v>5.0727272727272723</v>
      </c>
      <c r="I3417" s="13">
        <v>71.5</v>
      </c>
      <c r="J3417" s="13">
        <v>1143.5</v>
      </c>
      <c r="K3417" s="14">
        <f>(J3417/G3417)</f>
        <v>2.7323775388291516</v>
      </c>
      <c r="L3417" s="14">
        <f>(K3417/2.48)</f>
        <v>1.1017651366246579</v>
      </c>
    </row>
    <row r="3418" spans="1:13" x14ac:dyDescent="0.2">
      <c r="A3418" s="1" t="s">
        <v>4733</v>
      </c>
      <c r="B3418" t="s">
        <v>4734</v>
      </c>
      <c r="C3418">
        <v>10</v>
      </c>
      <c r="D3418">
        <v>6</v>
      </c>
      <c r="E3418">
        <v>6</v>
      </c>
      <c r="F3418" s="2">
        <v>64.5</v>
      </c>
      <c r="G3418" s="2">
        <v>536.5</v>
      </c>
      <c r="H3418" s="18">
        <f>(G3418/F3418)</f>
        <v>8.3178294573643416</v>
      </c>
      <c r="I3418" s="2">
        <v>52</v>
      </c>
      <c r="J3418" s="2">
        <v>570</v>
      </c>
      <c r="K3418" s="6">
        <f>(J3418/G3418)</f>
        <v>1.0624417520969245</v>
      </c>
    </row>
    <row r="3419" spans="1:13" x14ac:dyDescent="0.2">
      <c r="A3419" s="1" t="s">
        <v>7286</v>
      </c>
      <c r="B3419" t="s">
        <v>7287</v>
      </c>
      <c r="C3419">
        <v>16</v>
      </c>
      <c r="D3419">
        <v>4</v>
      </c>
      <c r="E3419">
        <v>14</v>
      </c>
      <c r="F3419" s="2">
        <v>34.5</v>
      </c>
      <c r="G3419" s="2">
        <v>267.5</v>
      </c>
      <c r="H3419" s="18">
        <f>(G3419/F3419)</f>
        <v>7.7536231884057969</v>
      </c>
      <c r="I3419" s="2">
        <v>26</v>
      </c>
      <c r="J3419" s="2">
        <v>47.5</v>
      </c>
      <c r="K3419" s="6">
        <f>(J3419/G3419)</f>
        <v>0.17757009345794392</v>
      </c>
    </row>
    <row r="3420" spans="1:13" x14ac:dyDescent="0.2">
      <c r="A3420" s="1" t="s">
        <v>7849</v>
      </c>
      <c r="B3420" t="s">
        <v>7283</v>
      </c>
      <c r="C3420">
        <v>16</v>
      </c>
      <c r="D3420">
        <v>4</v>
      </c>
      <c r="E3420">
        <v>12</v>
      </c>
      <c r="F3420" s="2">
        <v>64</v>
      </c>
      <c r="G3420" s="2">
        <v>386.5</v>
      </c>
      <c r="H3420" s="18">
        <f>(G3420/F3420)</f>
        <v>6.0390625</v>
      </c>
      <c r="I3420" s="2">
        <v>35.5</v>
      </c>
      <c r="J3420" s="2">
        <v>726.5</v>
      </c>
      <c r="K3420" s="6">
        <f>(J3420/G3420)</f>
        <v>1.8796895213454075</v>
      </c>
    </row>
    <row r="3421" spans="1:13" x14ac:dyDescent="0.2">
      <c r="A3421" s="1" t="s">
        <v>7279</v>
      </c>
      <c r="B3421" t="s">
        <v>7280</v>
      </c>
      <c r="C3421">
        <v>16</v>
      </c>
      <c r="D3421">
        <v>4</v>
      </c>
      <c r="E3421">
        <v>10</v>
      </c>
      <c r="F3421" s="2">
        <v>39</v>
      </c>
      <c r="G3421" s="2">
        <v>138</v>
      </c>
      <c r="H3421" s="18">
        <f>(G3421/F3421)</f>
        <v>3.5384615384615383</v>
      </c>
      <c r="I3421" s="2">
        <v>37.5</v>
      </c>
      <c r="J3421" s="2">
        <v>1178.5</v>
      </c>
      <c r="K3421" s="6">
        <f>(J3421/G3421)</f>
        <v>8.5398550724637676</v>
      </c>
    </row>
    <row r="3422" spans="1:13" x14ac:dyDescent="0.2">
      <c r="A3422" s="1" t="s">
        <v>7849</v>
      </c>
      <c r="B3422" t="s">
        <v>7276</v>
      </c>
      <c r="C3422">
        <v>16</v>
      </c>
      <c r="D3422">
        <v>4</v>
      </c>
      <c r="E3422">
        <v>8</v>
      </c>
      <c r="F3422" s="2">
        <v>61.5</v>
      </c>
      <c r="G3422" s="2">
        <v>299</v>
      </c>
      <c r="H3422" s="18">
        <f>(G3422/F3422)</f>
        <v>4.8617886178861784</v>
      </c>
      <c r="I3422" s="2">
        <v>60</v>
      </c>
      <c r="J3422" s="2">
        <v>931</v>
      </c>
      <c r="K3422" s="6">
        <f>(J3422/G3422)</f>
        <v>3.1137123745819397</v>
      </c>
    </row>
    <row r="3423" spans="1:13" x14ac:dyDescent="0.2">
      <c r="A3423" s="11" t="s">
        <v>7849</v>
      </c>
      <c r="B3423" s="12" t="s">
        <v>4731</v>
      </c>
      <c r="C3423" s="12">
        <v>10</v>
      </c>
      <c r="D3423" s="12">
        <v>6</v>
      </c>
      <c r="E3423" s="12">
        <v>4</v>
      </c>
      <c r="F3423" s="13">
        <v>74.5</v>
      </c>
      <c r="G3423" s="13">
        <v>611</v>
      </c>
      <c r="H3423" s="17">
        <f>(G3423/F3423)</f>
        <v>8.2013422818791941</v>
      </c>
      <c r="I3423" s="13">
        <v>95.5</v>
      </c>
      <c r="J3423" s="13">
        <v>1288.5</v>
      </c>
      <c r="K3423" s="14">
        <f>(J3423/G3423)</f>
        <v>2.1088379705400984</v>
      </c>
      <c r="L3423" s="14">
        <f>(K3423/2.48)</f>
        <v>0.85033789134681381</v>
      </c>
    </row>
    <row r="3424" spans="1:13" x14ac:dyDescent="0.2">
      <c r="A3424" s="11" t="s">
        <v>7849</v>
      </c>
      <c r="B3424" s="12" t="s">
        <v>4728</v>
      </c>
      <c r="C3424" s="12">
        <v>10</v>
      </c>
      <c r="D3424" s="12">
        <v>6</v>
      </c>
      <c r="E3424" s="12">
        <v>2</v>
      </c>
      <c r="F3424" s="13">
        <v>82.5</v>
      </c>
      <c r="G3424" s="13">
        <v>554.5</v>
      </c>
      <c r="H3424" s="17">
        <f>(G3424/F3424)</f>
        <v>6.7212121212121216</v>
      </c>
      <c r="I3424" s="13">
        <v>90.5</v>
      </c>
      <c r="J3424" s="13">
        <v>1052</v>
      </c>
      <c r="K3424" s="14">
        <f>(J3424/G3424)</f>
        <v>1.8972046889089269</v>
      </c>
      <c r="L3424" s="14">
        <f>(K3424/2.48)</f>
        <v>0.76500189068908342</v>
      </c>
    </row>
    <row r="3425" spans="1:13" x14ac:dyDescent="0.2">
      <c r="A3425" s="11" t="s">
        <v>8347</v>
      </c>
      <c r="B3425" s="12" t="s">
        <v>4834</v>
      </c>
      <c r="C3425" s="12">
        <v>10</v>
      </c>
      <c r="D3425" s="12">
        <v>8</v>
      </c>
      <c r="E3425" s="12">
        <v>22</v>
      </c>
      <c r="F3425" s="13">
        <v>103</v>
      </c>
      <c r="G3425" s="13">
        <v>541</v>
      </c>
      <c r="H3425" s="17">
        <f>(G3425/F3425)</f>
        <v>5.2524271844660193</v>
      </c>
      <c r="I3425" s="13">
        <v>71.5</v>
      </c>
      <c r="J3425" s="13">
        <v>576.5</v>
      </c>
      <c r="K3425" s="14">
        <f>(J3425/G3425)</f>
        <v>1.0656192236598891</v>
      </c>
      <c r="L3425" s="14">
        <f>(K3425/2.48)</f>
        <v>0.42968517083060048</v>
      </c>
    </row>
    <row r="3426" spans="1:13" x14ac:dyDescent="0.2">
      <c r="A3426" s="1" t="s">
        <v>8348</v>
      </c>
      <c r="B3426" t="s">
        <v>4832</v>
      </c>
      <c r="C3426">
        <v>10</v>
      </c>
      <c r="D3426">
        <v>8</v>
      </c>
      <c r="E3426">
        <v>20</v>
      </c>
      <c r="F3426" s="2">
        <v>62.5</v>
      </c>
      <c r="G3426" s="2">
        <v>342.5</v>
      </c>
      <c r="H3426" s="18">
        <f>(G3426/F3426)</f>
        <v>5.48</v>
      </c>
      <c r="I3426" s="2">
        <v>50.5</v>
      </c>
      <c r="J3426" s="2">
        <v>409</v>
      </c>
      <c r="K3426" s="6">
        <f>(J3426/G3426)</f>
        <v>1.1941605839416058</v>
      </c>
    </row>
    <row r="3427" spans="1:13" x14ac:dyDescent="0.2">
      <c r="A3427" s="11" t="s">
        <v>4828</v>
      </c>
      <c r="B3427" s="12" t="s">
        <v>4829</v>
      </c>
      <c r="C3427" s="12">
        <v>10</v>
      </c>
      <c r="D3427" s="12">
        <v>8</v>
      </c>
      <c r="E3427" s="12">
        <v>18</v>
      </c>
      <c r="F3427" s="13">
        <v>112.5</v>
      </c>
      <c r="G3427" s="13">
        <v>785</v>
      </c>
      <c r="H3427" s="17">
        <f>(G3427/F3427)</f>
        <v>6.9777777777777779</v>
      </c>
      <c r="I3427" s="13">
        <v>98</v>
      </c>
      <c r="J3427" s="13">
        <v>779.5</v>
      </c>
      <c r="K3427" s="14">
        <f>(J3427/G3427)</f>
        <v>0.99299363057324841</v>
      </c>
      <c r="L3427" s="14">
        <f>(K3427/2.48)</f>
        <v>0.40040065748921305</v>
      </c>
    </row>
    <row r="3428" spans="1:13" x14ac:dyDescent="0.2">
      <c r="A3428" s="11" t="s">
        <v>7272</v>
      </c>
      <c r="B3428" s="12" t="s">
        <v>7273</v>
      </c>
      <c r="C3428" s="12">
        <v>16</v>
      </c>
      <c r="D3428" s="12">
        <v>4</v>
      </c>
      <c r="E3428" s="12">
        <v>6</v>
      </c>
      <c r="F3428" s="13">
        <v>34.5</v>
      </c>
      <c r="G3428" s="13">
        <v>226.5</v>
      </c>
      <c r="H3428" s="17">
        <f>(G3428/F3428)</f>
        <v>6.5652173913043477</v>
      </c>
      <c r="I3428" s="13">
        <v>65.5</v>
      </c>
      <c r="J3428" s="13">
        <v>1196.5</v>
      </c>
      <c r="K3428" s="14">
        <f>(J3428/G3428)</f>
        <v>5.2825607064017657</v>
      </c>
      <c r="L3428" s="14">
        <f>(K3428/2.8)</f>
        <v>1.8866288237149165</v>
      </c>
    </row>
    <row r="3429" spans="1:13" x14ac:dyDescent="0.2">
      <c r="A3429" s="11" t="s">
        <v>7849</v>
      </c>
      <c r="B3429" s="12" t="s">
        <v>7269</v>
      </c>
      <c r="C3429" s="12">
        <v>16</v>
      </c>
      <c r="D3429" s="12">
        <v>4</v>
      </c>
      <c r="E3429" s="12">
        <v>4</v>
      </c>
      <c r="F3429" s="13">
        <v>87</v>
      </c>
      <c r="G3429" s="13">
        <v>521</v>
      </c>
      <c r="H3429" s="17">
        <f>(G3429/F3429)</f>
        <v>5.9885057471264371</v>
      </c>
      <c r="I3429" s="13">
        <v>111.5</v>
      </c>
      <c r="J3429" s="13">
        <v>1196.5</v>
      </c>
      <c r="K3429" s="14">
        <f>(J3429/G3429)</f>
        <v>2.2965451055662189</v>
      </c>
      <c r="L3429" s="14">
        <f>(K3429/2.8)</f>
        <v>0.82019468055936395</v>
      </c>
    </row>
    <row r="3430" spans="1:13" x14ac:dyDescent="0.2">
      <c r="A3430" s="11" t="s">
        <v>7265</v>
      </c>
      <c r="B3430" s="12" t="s">
        <v>7266</v>
      </c>
      <c r="C3430" s="12">
        <v>16</v>
      </c>
      <c r="D3430" s="12">
        <v>4</v>
      </c>
      <c r="E3430" s="12">
        <v>2</v>
      </c>
      <c r="F3430" s="13">
        <v>79.5</v>
      </c>
      <c r="G3430" s="13">
        <v>348</v>
      </c>
      <c r="H3430" s="17">
        <f>(G3430/F3430)</f>
        <v>4.3773584905660377</v>
      </c>
      <c r="I3430" s="13">
        <v>63</v>
      </c>
      <c r="J3430" s="13">
        <v>37.5</v>
      </c>
      <c r="K3430" s="14">
        <f>(J3430/G3430)</f>
        <v>0.10775862068965517</v>
      </c>
      <c r="L3430" s="14">
        <f>(K3430/2.8)</f>
        <v>3.8485221674876849E-2</v>
      </c>
      <c r="M3430" t="s">
        <v>7834</v>
      </c>
    </row>
    <row r="3431" spans="1:13" x14ac:dyDescent="0.2">
      <c r="A3431" s="11" t="s">
        <v>4824</v>
      </c>
      <c r="B3431" s="12" t="s">
        <v>4825</v>
      </c>
      <c r="C3431" s="12">
        <v>10</v>
      </c>
      <c r="D3431" s="12">
        <v>8</v>
      </c>
      <c r="E3431" s="12">
        <v>16</v>
      </c>
      <c r="F3431" s="13">
        <v>73.5</v>
      </c>
      <c r="G3431" s="13">
        <v>457</v>
      </c>
      <c r="H3431" s="17">
        <f>(G3431/F3431)</f>
        <v>6.2176870748299322</v>
      </c>
      <c r="I3431" s="13">
        <v>65.5</v>
      </c>
      <c r="J3431" s="13">
        <v>908.5</v>
      </c>
      <c r="K3431" s="14">
        <f>(J3431/G3431)</f>
        <v>1.9879649890590809</v>
      </c>
      <c r="L3431" s="14">
        <f>(K3431/2.48)</f>
        <v>0.80159878591091971</v>
      </c>
    </row>
    <row r="3432" spans="1:13" x14ac:dyDescent="0.2">
      <c r="A3432" s="11" t="s">
        <v>4820</v>
      </c>
      <c r="B3432" s="12" t="s">
        <v>4821</v>
      </c>
      <c r="C3432" s="12">
        <v>10</v>
      </c>
      <c r="D3432" s="12">
        <v>8</v>
      </c>
      <c r="E3432" s="12">
        <v>14</v>
      </c>
      <c r="F3432" s="13">
        <v>136.5</v>
      </c>
      <c r="G3432" s="13">
        <v>805</v>
      </c>
      <c r="H3432" s="17">
        <f>(G3432/F3432)</f>
        <v>5.8974358974358978</v>
      </c>
      <c r="I3432" s="13">
        <v>79.5</v>
      </c>
      <c r="J3432" s="13">
        <v>1285.5</v>
      </c>
      <c r="K3432" s="14">
        <f>(J3432/G3432)</f>
        <v>1.5968944099378881</v>
      </c>
      <c r="L3432" s="14">
        <f>(K3432/2.48)</f>
        <v>0.64390903626527751</v>
      </c>
    </row>
    <row r="3433" spans="1:13" x14ac:dyDescent="0.2">
      <c r="A3433" s="1" t="s">
        <v>4817</v>
      </c>
      <c r="B3433" t="s">
        <v>4818</v>
      </c>
      <c r="C3433">
        <v>10</v>
      </c>
      <c r="D3433">
        <v>8</v>
      </c>
      <c r="E3433">
        <v>12</v>
      </c>
      <c r="F3433" s="2">
        <v>63.5</v>
      </c>
      <c r="G3433" s="2">
        <v>492.5</v>
      </c>
      <c r="H3433" s="18">
        <f>(G3433/F3433)</f>
        <v>7.7559055118110241</v>
      </c>
      <c r="I3433" s="2">
        <v>48</v>
      </c>
      <c r="J3433" s="2">
        <v>1246</v>
      </c>
      <c r="K3433" s="6">
        <f>(J3433/G3433)</f>
        <v>2.5299492385786801</v>
      </c>
    </row>
    <row r="3434" spans="1:13" x14ac:dyDescent="0.2">
      <c r="A3434" s="11" t="s">
        <v>7849</v>
      </c>
      <c r="B3434" s="12" t="s">
        <v>4814</v>
      </c>
      <c r="C3434" s="12">
        <v>10</v>
      </c>
      <c r="D3434" s="12">
        <v>8</v>
      </c>
      <c r="E3434" s="12">
        <v>10</v>
      </c>
      <c r="F3434" s="13">
        <v>88</v>
      </c>
      <c r="G3434" s="13">
        <v>654</v>
      </c>
      <c r="H3434" s="17">
        <f>(G3434/F3434)</f>
        <v>7.4318181818181817</v>
      </c>
      <c r="I3434" s="13">
        <v>72.5</v>
      </c>
      <c r="J3434" s="13">
        <v>969</v>
      </c>
      <c r="K3434" s="14">
        <f>(J3434/G3434)</f>
        <v>1.4816513761467891</v>
      </c>
      <c r="L3434" s="14">
        <f>(K3434/2.48)</f>
        <v>0.59744007102693109</v>
      </c>
    </row>
    <row r="3435" spans="1:13" x14ac:dyDescent="0.2">
      <c r="A3435" s="1" t="s">
        <v>4810</v>
      </c>
      <c r="B3435" t="s">
        <v>4811</v>
      </c>
      <c r="C3435">
        <v>10</v>
      </c>
      <c r="D3435">
        <v>8</v>
      </c>
      <c r="E3435">
        <v>8</v>
      </c>
      <c r="F3435" s="2">
        <v>14</v>
      </c>
      <c r="G3435" s="2">
        <v>16.5</v>
      </c>
      <c r="H3435" s="18">
        <f>(G3435/F3435)</f>
        <v>1.1785714285714286</v>
      </c>
      <c r="I3435" s="2">
        <v>13</v>
      </c>
      <c r="J3435" s="2">
        <v>13.5</v>
      </c>
      <c r="K3435" s="6">
        <f>(J3435/G3435)</f>
        <v>0.81818181818181823</v>
      </c>
    </row>
    <row r="3436" spans="1:13" x14ac:dyDescent="0.2">
      <c r="A3436" s="11" t="s">
        <v>4806</v>
      </c>
      <c r="B3436" s="12" t="s">
        <v>4807</v>
      </c>
      <c r="C3436" s="12">
        <v>10</v>
      </c>
      <c r="D3436" s="12">
        <v>8</v>
      </c>
      <c r="E3436" s="12">
        <v>6</v>
      </c>
      <c r="F3436" s="13">
        <v>60</v>
      </c>
      <c r="G3436" s="13">
        <v>550.5</v>
      </c>
      <c r="H3436" s="17">
        <f>(G3436/F3436)</f>
        <v>9.1750000000000007</v>
      </c>
      <c r="I3436" s="13">
        <v>78.5</v>
      </c>
      <c r="J3436" s="13">
        <v>1082.5</v>
      </c>
      <c r="K3436" s="14">
        <f>(J3436/G3436)</f>
        <v>1.966394187102634</v>
      </c>
      <c r="L3436" s="14">
        <f>(K3436/2.48)</f>
        <v>0.79290088189622343</v>
      </c>
    </row>
    <row r="3437" spans="1:13" x14ac:dyDescent="0.2">
      <c r="A3437" s="7" t="s">
        <v>7849</v>
      </c>
      <c r="B3437" s="8" t="s">
        <v>4803</v>
      </c>
      <c r="C3437" s="8">
        <v>10</v>
      </c>
      <c r="D3437" s="8">
        <v>8</v>
      </c>
      <c r="E3437" s="8">
        <v>4</v>
      </c>
      <c r="F3437" s="9">
        <v>454</v>
      </c>
      <c r="G3437" s="9">
        <v>1119</v>
      </c>
      <c r="H3437" s="16">
        <f>(G3437/F3437)</f>
        <v>2.4647577092511015</v>
      </c>
      <c r="I3437" s="9">
        <v>243.5</v>
      </c>
      <c r="J3437" s="9">
        <v>1360</v>
      </c>
      <c r="K3437" s="10">
        <f>(J3437/G3437)</f>
        <v>1.2153708668453977</v>
      </c>
      <c r="L3437" s="10">
        <f>(K3437/1.04)</f>
        <v>1.16862583350519</v>
      </c>
    </row>
    <row r="3438" spans="1:13" x14ac:dyDescent="0.2">
      <c r="A3438" s="11" t="s">
        <v>7849</v>
      </c>
      <c r="B3438" s="12" t="s">
        <v>4801</v>
      </c>
      <c r="C3438" s="12">
        <v>10</v>
      </c>
      <c r="D3438" s="12">
        <v>8</v>
      </c>
      <c r="E3438" s="12">
        <v>2</v>
      </c>
      <c r="F3438" s="13">
        <v>88</v>
      </c>
      <c r="G3438" s="13">
        <v>703</v>
      </c>
      <c r="H3438" s="17">
        <f>(G3438/F3438)</f>
        <v>7.9886363636363633</v>
      </c>
      <c r="I3438" s="13">
        <v>87</v>
      </c>
      <c r="J3438" s="13">
        <v>1336</v>
      </c>
      <c r="K3438" s="14">
        <f>(J3438/G3438)</f>
        <v>1.9004267425320056</v>
      </c>
      <c r="L3438" s="14">
        <f>(K3438/2.48)</f>
        <v>0.7663011058596797</v>
      </c>
    </row>
    <row r="3439" spans="1:13" x14ac:dyDescent="0.2">
      <c r="A3439" s="11" t="s">
        <v>4906</v>
      </c>
      <c r="B3439" s="12" t="s">
        <v>4907</v>
      </c>
      <c r="C3439" s="12">
        <v>10</v>
      </c>
      <c r="D3439" s="12">
        <v>10</v>
      </c>
      <c r="E3439" s="12">
        <v>22</v>
      </c>
      <c r="F3439" s="13">
        <v>96</v>
      </c>
      <c r="G3439" s="13">
        <v>531.5</v>
      </c>
      <c r="H3439" s="17">
        <f>(G3439/F3439)</f>
        <v>5.536458333333333</v>
      </c>
      <c r="I3439" s="13">
        <v>66.5</v>
      </c>
      <c r="J3439" s="13">
        <v>352.5</v>
      </c>
      <c r="K3439" s="14">
        <f>(J3439/G3439)</f>
        <v>0.66321730950141111</v>
      </c>
      <c r="L3439" s="14">
        <f>(K3439/2.48)</f>
        <v>0.26742633447637543</v>
      </c>
      <c r="M3439" t="s">
        <v>7834</v>
      </c>
    </row>
    <row r="3440" spans="1:13" x14ac:dyDescent="0.2">
      <c r="A3440" s="1" t="s">
        <v>4902</v>
      </c>
      <c r="B3440" t="s">
        <v>4903</v>
      </c>
      <c r="C3440">
        <v>10</v>
      </c>
      <c r="D3440">
        <v>10</v>
      </c>
      <c r="E3440">
        <v>20</v>
      </c>
      <c r="F3440" s="2">
        <v>91.5</v>
      </c>
      <c r="G3440" s="2">
        <v>540</v>
      </c>
      <c r="H3440" s="18">
        <f>(G3440/F3440)</f>
        <v>5.9016393442622954</v>
      </c>
      <c r="I3440" s="2">
        <v>54</v>
      </c>
      <c r="J3440" s="2">
        <v>27</v>
      </c>
      <c r="K3440" s="6">
        <f>(J3440/G3440)</f>
        <v>0.05</v>
      </c>
    </row>
    <row r="3441" spans="1:13" x14ac:dyDescent="0.2">
      <c r="A3441" s="11" t="s">
        <v>4898</v>
      </c>
      <c r="B3441" s="12" t="s">
        <v>4899</v>
      </c>
      <c r="C3441" s="12">
        <v>10</v>
      </c>
      <c r="D3441" s="12">
        <v>10</v>
      </c>
      <c r="E3441" s="12">
        <v>18</v>
      </c>
      <c r="F3441" s="13">
        <v>85.5</v>
      </c>
      <c r="G3441" s="13">
        <v>582.5</v>
      </c>
      <c r="H3441" s="17">
        <f>(G3441/F3441)</f>
        <v>6.8128654970760234</v>
      </c>
      <c r="I3441" s="13">
        <v>63</v>
      </c>
      <c r="J3441" s="13">
        <v>1134.5</v>
      </c>
      <c r="K3441" s="14">
        <f>(J3441/G3441)</f>
        <v>1.9476394849785408</v>
      </c>
      <c r="L3441" s="14">
        <f>(K3441/2.48)</f>
        <v>0.78533850200747612</v>
      </c>
    </row>
    <row r="3442" spans="1:13" x14ac:dyDescent="0.2">
      <c r="A3442" s="1" t="s">
        <v>4895</v>
      </c>
      <c r="B3442" t="s">
        <v>4896</v>
      </c>
      <c r="C3442">
        <v>10</v>
      </c>
      <c r="D3442">
        <v>10</v>
      </c>
      <c r="E3442">
        <v>16</v>
      </c>
      <c r="F3442" s="2">
        <v>61</v>
      </c>
      <c r="G3442" s="2">
        <v>439.5</v>
      </c>
      <c r="H3442" s="18">
        <f>(G3442/F3442)</f>
        <v>7.2049180327868854</v>
      </c>
      <c r="I3442" s="2">
        <v>57.5</v>
      </c>
      <c r="J3442" s="2">
        <v>448.5</v>
      </c>
      <c r="K3442" s="6">
        <f>(J3442/G3442)</f>
        <v>1.0204778156996588</v>
      </c>
    </row>
    <row r="3443" spans="1:13" x14ac:dyDescent="0.2">
      <c r="A3443" s="11" t="s">
        <v>4891</v>
      </c>
      <c r="B3443" s="12" t="s">
        <v>4892</v>
      </c>
      <c r="C3443" s="12">
        <v>10</v>
      </c>
      <c r="D3443" s="12">
        <v>10</v>
      </c>
      <c r="E3443" s="12">
        <v>14</v>
      </c>
      <c r="F3443" s="13">
        <v>79</v>
      </c>
      <c r="G3443" s="13">
        <v>559.5</v>
      </c>
      <c r="H3443" s="17">
        <f>(G3443/F3443)</f>
        <v>7.0822784810126587</v>
      </c>
      <c r="I3443" s="13">
        <v>72</v>
      </c>
      <c r="J3443" s="13">
        <v>1012.5</v>
      </c>
      <c r="K3443" s="14">
        <f>(J3443/G3443)</f>
        <v>1.8096514745308312</v>
      </c>
      <c r="L3443" s="14">
        <f>(K3443/2.48)</f>
        <v>0.72969817521404479</v>
      </c>
    </row>
    <row r="3444" spans="1:13" x14ac:dyDescent="0.2">
      <c r="A3444" s="1" t="s">
        <v>8349</v>
      </c>
      <c r="B3444" t="s">
        <v>4888</v>
      </c>
      <c r="C3444">
        <v>10</v>
      </c>
      <c r="D3444">
        <v>10</v>
      </c>
      <c r="E3444">
        <v>12</v>
      </c>
      <c r="F3444" s="2">
        <v>63.5</v>
      </c>
      <c r="G3444" s="2">
        <v>447</v>
      </c>
      <c r="H3444" s="18">
        <f>(G3444/F3444)</f>
        <v>7.0393700787401574</v>
      </c>
      <c r="I3444" s="2">
        <v>49.5</v>
      </c>
      <c r="J3444" s="2">
        <v>752.5</v>
      </c>
      <c r="K3444" s="6">
        <f>(J3444/G3444)</f>
        <v>1.6834451901565997</v>
      </c>
    </row>
    <row r="3445" spans="1:13" x14ac:dyDescent="0.2">
      <c r="A3445" s="1" t="s">
        <v>8350</v>
      </c>
      <c r="B3445" t="s">
        <v>4885</v>
      </c>
      <c r="C3445">
        <v>10</v>
      </c>
      <c r="D3445">
        <v>10</v>
      </c>
      <c r="E3445">
        <v>10</v>
      </c>
      <c r="F3445" s="2">
        <v>79</v>
      </c>
      <c r="G3445" s="2">
        <v>580.5</v>
      </c>
      <c r="H3445" s="18">
        <f>(G3445/F3445)</f>
        <v>7.3481012658227849</v>
      </c>
      <c r="I3445" s="2">
        <v>51</v>
      </c>
      <c r="J3445" s="2">
        <v>1080.5</v>
      </c>
      <c r="K3445" s="6">
        <f>(J3445/G3445)</f>
        <v>1.8613264427217915</v>
      </c>
    </row>
    <row r="3446" spans="1:13" x14ac:dyDescent="0.2">
      <c r="A3446" s="11" t="s">
        <v>7849</v>
      </c>
      <c r="B3446" s="12" t="s">
        <v>4882</v>
      </c>
      <c r="C3446" s="12">
        <v>10</v>
      </c>
      <c r="D3446" s="12">
        <v>10</v>
      </c>
      <c r="E3446" s="12">
        <v>8</v>
      </c>
      <c r="F3446" s="13">
        <v>77.5</v>
      </c>
      <c r="G3446" s="13">
        <v>601.5</v>
      </c>
      <c r="H3446" s="17">
        <f>(G3446/F3446)</f>
        <v>7.7612903225806456</v>
      </c>
      <c r="I3446" s="13">
        <v>62</v>
      </c>
      <c r="J3446" s="13">
        <v>1073.5</v>
      </c>
      <c r="K3446" s="14">
        <f>(J3446/G3446)</f>
        <v>1.7847049044056524</v>
      </c>
      <c r="L3446" s="14">
        <f>(K3446/2.48)</f>
        <v>0.71963907435711794</v>
      </c>
    </row>
    <row r="3447" spans="1:13" x14ac:dyDescent="0.2">
      <c r="A3447" s="11" t="s">
        <v>8351</v>
      </c>
      <c r="B3447" s="12" t="s">
        <v>4880</v>
      </c>
      <c r="C3447" s="12">
        <v>10</v>
      </c>
      <c r="D3447" s="12">
        <v>10</v>
      </c>
      <c r="E3447" s="12">
        <v>6</v>
      </c>
      <c r="F3447" s="13">
        <v>77</v>
      </c>
      <c r="G3447" s="13">
        <v>578</v>
      </c>
      <c r="H3447" s="17">
        <f>(G3447/F3447)</f>
        <v>7.5064935064935066</v>
      </c>
      <c r="I3447" s="13">
        <v>97.5</v>
      </c>
      <c r="J3447" s="13">
        <v>1098</v>
      </c>
      <c r="K3447" s="14">
        <f>(J3447/G3447)</f>
        <v>1.8996539792387543</v>
      </c>
      <c r="L3447" s="14">
        <f>(K3447/2.48)</f>
        <v>0.76598950775756225</v>
      </c>
    </row>
    <row r="3448" spans="1:13" x14ac:dyDescent="0.2">
      <c r="A3448" s="11" t="s">
        <v>4876</v>
      </c>
      <c r="B3448" s="12" t="s">
        <v>4877</v>
      </c>
      <c r="C3448" s="12">
        <v>10</v>
      </c>
      <c r="D3448" s="12">
        <v>10</v>
      </c>
      <c r="E3448" s="12">
        <v>4</v>
      </c>
      <c r="F3448" s="13">
        <v>47</v>
      </c>
      <c r="G3448" s="13">
        <v>269</v>
      </c>
      <c r="H3448" s="17">
        <f>(G3448/F3448)</f>
        <v>5.7234042553191493</v>
      </c>
      <c r="I3448" s="13">
        <v>75.5</v>
      </c>
      <c r="J3448" s="13">
        <v>30</v>
      </c>
      <c r="K3448" s="14">
        <f>(J3448/G3448)</f>
        <v>0.11152416356877323</v>
      </c>
      <c r="L3448" s="14">
        <f>(K3448/2.48)</f>
        <v>4.4969420793860175E-2</v>
      </c>
      <c r="M3448" t="s">
        <v>7834</v>
      </c>
    </row>
    <row r="3449" spans="1:13" x14ac:dyDescent="0.2">
      <c r="A3449" s="11" t="s">
        <v>8352</v>
      </c>
      <c r="B3449" s="12" t="s">
        <v>6859</v>
      </c>
      <c r="C3449" s="12">
        <v>14</v>
      </c>
      <c r="D3449" s="12">
        <v>10</v>
      </c>
      <c r="E3449" s="12">
        <v>7</v>
      </c>
      <c r="F3449" s="13">
        <v>103.5</v>
      </c>
      <c r="G3449" s="13">
        <v>735.5</v>
      </c>
      <c r="H3449" s="17">
        <f>(G3449/F3449)</f>
        <v>7.1062801932367146</v>
      </c>
      <c r="I3449" s="13">
        <v>89</v>
      </c>
      <c r="J3449" s="13">
        <v>980.5</v>
      </c>
      <c r="K3449" s="14">
        <f>(J3449/G3449)</f>
        <v>1.3331067301155677</v>
      </c>
      <c r="L3449" s="14">
        <f>(K3449/2.8)</f>
        <v>0.47610954646984566</v>
      </c>
    </row>
    <row r="3450" spans="1:13" x14ac:dyDescent="0.2">
      <c r="A3450" s="11" t="s">
        <v>4873</v>
      </c>
      <c r="B3450" s="12" t="s">
        <v>4874</v>
      </c>
      <c r="C3450" s="12">
        <v>10</v>
      </c>
      <c r="D3450" s="12">
        <v>10</v>
      </c>
      <c r="E3450" s="12">
        <v>2</v>
      </c>
      <c r="F3450" s="13">
        <v>90.5</v>
      </c>
      <c r="G3450" s="13">
        <v>517.5</v>
      </c>
      <c r="H3450" s="17">
        <f>(G3450/F3450)</f>
        <v>5.7182320441988947</v>
      </c>
      <c r="I3450" s="13">
        <v>73.5</v>
      </c>
      <c r="J3450" s="13">
        <v>1139.5</v>
      </c>
      <c r="K3450" s="14">
        <f>(J3450/G3450)</f>
        <v>2.2019323671497584</v>
      </c>
      <c r="L3450" s="14">
        <f>(K3450/2.48)</f>
        <v>0.88787595449587031</v>
      </c>
    </row>
    <row r="3451" spans="1:13" x14ac:dyDescent="0.2">
      <c r="A3451" s="11" t="s">
        <v>4873</v>
      </c>
      <c r="B3451" s="12" t="s">
        <v>4874</v>
      </c>
      <c r="C3451" s="12">
        <v>14</v>
      </c>
      <c r="D3451" s="12">
        <v>10</v>
      </c>
      <c r="E3451" s="12">
        <v>5</v>
      </c>
      <c r="F3451" s="13">
        <v>64</v>
      </c>
      <c r="G3451" s="13">
        <v>387</v>
      </c>
      <c r="H3451" s="17">
        <f>(G3451/F3451)</f>
        <v>6.046875</v>
      </c>
      <c r="I3451" s="13">
        <v>80.5</v>
      </c>
      <c r="J3451" s="13">
        <v>518.5</v>
      </c>
      <c r="K3451" s="14">
        <f>(J3451/G3451)</f>
        <v>1.3397932816537468</v>
      </c>
      <c r="L3451" s="14">
        <f>(K3451/2.8)</f>
        <v>0.47849760059062391</v>
      </c>
    </row>
    <row r="3452" spans="1:13" x14ac:dyDescent="0.2">
      <c r="A3452" s="1" t="s">
        <v>7849</v>
      </c>
      <c r="B3452" t="s">
        <v>4978</v>
      </c>
      <c r="C3452">
        <v>10</v>
      </c>
      <c r="D3452">
        <v>12</v>
      </c>
      <c r="E3452">
        <v>22</v>
      </c>
      <c r="F3452" s="2">
        <v>70.5</v>
      </c>
      <c r="G3452" s="2">
        <v>361</v>
      </c>
      <c r="H3452" s="18">
        <f>(G3452/F3452)</f>
        <v>5.1205673758865249</v>
      </c>
      <c r="I3452" s="2">
        <v>50</v>
      </c>
      <c r="J3452" s="2">
        <v>286</v>
      </c>
      <c r="K3452" s="6">
        <f>(J3452/G3452)</f>
        <v>0.79224376731301938</v>
      </c>
    </row>
    <row r="3453" spans="1:13" x14ac:dyDescent="0.2">
      <c r="A3453" s="1" t="s">
        <v>4975</v>
      </c>
      <c r="B3453" t="s">
        <v>4976</v>
      </c>
      <c r="C3453">
        <v>10</v>
      </c>
      <c r="D3453">
        <v>12</v>
      </c>
      <c r="E3453">
        <v>20</v>
      </c>
      <c r="F3453" s="2">
        <v>66</v>
      </c>
      <c r="G3453" s="2">
        <v>341.5</v>
      </c>
      <c r="H3453" s="18">
        <f>(G3453/F3453)</f>
        <v>5.1742424242424239</v>
      </c>
      <c r="I3453" s="2">
        <v>39</v>
      </c>
      <c r="J3453" s="2">
        <v>675.5</v>
      </c>
      <c r="K3453" s="6">
        <f>(J3453/G3453)</f>
        <v>1.9780380673499267</v>
      </c>
    </row>
    <row r="3454" spans="1:13" x14ac:dyDescent="0.2">
      <c r="A3454" s="11" t="s">
        <v>4972</v>
      </c>
      <c r="B3454" s="12" t="s">
        <v>4973</v>
      </c>
      <c r="C3454" s="12">
        <v>10</v>
      </c>
      <c r="D3454" s="12">
        <v>12</v>
      </c>
      <c r="E3454" s="12">
        <v>18</v>
      </c>
      <c r="F3454" s="13">
        <v>100</v>
      </c>
      <c r="G3454" s="13">
        <v>573</v>
      </c>
      <c r="H3454" s="17">
        <f>(G3454/F3454)</f>
        <v>5.73</v>
      </c>
      <c r="I3454" s="13">
        <v>71</v>
      </c>
      <c r="J3454" s="13">
        <v>1130.5</v>
      </c>
      <c r="K3454" s="14">
        <f>(J3454/G3454)</f>
        <v>1.9729493891797556</v>
      </c>
      <c r="L3454" s="14">
        <f>(K3454/2.48)</f>
        <v>0.79554410854022406</v>
      </c>
    </row>
    <row r="3455" spans="1:13" x14ac:dyDescent="0.2">
      <c r="A3455" s="1" t="s">
        <v>7849</v>
      </c>
      <c r="B3455" t="s">
        <v>4969</v>
      </c>
      <c r="C3455">
        <v>10</v>
      </c>
      <c r="D3455">
        <v>12</v>
      </c>
      <c r="E3455">
        <v>16</v>
      </c>
      <c r="F3455" s="2">
        <v>64</v>
      </c>
      <c r="G3455" s="2">
        <v>380.5</v>
      </c>
      <c r="H3455" s="18">
        <f>(G3455/F3455)</f>
        <v>5.9453125</v>
      </c>
      <c r="I3455" s="2">
        <v>40</v>
      </c>
      <c r="J3455" s="2">
        <v>469.5</v>
      </c>
      <c r="K3455" s="6">
        <f>(J3455/G3455)</f>
        <v>1.2339027595269383</v>
      </c>
    </row>
    <row r="3456" spans="1:13" x14ac:dyDescent="0.2">
      <c r="A3456" s="1" t="s">
        <v>4965</v>
      </c>
      <c r="B3456" t="s">
        <v>4966</v>
      </c>
      <c r="C3456">
        <v>10</v>
      </c>
      <c r="D3456">
        <v>12</v>
      </c>
      <c r="E3456">
        <v>14</v>
      </c>
      <c r="F3456" s="2">
        <v>76</v>
      </c>
      <c r="G3456" s="2">
        <v>509</v>
      </c>
      <c r="H3456" s="18">
        <f>(G3456/F3456)</f>
        <v>6.6973684210526319</v>
      </c>
      <c r="I3456" s="2">
        <v>33</v>
      </c>
      <c r="J3456" s="2">
        <v>40</v>
      </c>
      <c r="K3456" s="6">
        <f>(J3456/G3456)</f>
        <v>7.8585461689587424E-2</v>
      </c>
    </row>
    <row r="3457" spans="1:13" x14ac:dyDescent="0.2">
      <c r="A3457" s="1" t="s">
        <v>8353</v>
      </c>
      <c r="B3457" t="s">
        <v>4962</v>
      </c>
      <c r="C3457">
        <v>10</v>
      </c>
      <c r="D3457">
        <v>12</v>
      </c>
      <c r="E3457">
        <v>12</v>
      </c>
      <c r="F3457" s="2">
        <v>79</v>
      </c>
      <c r="G3457" s="2">
        <v>530.5</v>
      </c>
      <c r="H3457" s="18">
        <f>(G3457/F3457)</f>
        <v>6.7151898734177218</v>
      </c>
      <c r="I3457" s="2">
        <v>57.5</v>
      </c>
      <c r="J3457" s="2">
        <v>927</v>
      </c>
      <c r="K3457" s="6">
        <f>(J3457/G3457)</f>
        <v>1.7474081055607917</v>
      </c>
    </row>
    <row r="3458" spans="1:13" x14ac:dyDescent="0.2">
      <c r="A3458" s="11" t="s">
        <v>7394</v>
      </c>
      <c r="B3458" s="12" t="s">
        <v>7395</v>
      </c>
      <c r="C3458" s="12">
        <v>16</v>
      </c>
      <c r="D3458" s="12">
        <v>6</v>
      </c>
      <c r="E3458" s="12">
        <v>24</v>
      </c>
      <c r="F3458" s="13">
        <v>73</v>
      </c>
      <c r="G3458" s="13">
        <v>368</v>
      </c>
      <c r="H3458" s="17">
        <f>(G3458/F3458)</f>
        <v>5.0410958904109586</v>
      </c>
      <c r="I3458" s="13">
        <v>67.5</v>
      </c>
      <c r="J3458" s="13">
        <v>164</v>
      </c>
      <c r="K3458" s="14">
        <f>(J3458/G3458)</f>
        <v>0.44565217391304346</v>
      </c>
      <c r="L3458" s="14">
        <f>(K3458/2.8)</f>
        <v>0.15916149068322982</v>
      </c>
      <c r="M3458" t="s">
        <v>7834</v>
      </c>
    </row>
    <row r="3459" spans="1:13" x14ac:dyDescent="0.2">
      <c r="A3459" s="1" t="s">
        <v>4958</v>
      </c>
      <c r="B3459" t="s">
        <v>4959</v>
      </c>
      <c r="C3459">
        <v>10</v>
      </c>
      <c r="D3459">
        <v>12</v>
      </c>
      <c r="E3459">
        <v>10</v>
      </c>
      <c r="F3459" s="2">
        <v>81</v>
      </c>
      <c r="G3459" s="2">
        <v>619.5</v>
      </c>
      <c r="H3459" s="18">
        <f>(G3459/F3459)</f>
        <v>7.6481481481481479</v>
      </c>
      <c r="I3459" s="2">
        <v>50.5</v>
      </c>
      <c r="J3459" s="2">
        <v>1136.5</v>
      </c>
      <c r="K3459" s="6">
        <f>(J3459/G3459)</f>
        <v>1.83454398708636</v>
      </c>
    </row>
    <row r="3460" spans="1:13" x14ac:dyDescent="0.2">
      <c r="A3460" s="1" t="s">
        <v>4954</v>
      </c>
      <c r="B3460" t="s">
        <v>4955</v>
      </c>
      <c r="C3460">
        <v>10</v>
      </c>
      <c r="D3460">
        <v>12</v>
      </c>
      <c r="E3460">
        <v>8</v>
      </c>
      <c r="F3460" s="2">
        <v>57.5</v>
      </c>
      <c r="G3460" s="2">
        <v>560.5</v>
      </c>
      <c r="H3460" s="18">
        <f>(G3460/F3460)</f>
        <v>9.7478260869565219</v>
      </c>
      <c r="I3460" s="2">
        <v>54</v>
      </c>
      <c r="J3460" s="2">
        <v>861</v>
      </c>
      <c r="K3460" s="6">
        <f>(J3460/G3460)</f>
        <v>1.5361284567350579</v>
      </c>
    </row>
    <row r="3461" spans="1:13" x14ac:dyDescent="0.2">
      <c r="A3461" s="11" t="s">
        <v>4950</v>
      </c>
      <c r="B3461" s="12" t="s">
        <v>4951</v>
      </c>
      <c r="C3461" s="12">
        <v>10</v>
      </c>
      <c r="D3461" s="12">
        <v>12</v>
      </c>
      <c r="E3461" s="12">
        <v>6</v>
      </c>
      <c r="F3461" s="13">
        <v>63.5</v>
      </c>
      <c r="G3461" s="13">
        <v>518.5</v>
      </c>
      <c r="H3461" s="17">
        <f>(G3461/F3461)</f>
        <v>8.1653543307086611</v>
      </c>
      <c r="I3461" s="13">
        <v>68.5</v>
      </c>
      <c r="J3461" s="13">
        <v>1057.5</v>
      </c>
      <c r="K3461" s="14">
        <f>(J3461/G3461)</f>
        <v>2.0395371263259401</v>
      </c>
      <c r="L3461" s="14">
        <f>(K3461/2.48)</f>
        <v>0.82239400255078232</v>
      </c>
    </row>
    <row r="3462" spans="1:13" x14ac:dyDescent="0.2">
      <c r="A3462" s="1" t="s">
        <v>8354</v>
      </c>
      <c r="B3462" t="s">
        <v>4947</v>
      </c>
      <c r="C3462">
        <v>10</v>
      </c>
      <c r="D3462">
        <v>12</v>
      </c>
      <c r="E3462">
        <v>4</v>
      </c>
      <c r="F3462" s="2">
        <v>45</v>
      </c>
      <c r="G3462" s="2">
        <v>400</v>
      </c>
      <c r="H3462" s="18">
        <f>(G3462/F3462)</f>
        <v>8.8888888888888893</v>
      </c>
      <c r="I3462" s="2">
        <v>55.5</v>
      </c>
      <c r="J3462" s="2">
        <v>1025</v>
      </c>
      <c r="K3462" s="6">
        <f>(J3462/G3462)</f>
        <v>2.5625</v>
      </c>
    </row>
    <row r="3463" spans="1:13" x14ac:dyDescent="0.2">
      <c r="A3463" s="11" t="s">
        <v>4943</v>
      </c>
      <c r="B3463" s="12" t="s">
        <v>4944</v>
      </c>
      <c r="C3463" s="12">
        <v>10</v>
      </c>
      <c r="D3463" s="12">
        <v>12</v>
      </c>
      <c r="E3463" s="12">
        <v>2</v>
      </c>
      <c r="F3463" s="13">
        <v>102</v>
      </c>
      <c r="G3463" s="13">
        <v>736.5</v>
      </c>
      <c r="H3463" s="17">
        <f>(G3463/F3463)</f>
        <v>7.2205882352941178</v>
      </c>
      <c r="I3463" s="13">
        <v>68.5</v>
      </c>
      <c r="J3463" s="13">
        <v>1219.5</v>
      </c>
      <c r="K3463" s="14">
        <f>(J3463/G3463)</f>
        <v>1.6558044806517311</v>
      </c>
      <c r="L3463" s="14">
        <f>(K3463/2.48)</f>
        <v>0.66766309703698834</v>
      </c>
    </row>
    <row r="3464" spans="1:13" x14ac:dyDescent="0.2">
      <c r="A3464" s="1" t="s">
        <v>5053</v>
      </c>
      <c r="B3464" t="s">
        <v>5054</v>
      </c>
      <c r="C3464">
        <v>10</v>
      </c>
      <c r="D3464">
        <v>14</v>
      </c>
      <c r="E3464">
        <v>22</v>
      </c>
      <c r="F3464" s="2">
        <v>106.5</v>
      </c>
      <c r="G3464" s="2">
        <v>513.5</v>
      </c>
      <c r="H3464" s="18">
        <f>(G3464/F3464)</f>
        <v>4.821596244131455</v>
      </c>
      <c r="I3464" s="2">
        <v>59.5</v>
      </c>
      <c r="J3464" s="2">
        <v>55.5</v>
      </c>
      <c r="K3464" s="6">
        <f>(J3464/G3464)</f>
        <v>0.10808179162609542</v>
      </c>
    </row>
    <row r="3465" spans="1:13" x14ac:dyDescent="0.2">
      <c r="A3465" s="1" t="s">
        <v>5050</v>
      </c>
      <c r="B3465" t="s">
        <v>5051</v>
      </c>
      <c r="C3465">
        <v>10</v>
      </c>
      <c r="D3465">
        <v>14</v>
      </c>
      <c r="E3465">
        <v>20</v>
      </c>
      <c r="F3465" s="2">
        <v>80</v>
      </c>
      <c r="G3465" s="2">
        <v>464.5</v>
      </c>
      <c r="H3465" s="18">
        <f>(G3465/F3465)</f>
        <v>5.8062500000000004</v>
      </c>
      <c r="I3465" s="2">
        <v>50</v>
      </c>
      <c r="J3465" s="2">
        <v>617.5</v>
      </c>
      <c r="K3465" s="6">
        <f>(J3465/G3465)</f>
        <v>1.3293864370290636</v>
      </c>
    </row>
    <row r="3466" spans="1:13" x14ac:dyDescent="0.2">
      <c r="A3466" s="1" t="s">
        <v>7849</v>
      </c>
      <c r="B3466" t="s">
        <v>5047</v>
      </c>
      <c r="C3466">
        <v>10</v>
      </c>
      <c r="D3466">
        <v>14</v>
      </c>
      <c r="E3466">
        <v>18</v>
      </c>
      <c r="F3466" s="2">
        <v>41.5</v>
      </c>
      <c r="G3466" s="2">
        <v>319</v>
      </c>
      <c r="H3466" s="18">
        <f>(G3466/F3466)</f>
        <v>7.6867469879518069</v>
      </c>
      <c r="I3466" s="2">
        <v>38.5</v>
      </c>
      <c r="J3466" s="2">
        <v>1085.5</v>
      </c>
      <c r="K3466" s="6">
        <f>(J3466/G3466)</f>
        <v>3.4028213166144199</v>
      </c>
    </row>
    <row r="3467" spans="1:13" x14ac:dyDescent="0.2">
      <c r="A3467" s="1" t="s">
        <v>5043</v>
      </c>
      <c r="B3467" t="s">
        <v>5044</v>
      </c>
      <c r="C3467">
        <v>10</v>
      </c>
      <c r="D3467">
        <v>14</v>
      </c>
      <c r="E3467">
        <v>16</v>
      </c>
      <c r="F3467" s="2">
        <v>50.5</v>
      </c>
      <c r="G3467" s="2">
        <v>400.5</v>
      </c>
      <c r="H3467" s="18">
        <f>(G3467/F3467)</f>
        <v>7.9306930693069306</v>
      </c>
      <c r="I3467" s="2">
        <v>41</v>
      </c>
      <c r="J3467" s="2">
        <v>167</v>
      </c>
      <c r="K3467" s="6">
        <f>(J3467/G3467)</f>
        <v>0.41697877652933835</v>
      </c>
    </row>
    <row r="3468" spans="1:13" x14ac:dyDescent="0.2">
      <c r="A3468" s="11" t="s">
        <v>5039</v>
      </c>
      <c r="B3468" s="12" t="s">
        <v>5040</v>
      </c>
      <c r="C3468" s="12">
        <v>10</v>
      </c>
      <c r="D3468" s="12">
        <v>14</v>
      </c>
      <c r="E3468" s="12">
        <v>14</v>
      </c>
      <c r="F3468" s="13">
        <v>149.5</v>
      </c>
      <c r="G3468" s="13">
        <v>893.5</v>
      </c>
      <c r="H3468" s="17">
        <f>(G3468/F3468)</f>
        <v>5.976588628762542</v>
      </c>
      <c r="I3468" s="13">
        <v>63</v>
      </c>
      <c r="J3468" s="13">
        <v>1215</v>
      </c>
      <c r="K3468" s="14">
        <f>(J3468/G3468)</f>
        <v>1.3598209289311696</v>
      </c>
      <c r="L3468" s="14">
        <f>(K3468/2.48)</f>
        <v>0.54831489069805228</v>
      </c>
    </row>
    <row r="3469" spans="1:13" x14ac:dyDescent="0.2">
      <c r="A3469" s="1" t="s">
        <v>5035</v>
      </c>
      <c r="B3469" t="s">
        <v>5036</v>
      </c>
      <c r="C3469">
        <v>10</v>
      </c>
      <c r="D3469">
        <v>14</v>
      </c>
      <c r="E3469">
        <v>12</v>
      </c>
      <c r="F3469" s="2">
        <v>154</v>
      </c>
      <c r="G3469" s="2">
        <v>878</v>
      </c>
      <c r="H3469" s="18">
        <f>(G3469/F3469)</f>
        <v>5.7012987012987013</v>
      </c>
      <c r="I3469" s="2">
        <v>60</v>
      </c>
      <c r="J3469" s="2">
        <v>1430.5</v>
      </c>
      <c r="K3469" s="6">
        <f>(J3469/G3469)</f>
        <v>1.6292710706150342</v>
      </c>
    </row>
    <row r="3470" spans="1:13" x14ac:dyDescent="0.2">
      <c r="A3470" s="1" t="s">
        <v>5031</v>
      </c>
      <c r="B3470" t="s">
        <v>5032</v>
      </c>
      <c r="C3470">
        <v>10</v>
      </c>
      <c r="D3470">
        <v>14</v>
      </c>
      <c r="E3470">
        <v>10</v>
      </c>
      <c r="F3470" s="2">
        <v>110.5</v>
      </c>
      <c r="G3470" s="2">
        <v>751.5</v>
      </c>
      <c r="H3470" s="18">
        <f>(G3470/F3470)</f>
        <v>6.8009049773755654</v>
      </c>
      <c r="I3470" s="2">
        <v>49.5</v>
      </c>
      <c r="J3470" s="2">
        <v>1250.5</v>
      </c>
      <c r="K3470" s="6">
        <f>(J3470/G3470)</f>
        <v>1.6640053226879574</v>
      </c>
    </row>
    <row r="3471" spans="1:13" x14ac:dyDescent="0.2">
      <c r="A3471" s="11" t="s">
        <v>5027</v>
      </c>
      <c r="B3471" s="12" t="s">
        <v>5028</v>
      </c>
      <c r="C3471" s="12">
        <v>10</v>
      </c>
      <c r="D3471" s="12">
        <v>14</v>
      </c>
      <c r="E3471" s="12">
        <v>8</v>
      </c>
      <c r="F3471" s="13">
        <v>178</v>
      </c>
      <c r="G3471" s="13">
        <v>943.5</v>
      </c>
      <c r="H3471" s="17">
        <f>(G3471/F3471)</f>
        <v>5.3005617977528088</v>
      </c>
      <c r="I3471" s="13">
        <v>95</v>
      </c>
      <c r="J3471" s="13">
        <v>1383.5</v>
      </c>
      <c r="K3471" s="14">
        <f>(J3471/G3471)</f>
        <v>1.4663487016428194</v>
      </c>
      <c r="L3471" s="14">
        <f>(K3471/2.48)</f>
        <v>0.59126963775920138</v>
      </c>
    </row>
    <row r="3472" spans="1:13" x14ac:dyDescent="0.2">
      <c r="A3472" s="11" t="s">
        <v>7849</v>
      </c>
      <c r="B3472" s="12" t="s">
        <v>5024</v>
      </c>
      <c r="C3472" s="12">
        <v>10</v>
      </c>
      <c r="D3472" s="12">
        <v>14</v>
      </c>
      <c r="E3472" s="12">
        <v>6</v>
      </c>
      <c r="F3472" s="13">
        <v>118</v>
      </c>
      <c r="G3472" s="13">
        <v>853</v>
      </c>
      <c r="H3472" s="17">
        <f>(G3472/F3472)</f>
        <v>7.2288135593220337</v>
      </c>
      <c r="I3472" s="13">
        <v>77</v>
      </c>
      <c r="J3472" s="13">
        <v>1452.5</v>
      </c>
      <c r="K3472" s="14">
        <f>(J3472/G3472)</f>
        <v>1.7028135990621336</v>
      </c>
      <c r="L3472" s="14">
        <f>(K3472/2.48)</f>
        <v>0.6866183867186022</v>
      </c>
    </row>
    <row r="3473" spans="1:12" x14ac:dyDescent="0.2">
      <c r="A3473" s="1" t="s">
        <v>7390</v>
      </c>
      <c r="B3473" t="s">
        <v>7391</v>
      </c>
      <c r="C3473">
        <v>16</v>
      </c>
      <c r="D3473">
        <v>6</v>
      </c>
      <c r="E3473">
        <v>22</v>
      </c>
      <c r="F3473" s="2">
        <v>37.5</v>
      </c>
      <c r="G3473" s="2">
        <v>142.5</v>
      </c>
      <c r="H3473" s="18">
        <f>(G3473/F3473)</f>
        <v>3.8</v>
      </c>
      <c r="I3473" s="2">
        <v>41</v>
      </c>
      <c r="J3473" s="2">
        <v>34</v>
      </c>
      <c r="K3473" s="6">
        <f>(J3473/G3473)</f>
        <v>0.23859649122807017</v>
      </c>
    </row>
    <row r="3474" spans="1:12" x14ac:dyDescent="0.2">
      <c r="A3474" s="1" t="s">
        <v>5020</v>
      </c>
      <c r="B3474" t="s">
        <v>5021</v>
      </c>
      <c r="C3474">
        <v>10</v>
      </c>
      <c r="D3474">
        <v>14</v>
      </c>
      <c r="E3474">
        <v>4</v>
      </c>
      <c r="F3474" s="2">
        <v>56.5</v>
      </c>
      <c r="G3474" s="2">
        <v>347.5</v>
      </c>
      <c r="H3474" s="18">
        <f>(G3474/F3474)</f>
        <v>6.1504424778761058</v>
      </c>
      <c r="I3474" s="2">
        <v>55</v>
      </c>
      <c r="J3474" s="2">
        <v>43.5</v>
      </c>
      <c r="K3474" s="6">
        <f>(J3474/G3474)</f>
        <v>0.1251798561151079</v>
      </c>
    </row>
    <row r="3475" spans="1:12" x14ac:dyDescent="0.2">
      <c r="A3475" s="1" t="s">
        <v>8355</v>
      </c>
      <c r="B3475" t="s">
        <v>5018</v>
      </c>
      <c r="C3475">
        <v>10</v>
      </c>
      <c r="D3475">
        <v>14</v>
      </c>
      <c r="E3475">
        <v>2</v>
      </c>
      <c r="F3475" s="2">
        <v>59.5</v>
      </c>
      <c r="G3475" s="2">
        <v>468</v>
      </c>
      <c r="H3475" s="18">
        <f>(G3475/F3475)</f>
        <v>7.8655462184873945</v>
      </c>
      <c r="I3475" s="2">
        <v>46.5</v>
      </c>
      <c r="J3475" s="2">
        <v>1248</v>
      </c>
      <c r="K3475" s="6">
        <f>(J3475/G3475)</f>
        <v>2.6666666666666665</v>
      </c>
    </row>
    <row r="3476" spans="1:12" x14ac:dyDescent="0.2">
      <c r="A3476" s="7" t="s">
        <v>4610</v>
      </c>
      <c r="B3476" s="8" t="s">
        <v>4611</v>
      </c>
      <c r="C3476" s="8">
        <v>10</v>
      </c>
      <c r="D3476" s="8">
        <v>2</v>
      </c>
      <c r="E3476" s="8">
        <v>23</v>
      </c>
      <c r="F3476" s="9">
        <v>117.5</v>
      </c>
      <c r="G3476" s="9">
        <v>775.5</v>
      </c>
      <c r="H3476" s="16">
        <f>(G3476/F3476)</f>
        <v>6.6</v>
      </c>
      <c r="I3476" s="9">
        <v>136.5</v>
      </c>
      <c r="J3476" s="9">
        <v>1347.5</v>
      </c>
      <c r="K3476" s="10">
        <f>(J3476/G3476)</f>
        <v>1.7375886524822695</v>
      </c>
      <c r="L3476" s="10">
        <f>(K3476/1.04)</f>
        <v>1.6707583196944897</v>
      </c>
    </row>
    <row r="3477" spans="1:12" x14ac:dyDescent="0.2">
      <c r="A3477" s="11" t="s">
        <v>8356</v>
      </c>
      <c r="B3477" s="12" t="s">
        <v>4608</v>
      </c>
      <c r="C3477" s="12">
        <v>10</v>
      </c>
      <c r="D3477" s="12">
        <v>2</v>
      </c>
      <c r="E3477" s="12">
        <v>21</v>
      </c>
      <c r="F3477" s="13">
        <v>85.5</v>
      </c>
      <c r="G3477" s="13">
        <v>591.5</v>
      </c>
      <c r="H3477" s="17">
        <f>(G3477/F3477)</f>
        <v>6.9181286549707606</v>
      </c>
      <c r="I3477" s="13">
        <v>86.5</v>
      </c>
      <c r="J3477" s="13">
        <v>1102</v>
      </c>
      <c r="K3477" s="14">
        <f>(J3477/G3477)</f>
        <v>1.8630600169061708</v>
      </c>
      <c r="L3477" s="14">
        <f>(K3477/2.48)</f>
        <v>0.75123387778474626</v>
      </c>
    </row>
    <row r="3478" spans="1:12" x14ac:dyDescent="0.2">
      <c r="A3478" s="11" t="s">
        <v>8357</v>
      </c>
      <c r="B3478" s="12" t="s">
        <v>4606</v>
      </c>
      <c r="C3478" s="12">
        <v>10</v>
      </c>
      <c r="D3478" s="12">
        <v>2</v>
      </c>
      <c r="E3478" s="12">
        <v>19</v>
      </c>
      <c r="F3478" s="13">
        <v>134.5</v>
      </c>
      <c r="G3478" s="13">
        <v>810.5</v>
      </c>
      <c r="H3478" s="17">
        <f>(G3478/F3478)</f>
        <v>6.0260223048327139</v>
      </c>
      <c r="I3478" s="13">
        <v>104.5</v>
      </c>
      <c r="J3478" s="13">
        <v>1259</v>
      </c>
      <c r="K3478" s="14">
        <f>(J3478/G3478)</f>
        <v>1.553362122146823</v>
      </c>
      <c r="L3478" s="14">
        <f>(K3478/2.48)</f>
        <v>0.62635569441404149</v>
      </c>
    </row>
    <row r="3479" spans="1:12" x14ac:dyDescent="0.2">
      <c r="A3479" s="1" t="s">
        <v>7386</v>
      </c>
      <c r="B3479" t="s">
        <v>7387</v>
      </c>
      <c r="C3479">
        <v>16</v>
      </c>
      <c r="D3479">
        <v>6</v>
      </c>
      <c r="E3479">
        <v>20</v>
      </c>
      <c r="F3479" s="2">
        <v>64</v>
      </c>
      <c r="G3479" s="2">
        <v>325</v>
      </c>
      <c r="H3479" s="18">
        <f>(G3479/F3479)</f>
        <v>5.078125</v>
      </c>
      <c r="I3479" s="2">
        <v>42</v>
      </c>
      <c r="J3479" s="2">
        <v>1125.5</v>
      </c>
      <c r="K3479" s="6">
        <f>(J3479/G3479)</f>
        <v>3.4630769230769229</v>
      </c>
    </row>
    <row r="3480" spans="1:12" x14ac:dyDescent="0.2">
      <c r="A3480" s="1" t="s">
        <v>7382</v>
      </c>
      <c r="B3480" t="s">
        <v>7383</v>
      </c>
      <c r="C3480">
        <v>16</v>
      </c>
      <c r="D3480">
        <v>6</v>
      </c>
      <c r="E3480">
        <v>18</v>
      </c>
      <c r="F3480" s="2">
        <v>51.5</v>
      </c>
      <c r="G3480" s="2">
        <v>338</v>
      </c>
      <c r="H3480" s="18">
        <f>(G3480/F3480)</f>
        <v>6.5631067961165046</v>
      </c>
      <c r="I3480" s="2">
        <v>45</v>
      </c>
      <c r="J3480" s="2">
        <v>1122</v>
      </c>
      <c r="K3480" s="6">
        <f>(J3480/G3480)</f>
        <v>3.3195266272189348</v>
      </c>
    </row>
    <row r="3481" spans="1:12" x14ac:dyDescent="0.2">
      <c r="A3481" s="11" t="s">
        <v>4603</v>
      </c>
      <c r="B3481" s="12" t="s">
        <v>4604</v>
      </c>
      <c r="C3481" s="12">
        <v>10</v>
      </c>
      <c r="D3481" s="12">
        <v>2</v>
      </c>
      <c r="E3481" s="12">
        <v>17</v>
      </c>
      <c r="F3481" s="13">
        <v>85.5</v>
      </c>
      <c r="G3481" s="13">
        <v>582</v>
      </c>
      <c r="H3481" s="17">
        <f>(G3481/F3481)</f>
        <v>6.807017543859649</v>
      </c>
      <c r="I3481" s="13">
        <v>61.5</v>
      </c>
      <c r="J3481" s="13">
        <v>659</v>
      </c>
      <c r="K3481" s="14">
        <f>(J3481/G3481)</f>
        <v>1.1323024054982818</v>
      </c>
      <c r="L3481" s="14">
        <f>(K3481/2.48)</f>
        <v>0.45657355060414589</v>
      </c>
    </row>
    <row r="3482" spans="1:12" x14ac:dyDescent="0.2">
      <c r="A3482" s="11" t="s">
        <v>7849</v>
      </c>
      <c r="B3482" s="12" t="s">
        <v>4600</v>
      </c>
      <c r="C3482" s="12">
        <v>10</v>
      </c>
      <c r="D3482" s="12">
        <v>2</v>
      </c>
      <c r="E3482" s="12">
        <v>15</v>
      </c>
      <c r="F3482" s="13">
        <v>114</v>
      </c>
      <c r="G3482" s="13">
        <v>823.5</v>
      </c>
      <c r="H3482" s="17">
        <f>(G3482/F3482)</f>
        <v>7.2236842105263159</v>
      </c>
      <c r="I3482" s="13">
        <v>96.5</v>
      </c>
      <c r="J3482" s="13">
        <v>1363.5</v>
      </c>
      <c r="K3482" s="14">
        <f>(J3482/G3482)</f>
        <v>1.6557377049180328</v>
      </c>
      <c r="L3482" s="14">
        <f>(K3482/2.48)</f>
        <v>0.66763617133791653</v>
      </c>
    </row>
    <row r="3483" spans="1:12" x14ac:dyDescent="0.2">
      <c r="A3483" s="11" t="s">
        <v>4596</v>
      </c>
      <c r="B3483" s="12" t="s">
        <v>4597</v>
      </c>
      <c r="C3483" s="12">
        <v>10</v>
      </c>
      <c r="D3483" s="12">
        <v>2</v>
      </c>
      <c r="E3483" s="12">
        <v>13</v>
      </c>
      <c r="F3483" s="13">
        <v>83.5</v>
      </c>
      <c r="G3483" s="13">
        <v>618.5</v>
      </c>
      <c r="H3483" s="17">
        <f>(G3483/F3483)</f>
        <v>7.4071856287425151</v>
      </c>
      <c r="I3483" s="13">
        <v>68</v>
      </c>
      <c r="J3483" s="13">
        <v>1146</v>
      </c>
      <c r="K3483" s="14">
        <f>(J3483/G3483)</f>
        <v>1.852869846402587</v>
      </c>
      <c r="L3483" s="14">
        <f>(K3483/2.48)</f>
        <v>0.74712493806555924</v>
      </c>
    </row>
    <row r="3484" spans="1:12" x14ac:dyDescent="0.2">
      <c r="A3484" s="11" t="s">
        <v>4593</v>
      </c>
      <c r="B3484" s="12" t="s">
        <v>4594</v>
      </c>
      <c r="C3484" s="12">
        <v>10</v>
      </c>
      <c r="D3484" s="12">
        <v>2</v>
      </c>
      <c r="E3484" s="12">
        <v>11</v>
      </c>
      <c r="F3484" s="13">
        <v>89</v>
      </c>
      <c r="G3484" s="13">
        <v>720</v>
      </c>
      <c r="H3484" s="17">
        <f>(G3484/F3484)</f>
        <v>8.0898876404494384</v>
      </c>
      <c r="I3484" s="13">
        <v>72</v>
      </c>
      <c r="J3484" s="13">
        <v>1059.5</v>
      </c>
      <c r="K3484" s="14">
        <f>(J3484/G3484)</f>
        <v>1.4715277777777778</v>
      </c>
      <c r="L3484" s="14">
        <f>(K3484/2.48)</f>
        <v>0.59335797491039421</v>
      </c>
    </row>
    <row r="3485" spans="1:12" x14ac:dyDescent="0.2">
      <c r="A3485" s="1" t="s">
        <v>7849</v>
      </c>
      <c r="B3485" t="s">
        <v>4590</v>
      </c>
      <c r="C3485">
        <v>10</v>
      </c>
      <c r="D3485">
        <v>2</v>
      </c>
      <c r="E3485">
        <v>9</v>
      </c>
      <c r="F3485" s="2">
        <v>66</v>
      </c>
      <c r="G3485" s="2">
        <v>533</v>
      </c>
      <c r="H3485" s="18">
        <f>(G3485/F3485)</f>
        <v>8.0757575757575761</v>
      </c>
      <c r="I3485" s="2">
        <v>44</v>
      </c>
      <c r="J3485" s="2">
        <v>823.5</v>
      </c>
      <c r="K3485" s="6">
        <f>(J3485/G3485)</f>
        <v>1.5450281425891181</v>
      </c>
    </row>
    <row r="3486" spans="1:12" x14ac:dyDescent="0.2">
      <c r="A3486" s="11" t="s">
        <v>4586</v>
      </c>
      <c r="B3486" s="12" t="s">
        <v>4587</v>
      </c>
      <c r="C3486" s="12">
        <v>10</v>
      </c>
      <c r="D3486" s="12">
        <v>2</v>
      </c>
      <c r="E3486" s="12">
        <v>7</v>
      </c>
      <c r="F3486" s="13">
        <v>79.5</v>
      </c>
      <c r="G3486" s="13">
        <v>641</v>
      </c>
      <c r="H3486" s="17">
        <f>(G3486/F3486)</f>
        <v>8.0628930817610058</v>
      </c>
      <c r="I3486" s="13">
        <v>73</v>
      </c>
      <c r="J3486" s="13">
        <v>897</v>
      </c>
      <c r="K3486" s="14">
        <f>(J3486/G3486)</f>
        <v>1.3993759750390016</v>
      </c>
      <c r="L3486" s="14">
        <f>(K3486/2.48)</f>
        <v>0.56426450606411349</v>
      </c>
    </row>
    <row r="3487" spans="1:12" x14ac:dyDescent="0.2">
      <c r="A3487" s="1" t="s">
        <v>8358</v>
      </c>
      <c r="B3487" t="s">
        <v>4584</v>
      </c>
      <c r="C3487">
        <v>10</v>
      </c>
      <c r="D3487">
        <v>2</v>
      </c>
      <c r="E3487">
        <v>5</v>
      </c>
      <c r="F3487" s="2">
        <v>54</v>
      </c>
      <c r="G3487" s="2">
        <v>469</v>
      </c>
      <c r="H3487" s="18">
        <f>(G3487/F3487)</f>
        <v>8.6851851851851851</v>
      </c>
      <c r="I3487" s="2">
        <v>53</v>
      </c>
      <c r="J3487" s="2">
        <v>536.5</v>
      </c>
      <c r="K3487" s="6">
        <f>(J3487/G3487)</f>
        <v>1.1439232409381663</v>
      </c>
    </row>
    <row r="3488" spans="1:12" x14ac:dyDescent="0.2">
      <c r="A3488" s="1" t="s">
        <v>7849</v>
      </c>
      <c r="B3488" t="s">
        <v>4581</v>
      </c>
      <c r="C3488">
        <v>10</v>
      </c>
      <c r="D3488">
        <v>2</v>
      </c>
      <c r="E3488">
        <v>3</v>
      </c>
      <c r="F3488" s="2">
        <v>66.5</v>
      </c>
      <c r="G3488" s="2">
        <v>518</v>
      </c>
      <c r="H3488" s="18">
        <f>(G3488/F3488)</f>
        <v>7.7894736842105265</v>
      </c>
      <c r="I3488" s="2">
        <v>43</v>
      </c>
      <c r="J3488" s="2">
        <v>73.5</v>
      </c>
      <c r="K3488" s="6">
        <f>(J3488/G3488)</f>
        <v>0.14189189189189189</v>
      </c>
    </row>
    <row r="3489" spans="1:12" x14ac:dyDescent="0.2">
      <c r="A3489" s="1" t="s">
        <v>7378</v>
      </c>
      <c r="B3489" t="s">
        <v>7379</v>
      </c>
      <c r="C3489">
        <v>16</v>
      </c>
      <c r="D3489">
        <v>6</v>
      </c>
      <c r="E3489">
        <v>16</v>
      </c>
      <c r="F3489" s="2">
        <v>41</v>
      </c>
      <c r="G3489" s="2">
        <v>258.5</v>
      </c>
      <c r="H3489" s="18">
        <f>(G3489/F3489)</f>
        <v>6.3048780487804876</v>
      </c>
      <c r="I3489" s="2">
        <v>34.5</v>
      </c>
      <c r="J3489" s="2">
        <v>938</v>
      </c>
      <c r="K3489" s="6">
        <f>(J3489/G3489)</f>
        <v>3.6286266924564798</v>
      </c>
    </row>
    <row r="3490" spans="1:12" x14ac:dyDescent="0.2">
      <c r="A3490" s="7" t="s">
        <v>7849</v>
      </c>
      <c r="B3490" s="8" t="s">
        <v>4685</v>
      </c>
      <c r="C3490" s="8">
        <v>10</v>
      </c>
      <c r="D3490" s="8">
        <v>4</v>
      </c>
      <c r="E3490" s="8">
        <v>23</v>
      </c>
      <c r="F3490" s="9">
        <v>119.5</v>
      </c>
      <c r="G3490" s="9">
        <v>894.5</v>
      </c>
      <c r="H3490" s="16">
        <f>(G3490/F3490)</f>
        <v>7.485355648535565</v>
      </c>
      <c r="I3490" s="9">
        <v>139</v>
      </c>
      <c r="J3490" s="9">
        <v>1435.5</v>
      </c>
      <c r="K3490" s="10">
        <f>(J3490/G3490)</f>
        <v>1.6048071548351035</v>
      </c>
      <c r="L3490" s="10">
        <f>(K3490/1.04)</f>
        <v>1.5430838027260609</v>
      </c>
    </row>
    <row r="3491" spans="1:12" x14ac:dyDescent="0.2">
      <c r="A3491" s="7" t="s">
        <v>4681</v>
      </c>
      <c r="B3491" s="8" t="s">
        <v>4682</v>
      </c>
      <c r="C3491" s="8">
        <v>10</v>
      </c>
      <c r="D3491" s="8">
        <v>4</v>
      </c>
      <c r="E3491" s="8">
        <v>21</v>
      </c>
      <c r="F3491" s="9">
        <v>566.5</v>
      </c>
      <c r="G3491" s="9">
        <v>1237</v>
      </c>
      <c r="H3491" s="16">
        <f>(G3491/F3491)</f>
        <v>2.1835834068843778</v>
      </c>
      <c r="I3491" s="9">
        <v>344.5</v>
      </c>
      <c r="J3491" s="9">
        <v>1385</v>
      </c>
      <c r="K3491" s="10">
        <f>(J3491/G3491)</f>
        <v>1.1196443007275667</v>
      </c>
      <c r="L3491" s="10">
        <f>(K3491/1.04)</f>
        <v>1.0765810583918911</v>
      </c>
    </row>
    <row r="3492" spans="1:12" x14ac:dyDescent="0.2">
      <c r="A3492" s="11" t="s">
        <v>7849</v>
      </c>
      <c r="B3492" s="12" t="s">
        <v>4679</v>
      </c>
      <c r="C3492" s="12">
        <v>10</v>
      </c>
      <c r="D3492" s="12">
        <v>4</v>
      </c>
      <c r="E3492" s="12">
        <v>19</v>
      </c>
      <c r="F3492" s="13">
        <v>119.5</v>
      </c>
      <c r="G3492" s="13">
        <v>692</v>
      </c>
      <c r="H3492" s="17">
        <f>(G3492/F3492)</f>
        <v>5.7907949790794975</v>
      </c>
      <c r="I3492" s="13">
        <v>86</v>
      </c>
      <c r="J3492" s="13">
        <v>1298.5</v>
      </c>
      <c r="K3492" s="14">
        <f>(J3492/G3492)</f>
        <v>1.8764450867052023</v>
      </c>
      <c r="L3492" s="14">
        <f>(K3492/2.48)</f>
        <v>0.75663108334887186</v>
      </c>
    </row>
    <row r="3493" spans="1:12" x14ac:dyDescent="0.2">
      <c r="A3493" s="7" t="s">
        <v>4675</v>
      </c>
      <c r="B3493" s="8" t="s">
        <v>4676</v>
      </c>
      <c r="C3493" s="8">
        <v>10</v>
      </c>
      <c r="D3493" s="8">
        <v>4</v>
      </c>
      <c r="E3493" s="8">
        <v>17</v>
      </c>
      <c r="F3493" s="9">
        <v>479.5</v>
      </c>
      <c r="G3493" s="9">
        <v>1226</v>
      </c>
      <c r="H3493" s="16">
        <f>(G3493/F3493)</f>
        <v>2.556830031282586</v>
      </c>
      <c r="I3493" s="9">
        <v>188</v>
      </c>
      <c r="J3493" s="9">
        <v>1366</v>
      </c>
      <c r="K3493" s="10">
        <f>(J3493/G3493)</f>
        <v>1.1141924959216967</v>
      </c>
      <c r="L3493" s="10">
        <f>(K3493/1.04)</f>
        <v>1.0713389383862468</v>
      </c>
    </row>
    <row r="3494" spans="1:12" x14ac:dyDescent="0.2">
      <c r="A3494" s="11" t="s">
        <v>4671</v>
      </c>
      <c r="B3494" s="12" t="s">
        <v>4672</v>
      </c>
      <c r="C3494" s="12">
        <v>10</v>
      </c>
      <c r="D3494" s="12">
        <v>4</v>
      </c>
      <c r="E3494" s="12">
        <v>15</v>
      </c>
      <c r="F3494" s="13">
        <v>108</v>
      </c>
      <c r="G3494" s="13">
        <v>733.5</v>
      </c>
      <c r="H3494" s="17">
        <f>(G3494/F3494)</f>
        <v>6.791666666666667</v>
      </c>
      <c r="I3494" s="13">
        <v>83</v>
      </c>
      <c r="J3494" s="13">
        <v>947</v>
      </c>
      <c r="K3494" s="14">
        <f>(J3494/G3494)</f>
        <v>1.2910702113156101</v>
      </c>
      <c r="L3494" s="14">
        <f>(K3494/2.48)</f>
        <v>0.52059282714339117</v>
      </c>
    </row>
    <row r="3495" spans="1:12" x14ac:dyDescent="0.2">
      <c r="A3495" s="11" t="s">
        <v>8359</v>
      </c>
      <c r="B3495" s="12" t="s">
        <v>4668</v>
      </c>
      <c r="C3495" s="12">
        <v>10</v>
      </c>
      <c r="D3495" s="12">
        <v>4</v>
      </c>
      <c r="E3495" s="12">
        <v>13</v>
      </c>
      <c r="F3495" s="13">
        <v>183</v>
      </c>
      <c r="G3495" s="13">
        <v>937.5</v>
      </c>
      <c r="H3495" s="17">
        <f>(G3495/F3495)</f>
        <v>5.1229508196721314</v>
      </c>
      <c r="I3495" s="13">
        <v>75.5</v>
      </c>
      <c r="J3495" s="13">
        <v>913</v>
      </c>
      <c r="K3495" s="14">
        <f>(J3495/G3495)</f>
        <v>0.97386666666666666</v>
      </c>
      <c r="L3495" s="14">
        <f>(K3495/2.48)</f>
        <v>0.39268817204301076</v>
      </c>
    </row>
    <row r="3496" spans="1:12" x14ac:dyDescent="0.2">
      <c r="A3496" s="1" t="s">
        <v>4664</v>
      </c>
      <c r="B3496" t="s">
        <v>4665</v>
      </c>
      <c r="C3496">
        <v>10</v>
      </c>
      <c r="D3496">
        <v>4</v>
      </c>
      <c r="E3496">
        <v>11</v>
      </c>
      <c r="F3496" s="2">
        <v>69</v>
      </c>
      <c r="G3496" s="2">
        <v>515.5</v>
      </c>
      <c r="H3496" s="18">
        <f>(G3496/F3496)</f>
        <v>7.4710144927536231</v>
      </c>
      <c r="I3496" s="2">
        <v>48</v>
      </c>
      <c r="J3496" s="2">
        <v>966.5</v>
      </c>
      <c r="K3496" s="6">
        <f>(J3496/G3496)</f>
        <v>1.874878758486906</v>
      </c>
    </row>
    <row r="3497" spans="1:12" x14ac:dyDescent="0.2">
      <c r="A3497" s="11" t="s">
        <v>8360</v>
      </c>
      <c r="B3497" s="12" t="s">
        <v>6854</v>
      </c>
      <c r="C3497" s="12">
        <v>14</v>
      </c>
      <c r="D3497" s="12">
        <v>10</v>
      </c>
      <c r="E3497" s="12">
        <v>3</v>
      </c>
      <c r="F3497" s="13">
        <v>69.5</v>
      </c>
      <c r="G3497" s="13">
        <v>383</v>
      </c>
      <c r="H3497" s="17">
        <f>(G3497/F3497)</f>
        <v>5.5107913669064752</v>
      </c>
      <c r="I3497" s="13">
        <v>83</v>
      </c>
      <c r="J3497" s="13">
        <v>802.5</v>
      </c>
      <c r="K3497" s="14">
        <f>(J3497/G3497)</f>
        <v>2.0953002610966056</v>
      </c>
      <c r="L3497" s="14">
        <f>(K3497/2.8)</f>
        <v>0.74832152182021638</v>
      </c>
    </row>
    <row r="3498" spans="1:12" x14ac:dyDescent="0.2">
      <c r="A3498" s="1" t="s">
        <v>8361</v>
      </c>
      <c r="B3498" t="s">
        <v>4661</v>
      </c>
      <c r="C3498">
        <v>10</v>
      </c>
      <c r="D3498">
        <v>4</v>
      </c>
      <c r="E3498">
        <v>9</v>
      </c>
      <c r="F3498" s="2">
        <v>115</v>
      </c>
      <c r="G3498" s="2">
        <v>696</v>
      </c>
      <c r="H3498" s="18">
        <f>(G3498/F3498)</f>
        <v>6.052173913043478</v>
      </c>
      <c r="I3498" s="2">
        <v>49</v>
      </c>
      <c r="J3498" s="2">
        <v>1262</v>
      </c>
      <c r="K3498" s="6">
        <f>(J3498/G3498)</f>
        <v>1.8132183908045978</v>
      </c>
    </row>
    <row r="3499" spans="1:12" x14ac:dyDescent="0.2">
      <c r="A3499" s="1" t="s">
        <v>4658</v>
      </c>
      <c r="B3499" t="s">
        <v>4659</v>
      </c>
      <c r="C3499">
        <v>10</v>
      </c>
      <c r="D3499">
        <v>4</v>
      </c>
      <c r="E3499">
        <v>7</v>
      </c>
      <c r="F3499" s="2">
        <v>85</v>
      </c>
      <c r="G3499" s="2">
        <v>643.5</v>
      </c>
      <c r="H3499" s="18">
        <f>(G3499/F3499)</f>
        <v>7.5705882352941174</v>
      </c>
      <c r="I3499" s="2">
        <v>54.5</v>
      </c>
      <c r="J3499" s="2">
        <v>1164</v>
      </c>
      <c r="K3499" s="6">
        <f>(J3499/G3499)</f>
        <v>1.8088578088578089</v>
      </c>
    </row>
    <row r="3500" spans="1:12" x14ac:dyDescent="0.2">
      <c r="A3500" s="11" t="s">
        <v>4654</v>
      </c>
      <c r="B3500" s="12" t="s">
        <v>4655</v>
      </c>
      <c r="C3500" s="12">
        <v>10</v>
      </c>
      <c r="D3500" s="12">
        <v>4</v>
      </c>
      <c r="E3500" s="12">
        <v>5</v>
      </c>
      <c r="F3500" s="13">
        <v>81</v>
      </c>
      <c r="G3500" s="13">
        <v>634.5</v>
      </c>
      <c r="H3500" s="17">
        <f>(G3500/F3500)</f>
        <v>7.833333333333333</v>
      </c>
      <c r="I3500" s="13">
        <v>75</v>
      </c>
      <c r="J3500" s="13">
        <v>1161.5</v>
      </c>
      <c r="K3500" s="14">
        <f>(J3500/G3500)</f>
        <v>1.8305752561071711</v>
      </c>
      <c r="L3500" s="14">
        <f>(K3500/2.48)</f>
        <v>0.73813518391418187</v>
      </c>
    </row>
    <row r="3501" spans="1:12" x14ac:dyDescent="0.2">
      <c r="A3501" s="1" t="s">
        <v>4651</v>
      </c>
      <c r="B3501" t="s">
        <v>4652</v>
      </c>
      <c r="C3501">
        <v>10</v>
      </c>
      <c r="D3501">
        <v>4</v>
      </c>
      <c r="E3501">
        <v>3</v>
      </c>
      <c r="F3501" s="2">
        <v>46.5</v>
      </c>
      <c r="G3501" s="2">
        <v>337</v>
      </c>
      <c r="H3501" s="18">
        <f>(G3501/F3501)</f>
        <v>7.247311827956989</v>
      </c>
      <c r="I3501" s="2">
        <v>41.5</v>
      </c>
      <c r="J3501" s="2">
        <v>371.5</v>
      </c>
      <c r="K3501" s="6">
        <f>(J3501/G3501)</f>
        <v>1.1023738872403561</v>
      </c>
    </row>
    <row r="3502" spans="1:12" x14ac:dyDescent="0.2">
      <c r="A3502" s="11" t="s">
        <v>8362</v>
      </c>
      <c r="B3502" s="12" t="s">
        <v>4763</v>
      </c>
      <c r="C3502" s="12">
        <v>10</v>
      </c>
      <c r="D3502" s="12">
        <v>6</v>
      </c>
      <c r="E3502" s="12">
        <v>23</v>
      </c>
      <c r="F3502" s="13">
        <v>99.5</v>
      </c>
      <c r="G3502" s="13">
        <v>715.5</v>
      </c>
      <c r="H3502" s="17">
        <f>(G3502/F3502)</f>
        <v>7.1909547738693469</v>
      </c>
      <c r="I3502" s="13">
        <v>95.5</v>
      </c>
      <c r="J3502" s="13">
        <v>1076.5</v>
      </c>
      <c r="K3502" s="14">
        <f>(J3502/G3502)</f>
        <v>1.5045422781271838</v>
      </c>
      <c r="L3502" s="14">
        <f>(K3502/2.48)</f>
        <v>0.60667027343838054</v>
      </c>
    </row>
    <row r="3503" spans="1:12" x14ac:dyDescent="0.2">
      <c r="A3503" s="11" t="s">
        <v>7849</v>
      </c>
      <c r="B3503" s="12" t="s">
        <v>4760</v>
      </c>
      <c r="C3503" s="12">
        <v>10</v>
      </c>
      <c r="D3503" s="12">
        <v>6</v>
      </c>
      <c r="E3503" s="12">
        <v>21</v>
      </c>
      <c r="F3503" s="13">
        <v>100</v>
      </c>
      <c r="G3503" s="13">
        <v>626.5</v>
      </c>
      <c r="H3503" s="17">
        <f>(G3503/F3503)</f>
        <v>6.2649999999999997</v>
      </c>
      <c r="I3503" s="13">
        <v>74</v>
      </c>
      <c r="J3503" s="13">
        <v>1463.5</v>
      </c>
      <c r="K3503" s="14">
        <f>(J3503/G3503)</f>
        <v>2.3359936153232241</v>
      </c>
      <c r="L3503" s="14">
        <f>(K3503/2.48)</f>
        <v>0.9419329094045259</v>
      </c>
    </row>
    <row r="3504" spans="1:12" x14ac:dyDescent="0.2">
      <c r="A3504" s="11" t="s">
        <v>4756</v>
      </c>
      <c r="B3504" s="12" t="s">
        <v>4757</v>
      </c>
      <c r="C3504" s="12">
        <v>10</v>
      </c>
      <c r="D3504" s="12">
        <v>6</v>
      </c>
      <c r="E3504" s="12">
        <v>19</v>
      </c>
      <c r="F3504" s="13">
        <v>109.5</v>
      </c>
      <c r="G3504" s="13">
        <v>649.5</v>
      </c>
      <c r="H3504" s="17">
        <f>(G3504/F3504)</f>
        <v>5.9315068493150687</v>
      </c>
      <c r="I3504" s="13">
        <v>61</v>
      </c>
      <c r="J3504" s="13">
        <v>750.5</v>
      </c>
      <c r="K3504" s="14">
        <f>(J3504/G3504)</f>
        <v>1.1555042340261741</v>
      </c>
      <c r="L3504" s="14">
        <f>(K3504/2.48)</f>
        <v>0.46592912662345731</v>
      </c>
    </row>
    <row r="3505" spans="1:12" x14ac:dyDescent="0.2">
      <c r="A3505" s="11" t="s">
        <v>4752</v>
      </c>
      <c r="B3505" s="12" t="s">
        <v>4753</v>
      </c>
      <c r="C3505" s="12">
        <v>10</v>
      </c>
      <c r="D3505" s="12">
        <v>6</v>
      </c>
      <c r="E3505" s="12">
        <v>17</v>
      </c>
      <c r="F3505" s="13">
        <v>80.5</v>
      </c>
      <c r="G3505" s="13">
        <v>656</v>
      </c>
      <c r="H3505" s="17">
        <f>(G3505/F3505)</f>
        <v>8.1490683229813659</v>
      </c>
      <c r="I3505" s="13">
        <v>63</v>
      </c>
      <c r="J3505" s="13">
        <v>410</v>
      </c>
      <c r="K3505" s="14">
        <f>(J3505/G3505)</f>
        <v>0.625</v>
      </c>
      <c r="L3505" s="14">
        <f>(K3505/2.48)</f>
        <v>0.25201612903225806</v>
      </c>
    </row>
    <row r="3506" spans="1:12" x14ac:dyDescent="0.2">
      <c r="A3506" s="11" t="s">
        <v>7849</v>
      </c>
      <c r="B3506" s="12" t="s">
        <v>4749</v>
      </c>
      <c r="C3506" s="12">
        <v>10</v>
      </c>
      <c r="D3506" s="12">
        <v>6</v>
      </c>
      <c r="E3506" s="12">
        <v>15</v>
      </c>
      <c r="F3506" s="13">
        <v>253.5</v>
      </c>
      <c r="G3506" s="13">
        <v>1076</v>
      </c>
      <c r="H3506" s="17">
        <f>(G3506/F3506)</f>
        <v>4.2445759368836296</v>
      </c>
      <c r="I3506" s="13">
        <v>101</v>
      </c>
      <c r="J3506" s="13">
        <v>1163.5</v>
      </c>
      <c r="K3506" s="14">
        <f>(J3506/G3506)</f>
        <v>1.0813197026022305</v>
      </c>
      <c r="L3506" s="14">
        <f>(K3506/2.48)</f>
        <v>0.43601600911380262</v>
      </c>
    </row>
    <row r="3507" spans="1:12" x14ac:dyDescent="0.2">
      <c r="A3507" s="11" t="s">
        <v>4746</v>
      </c>
      <c r="B3507" s="12" t="s">
        <v>4747</v>
      </c>
      <c r="C3507" s="12">
        <v>10</v>
      </c>
      <c r="D3507" s="12">
        <v>6</v>
      </c>
      <c r="E3507" s="12">
        <v>13</v>
      </c>
      <c r="F3507" s="13">
        <v>213.5</v>
      </c>
      <c r="G3507" s="13">
        <v>924.5</v>
      </c>
      <c r="H3507" s="17">
        <f>(G3507/F3507)</f>
        <v>4.3302107728337234</v>
      </c>
      <c r="I3507" s="13">
        <v>81</v>
      </c>
      <c r="J3507" s="13">
        <v>910.5</v>
      </c>
      <c r="K3507" s="14">
        <f>(J3507/G3507)</f>
        <v>0.98485667928610054</v>
      </c>
      <c r="L3507" s="14">
        <f>(K3507/2.48)</f>
        <v>0.39711962874439538</v>
      </c>
    </row>
    <row r="3508" spans="1:12" x14ac:dyDescent="0.2">
      <c r="A3508" s="1" t="s">
        <v>4743</v>
      </c>
      <c r="B3508" t="s">
        <v>4744</v>
      </c>
      <c r="C3508">
        <v>10</v>
      </c>
      <c r="D3508">
        <v>6</v>
      </c>
      <c r="E3508">
        <v>11</v>
      </c>
      <c r="F3508" s="2">
        <v>67.5</v>
      </c>
      <c r="G3508" s="2">
        <v>537.5</v>
      </c>
      <c r="H3508" s="18">
        <f>(G3508/F3508)</f>
        <v>7.9629629629629628</v>
      </c>
      <c r="I3508" s="2">
        <v>50.5</v>
      </c>
      <c r="J3508" s="2">
        <v>227</v>
      </c>
      <c r="K3508" s="6">
        <f>(J3508/G3508)</f>
        <v>0.42232558139534881</v>
      </c>
    </row>
    <row r="3509" spans="1:12" x14ac:dyDescent="0.2">
      <c r="A3509" s="1" t="s">
        <v>4739</v>
      </c>
      <c r="B3509" t="s">
        <v>4740</v>
      </c>
      <c r="C3509">
        <v>10</v>
      </c>
      <c r="D3509">
        <v>6</v>
      </c>
      <c r="E3509">
        <v>9</v>
      </c>
      <c r="F3509" s="2">
        <v>103.5</v>
      </c>
      <c r="G3509" s="2">
        <v>815</v>
      </c>
      <c r="H3509" s="18">
        <f>(G3509/F3509)</f>
        <v>7.8743961352657008</v>
      </c>
      <c r="I3509" s="2">
        <v>52.5</v>
      </c>
      <c r="J3509" s="2">
        <v>678.5</v>
      </c>
      <c r="K3509" s="6">
        <f>(J3509/G3509)</f>
        <v>0.83251533742331285</v>
      </c>
    </row>
    <row r="3510" spans="1:12" x14ac:dyDescent="0.2">
      <c r="A3510" s="1" t="s">
        <v>4735</v>
      </c>
      <c r="B3510" t="s">
        <v>4736</v>
      </c>
      <c r="C3510">
        <v>10</v>
      </c>
      <c r="D3510">
        <v>6</v>
      </c>
      <c r="E3510">
        <v>7</v>
      </c>
      <c r="F3510" s="2">
        <v>45</v>
      </c>
      <c r="G3510" s="2">
        <v>417</v>
      </c>
      <c r="H3510" s="18">
        <f>(G3510/F3510)</f>
        <v>9.2666666666666675</v>
      </c>
      <c r="I3510" s="2">
        <v>42</v>
      </c>
      <c r="J3510" s="2">
        <v>708.5</v>
      </c>
      <c r="K3510" s="6">
        <f>(J3510/G3510)</f>
        <v>1.6990407673860912</v>
      </c>
    </row>
    <row r="3511" spans="1:12" x14ac:dyDescent="0.2">
      <c r="A3511" s="1" t="s">
        <v>8363</v>
      </c>
      <c r="B3511" t="s">
        <v>4732</v>
      </c>
      <c r="C3511">
        <v>10</v>
      </c>
      <c r="D3511">
        <v>6</v>
      </c>
      <c r="E3511">
        <v>5</v>
      </c>
      <c r="F3511" s="2">
        <v>84.5</v>
      </c>
      <c r="G3511" s="2">
        <v>596.5</v>
      </c>
      <c r="H3511" s="18">
        <f>(G3511/F3511)</f>
        <v>7.059171597633136</v>
      </c>
      <c r="I3511" s="2">
        <v>58.5</v>
      </c>
      <c r="J3511" s="2">
        <v>1037</v>
      </c>
      <c r="K3511" s="6">
        <f>(J3511/G3511)</f>
        <v>1.7384744341994971</v>
      </c>
    </row>
    <row r="3512" spans="1:12" x14ac:dyDescent="0.2">
      <c r="A3512" s="1" t="s">
        <v>4729</v>
      </c>
      <c r="B3512" t="s">
        <v>4730</v>
      </c>
      <c r="C3512">
        <v>10</v>
      </c>
      <c r="D3512">
        <v>6</v>
      </c>
      <c r="E3512">
        <v>3</v>
      </c>
      <c r="F3512" s="2">
        <v>57</v>
      </c>
      <c r="G3512" s="2">
        <v>393.5</v>
      </c>
      <c r="H3512" s="18">
        <f>(G3512/F3512)</f>
        <v>6.9035087719298245</v>
      </c>
      <c r="I3512" s="2">
        <v>56</v>
      </c>
      <c r="J3512" s="2">
        <v>293</v>
      </c>
      <c r="K3512" s="6">
        <f>(J3512/G3512)</f>
        <v>0.7445997458703939</v>
      </c>
    </row>
    <row r="3513" spans="1:12" x14ac:dyDescent="0.2">
      <c r="A3513" s="7" t="s">
        <v>4835</v>
      </c>
      <c r="B3513" s="8" t="s">
        <v>4836</v>
      </c>
      <c r="C3513" s="8">
        <v>10</v>
      </c>
      <c r="D3513" s="8">
        <v>8</v>
      </c>
      <c r="E3513" s="8">
        <v>23</v>
      </c>
      <c r="F3513" s="9">
        <v>195.5</v>
      </c>
      <c r="G3513" s="9">
        <v>1036</v>
      </c>
      <c r="H3513" s="16">
        <f>(G3513/F3513)</f>
        <v>5.2992327365728897</v>
      </c>
      <c r="I3513" s="9">
        <v>134.5</v>
      </c>
      <c r="J3513" s="9">
        <v>1449</v>
      </c>
      <c r="K3513" s="10">
        <f>(J3513/G3513)</f>
        <v>1.3986486486486487</v>
      </c>
      <c r="L3513" s="10">
        <f>(K3513/1.04)</f>
        <v>1.3448544698544698</v>
      </c>
    </row>
    <row r="3514" spans="1:12" x14ac:dyDescent="0.2">
      <c r="A3514" s="11" t="s">
        <v>7849</v>
      </c>
      <c r="B3514" s="12" t="s">
        <v>4833</v>
      </c>
      <c r="C3514" s="12">
        <v>10</v>
      </c>
      <c r="D3514" s="12">
        <v>8</v>
      </c>
      <c r="E3514" s="12">
        <v>21</v>
      </c>
      <c r="F3514" s="13">
        <v>282.5</v>
      </c>
      <c r="G3514" s="13">
        <v>1078</v>
      </c>
      <c r="H3514" s="17">
        <f>(G3514/F3514)</f>
        <v>3.8159292035398229</v>
      </c>
      <c r="I3514" s="13">
        <v>89</v>
      </c>
      <c r="J3514" s="13">
        <v>1057.5</v>
      </c>
      <c r="K3514" s="14">
        <f>(J3514/G3514)</f>
        <v>0.98098330241187381</v>
      </c>
      <c r="L3514" s="14">
        <f>(K3514/2.48)</f>
        <v>0.39555778323059426</v>
      </c>
    </row>
    <row r="3515" spans="1:12" x14ac:dyDescent="0.2">
      <c r="A3515" s="11" t="s">
        <v>4830</v>
      </c>
      <c r="B3515" s="12" t="s">
        <v>4831</v>
      </c>
      <c r="C3515" s="12">
        <v>10</v>
      </c>
      <c r="D3515" s="12">
        <v>8</v>
      </c>
      <c r="E3515" s="12">
        <v>19</v>
      </c>
      <c r="F3515" s="13">
        <v>209</v>
      </c>
      <c r="G3515" s="13">
        <v>1050</v>
      </c>
      <c r="H3515" s="17">
        <f>(G3515/F3515)</f>
        <v>5.0239234449760763</v>
      </c>
      <c r="I3515" s="13">
        <v>99</v>
      </c>
      <c r="J3515" s="13">
        <v>1094.5</v>
      </c>
      <c r="K3515" s="14">
        <f>(J3515/G3515)</f>
        <v>1.0423809523809524</v>
      </c>
      <c r="L3515" s="14">
        <f>(K3515/2.48)</f>
        <v>0.42031490015360984</v>
      </c>
    </row>
    <row r="3516" spans="1:12" x14ac:dyDescent="0.2">
      <c r="A3516" s="11" t="s">
        <v>4826</v>
      </c>
      <c r="B3516" s="12" t="s">
        <v>4827</v>
      </c>
      <c r="C3516" s="12">
        <v>10</v>
      </c>
      <c r="D3516" s="12">
        <v>8</v>
      </c>
      <c r="E3516" s="12">
        <v>17</v>
      </c>
      <c r="F3516" s="13">
        <v>110.5</v>
      </c>
      <c r="G3516" s="13">
        <v>800</v>
      </c>
      <c r="H3516" s="17">
        <f>(G3516/F3516)</f>
        <v>7.2398190045248869</v>
      </c>
      <c r="I3516" s="13">
        <v>89</v>
      </c>
      <c r="J3516" s="13">
        <v>1328</v>
      </c>
      <c r="K3516" s="14">
        <f>(J3516/G3516)</f>
        <v>1.66</v>
      </c>
      <c r="L3516" s="14">
        <f>(K3516/2.48)</f>
        <v>0.66935483870967738</v>
      </c>
    </row>
    <row r="3517" spans="1:12" x14ac:dyDescent="0.2">
      <c r="A3517" s="1" t="s">
        <v>8364</v>
      </c>
      <c r="B3517" t="s">
        <v>7375</v>
      </c>
      <c r="C3517">
        <v>16</v>
      </c>
      <c r="D3517">
        <v>6</v>
      </c>
      <c r="E3517">
        <v>14</v>
      </c>
      <c r="F3517" s="2">
        <v>47</v>
      </c>
      <c r="G3517" s="2">
        <v>256</v>
      </c>
      <c r="H3517" s="18">
        <f>(G3517/F3517)</f>
        <v>5.4468085106382977</v>
      </c>
      <c r="I3517" s="2">
        <v>39</v>
      </c>
      <c r="J3517" s="2">
        <v>1094.5</v>
      </c>
      <c r="K3517" s="6">
        <f>(J3517/G3517)</f>
        <v>4.275390625</v>
      </c>
    </row>
    <row r="3518" spans="1:12" x14ac:dyDescent="0.2">
      <c r="A3518" s="11" t="s">
        <v>4822</v>
      </c>
      <c r="B3518" s="12" t="s">
        <v>4823</v>
      </c>
      <c r="C3518" s="12">
        <v>10</v>
      </c>
      <c r="D3518" s="12">
        <v>8</v>
      </c>
      <c r="E3518" s="12">
        <v>15</v>
      </c>
      <c r="F3518" s="13">
        <v>197</v>
      </c>
      <c r="G3518" s="13">
        <v>930.5</v>
      </c>
      <c r="H3518" s="17">
        <f>(G3518/F3518)</f>
        <v>4.7233502538071068</v>
      </c>
      <c r="I3518" s="13">
        <v>80.5</v>
      </c>
      <c r="J3518" s="13">
        <v>850.5</v>
      </c>
      <c r="K3518" s="14">
        <f>(J3518/G3518)</f>
        <v>0.91402471789360562</v>
      </c>
      <c r="L3518" s="14">
        <f>(K3518/2.48)</f>
        <v>0.3685583539893571</v>
      </c>
    </row>
    <row r="3519" spans="1:12" x14ac:dyDescent="0.2">
      <c r="A3519" s="1" t="s">
        <v>7849</v>
      </c>
      <c r="B3519" t="s">
        <v>4819</v>
      </c>
      <c r="C3519">
        <v>10</v>
      </c>
      <c r="D3519">
        <v>8</v>
      </c>
      <c r="E3519">
        <v>13</v>
      </c>
      <c r="F3519" s="2">
        <v>77.5</v>
      </c>
      <c r="G3519" s="2">
        <v>562.5</v>
      </c>
      <c r="H3519" s="18">
        <f>(G3519/F3519)</f>
        <v>7.258064516129032</v>
      </c>
      <c r="I3519" s="2">
        <v>54</v>
      </c>
      <c r="J3519" s="2">
        <v>844</v>
      </c>
      <c r="K3519" s="6">
        <f>(J3519/G3519)</f>
        <v>1.5004444444444445</v>
      </c>
    </row>
    <row r="3520" spans="1:12" x14ac:dyDescent="0.2">
      <c r="A3520" s="11" t="s">
        <v>4815</v>
      </c>
      <c r="B3520" s="12" t="s">
        <v>4816</v>
      </c>
      <c r="C3520" s="12">
        <v>10</v>
      </c>
      <c r="D3520" s="12">
        <v>8</v>
      </c>
      <c r="E3520" s="12">
        <v>11</v>
      </c>
      <c r="F3520" s="13">
        <v>91.5</v>
      </c>
      <c r="G3520" s="13">
        <v>688.5</v>
      </c>
      <c r="H3520" s="17">
        <f>(G3520/F3520)</f>
        <v>7.5245901639344259</v>
      </c>
      <c r="I3520" s="13">
        <v>67</v>
      </c>
      <c r="J3520" s="13">
        <v>883.5</v>
      </c>
      <c r="K3520" s="14">
        <f>(J3520/G3520)</f>
        <v>1.2832244008714597</v>
      </c>
      <c r="L3520" s="14">
        <f>(K3520/2.48)</f>
        <v>0.51742919389978215</v>
      </c>
    </row>
    <row r="3521" spans="1:13" x14ac:dyDescent="0.2">
      <c r="A3521" s="1" t="s">
        <v>4812</v>
      </c>
      <c r="B3521" t="s">
        <v>4813</v>
      </c>
      <c r="C3521">
        <v>10</v>
      </c>
      <c r="D3521">
        <v>8</v>
      </c>
      <c r="E3521">
        <v>9</v>
      </c>
      <c r="F3521" s="2">
        <v>95.5</v>
      </c>
      <c r="G3521" s="2">
        <v>663.5</v>
      </c>
      <c r="H3521" s="18">
        <f>(G3521/F3521)</f>
        <v>6.9476439790575917</v>
      </c>
      <c r="I3521" s="2">
        <v>57.5</v>
      </c>
      <c r="J3521" s="2">
        <v>438</v>
      </c>
      <c r="K3521" s="6">
        <f>(J3521/G3521)</f>
        <v>0.66013564431047478</v>
      </c>
    </row>
    <row r="3522" spans="1:13" x14ac:dyDescent="0.2">
      <c r="A3522" s="11" t="s">
        <v>4808</v>
      </c>
      <c r="B3522" s="12" t="s">
        <v>4809</v>
      </c>
      <c r="C3522" s="12">
        <v>10</v>
      </c>
      <c r="D3522" s="12">
        <v>8</v>
      </c>
      <c r="E3522" s="12">
        <v>7</v>
      </c>
      <c r="F3522" s="13">
        <v>148</v>
      </c>
      <c r="G3522" s="13">
        <v>837</v>
      </c>
      <c r="H3522" s="17">
        <f>(G3522/F3522)</f>
        <v>5.6554054054054053</v>
      </c>
      <c r="I3522" s="13">
        <v>84.5</v>
      </c>
      <c r="J3522" s="13">
        <v>1076</v>
      </c>
      <c r="K3522" s="14">
        <f>(J3522/G3522)</f>
        <v>1.2855436081242533</v>
      </c>
      <c r="L3522" s="14">
        <f>(K3522/2.48)</f>
        <v>0.51836435811461823</v>
      </c>
    </row>
    <row r="3523" spans="1:13" x14ac:dyDescent="0.2">
      <c r="A3523" s="1" t="s">
        <v>4804</v>
      </c>
      <c r="B3523" t="s">
        <v>4805</v>
      </c>
      <c r="C3523">
        <v>10</v>
      </c>
      <c r="D3523">
        <v>8</v>
      </c>
      <c r="E3523">
        <v>5</v>
      </c>
      <c r="F3523" s="2">
        <v>59</v>
      </c>
      <c r="G3523" s="2">
        <v>544</v>
      </c>
      <c r="H3523" s="18">
        <f>(G3523/F3523)</f>
        <v>9.2203389830508478</v>
      </c>
      <c r="I3523" s="2">
        <v>38</v>
      </c>
      <c r="J3523" s="2">
        <v>800</v>
      </c>
      <c r="K3523" s="6">
        <f>(J3523/G3523)</f>
        <v>1.4705882352941178</v>
      </c>
    </row>
    <row r="3524" spans="1:13" x14ac:dyDescent="0.2">
      <c r="A3524" s="1" t="s">
        <v>8365</v>
      </c>
      <c r="B3524" t="s">
        <v>4802</v>
      </c>
      <c r="C3524">
        <v>10</v>
      </c>
      <c r="D3524">
        <v>8</v>
      </c>
      <c r="E3524">
        <v>3</v>
      </c>
      <c r="F3524" s="2">
        <v>64.5</v>
      </c>
      <c r="G3524" s="2">
        <v>485</v>
      </c>
      <c r="H3524" s="18">
        <f>(G3524/F3524)</f>
        <v>7.5193798449612403</v>
      </c>
      <c r="I3524" s="2">
        <v>59.5</v>
      </c>
      <c r="J3524" s="2">
        <v>784</v>
      </c>
      <c r="K3524" s="6">
        <f>(J3524/G3524)</f>
        <v>1.6164948453608248</v>
      </c>
    </row>
    <row r="3525" spans="1:13" x14ac:dyDescent="0.2">
      <c r="A3525" s="11" t="s">
        <v>7849</v>
      </c>
      <c r="B3525" s="12" t="s">
        <v>4908</v>
      </c>
      <c r="C3525" s="12">
        <v>10</v>
      </c>
      <c r="D3525" s="12">
        <v>10</v>
      </c>
      <c r="E3525" s="12">
        <v>23</v>
      </c>
      <c r="F3525" s="13">
        <v>91.5</v>
      </c>
      <c r="G3525" s="13">
        <v>572</v>
      </c>
      <c r="H3525" s="17">
        <f>(G3525/F3525)</f>
        <v>6.2513661202185791</v>
      </c>
      <c r="I3525" s="13">
        <v>89.5</v>
      </c>
      <c r="J3525" s="13">
        <v>49.5</v>
      </c>
      <c r="K3525" s="14">
        <f>(J3525/G3525)</f>
        <v>8.6538461538461536E-2</v>
      </c>
      <c r="L3525" s="14">
        <f>(K3525/2.48)</f>
        <v>3.4894540942928036E-2</v>
      </c>
      <c r="M3525" t="s">
        <v>7834</v>
      </c>
    </row>
    <row r="3526" spans="1:13" x14ac:dyDescent="0.2">
      <c r="A3526" s="1" t="s">
        <v>7371</v>
      </c>
      <c r="B3526" t="s">
        <v>7372</v>
      </c>
      <c r="C3526">
        <v>16</v>
      </c>
      <c r="D3526">
        <v>6</v>
      </c>
      <c r="E3526">
        <v>12</v>
      </c>
      <c r="F3526" s="2">
        <v>48</v>
      </c>
      <c r="G3526" s="2">
        <v>321</v>
      </c>
      <c r="H3526" s="18">
        <f>(G3526/F3526)</f>
        <v>6.6875</v>
      </c>
      <c r="I3526" s="2">
        <v>49.5</v>
      </c>
      <c r="J3526" s="2">
        <v>1095.5</v>
      </c>
      <c r="K3526" s="6">
        <f>(J3526/G3526)</f>
        <v>3.4127725856697819</v>
      </c>
    </row>
    <row r="3527" spans="1:13" x14ac:dyDescent="0.2">
      <c r="A3527" s="11" t="s">
        <v>7849</v>
      </c>
      <c r="B3527" s="12" t="s">
        <v>6813</v>
      </c>
      <c r="C3527" s="12">
        <v>14</v>
      </c>
      <c r="D3527" s="12">
        <v>8</v>
      </c>
      <c r="E3527" s="12">
        <v>22</v>
      </c>
      <c r="F3527" s="13">
        <v>79.5</v>
      </c>
      <c r="G3527" s="13">
        <v>452</v>
      </c>
      <c r="H3527" s="17">
        <f>(G3527/F3527)</f>
        <v>5.6855345911949682</v>
      </c>
      <c r="I3527" s="13">
        <v>113.5</v>
      </c>
      <c r="J3527" s="13">
        <v>1000</v>
      </c>
      <c r="K3527" s="14">
        <f>(J3527/G3527)</f>
        <v>2.2123893805309733</v>
      </c>
      <c r="L3527" s="14">
        <f>(K3527/2.8)</f>
        <v>0.79013906447534765</v>
      </c>
    </row>
    <row r="3528" spans="1:13" x14ac:dyDescent="0.2">
      <c r="A3528" s="1" t="s">
        <v>4904</v>
      </c>
      <c r="B3528" t="s">
        <v>4905</v>
      </c>
      <c r="C3528">
        <v>10</v>
      </c>
      <c r="D3528">
        <v>10</v>
      </c>
      <c r="E3528">
        <v>21</v>
      </c>
      <c r="F3528" s="2">
        <v>69</v>
      </c>
      <c r="G3528" s="2">
        <v>276.5</v>
      </c>
      <c r="H3528" s="18">
        <f>(G3528/F3528)</f>
        <v>4.0072463768115938</v>
      </c>
      <c r="I3528" s="2">
        <v>45.5</v>
      </c>
      <c r="J3528" s="2">
        <v>29.5</v>
      </c>
      <c r="K3528" s="6">
        <f>(J3528/G3528)</f>
        <v>0.10669077757685352</v>
      </c>
    </row>
    <row r="3529" spans="1:13" x14ac:dyDescent="0.2">
      <c r="A3529" s="11" t="s">
        <v>4900</v>
      </c>
      <c r="B3529" s="12" t="s">
        <v>4901</v>
      </c>
      <c r="C3529" s="12">
        <v>10</v>
      </c>
      <c r="D3529" s="12">
        <v>10</v>
      </c>
      <c r="E3529" s="12">
        <v>19</v>
      </c>
      <c r="F3529" s="13">
        <v>97</v>
      </c>
      <c r="G3529" s="13">
        <v>616.5</v>
      </c>
      <c r="H3529" s="17">
        <f>(G3529/F3529)</f>
        <v>6.3556701030927831</v>
      </c>
      <c r="I3529" s="13">
        <v>67.5</v>
      </c>
      <c r="J3529" s="13">
        <v>646.5</v>
      </c>
      <c r="K3529" s="14">
        <f>(J3529/G3529)</f>
        <v>1.0486618004866179</v>
      </c>
      <c r="L3529" s="14">
        <f>(K3529/2.48)</f>
        <v>0.42284750019621692</v>
      </c>
    </row>
    <row r="3530" spans="1:13" x14ac:dyDescent="0.2">
      <c r="A3530" s="11" t="s">
        <v>7849</v>
      </c>
      <c r="B3530" s="12" t="s">
        <v>4897</v>
      </c>
      <c r="C3530" s="12">
        <v>10</v>
      </c>
      <c r="D3530" s="12">
        <v>10</v>
      </c>
      <c r="E3530" s="12">
        <v>17</v>
      </c>
      <c r="F3530" s="13">
        <v>105</v>
      </c>
      <c r="G3530" s="13">
        <v>735.5</v>
      </c>
      <c r="H3530" s="17">
        <f>(G3530/F3530)</f>
        <v>7.0047619047619047</v>
      </c>
      <c r="I3530" s="13">
        <v>84.5</v>
      </c>
      <c r="J3530" s="13">
        <v>1372.5</v>
      </c>
      <c r="K3530" s="14">
        <f>(J3530/G3530)</f>
        <v>1.8660774983004758</v>
      </c>
      <c r="L3530" s="14">
        <f>(K3530/2.48)</f>
        <v>0.75245060415341769</v>
      </c>
    </row>
    <row r="3531" spans="1:13" x14ac:dyDescent="0.2">
      <c r="A3531" s="11" t="s">
        <v>4893</v>
      </c>
      <c r="B3531" s="12" t="s">
        <v>4894</v>
      </c>
      <c r="C3531" s="12">
        <v>10</v>
      </c>
      <c r="D3531" s="12">
        <v>10</v>
      </c>
      <c r="E3531" s="12">
        <v>15</v>
      </c>
      <c r="F3531" s="13">
        <v>114.5</v>
      </c>
      <c r="G3531" s="13">
        <v>677</v>
      </c>
      <c r="H3531" s="17">
        <f>(G3531/F3531)</f>
        <v>5.9126637554585155</v>
      </c>
      <c r="I3531" s="13">
        <v>82</v>
      </c>
      <c r="J3531" s="13">
        <v>56.5</v>
      </c>
      <c r="K3531" s="14">
        <f>(J3531/G3531)</f>
        <v>8.3456425406203835E-2</v>
      </c>
      <c r="L3531" s="14">
        <f>(K3531/2.48)</f>
        <v>3.3651784437985416E-2</v>
      </c>
      <c r="M3531" t="s">
        <v>7834</v>
      </c>
    </row>
    <row r="3532" spans="1:13" x14ac:dyDescent="0.2">
      <c r="A3532" s="11" t="s">
        <v>4889</v>
      </c>
      <c r="B3532" s="12" t="s">
        <v>4890</v>
      </c>
      <c r="C3532" s="12">
        <v>10</v>
      </c>
      <c r="D3532" s="12">
        <v>10</v>
      </c>
      <c r="E3532" s="12">
        <v>13</v>
      </c>
      <c r="F3532" s="13">
        <v>288.5</v>
      </c>
      <c r="G3532" s="13">
        <v>1073</v>
      </c>
      <c r="H3532" s="17">
        <f>(G3532/F3532)</f>
        <v>3.7192374350086657</v>
      </c>
      <c r="I3532" s="13">
        <v>114.5</v>
      </c>
      <c r="J3532" s="13">
        <v>1199</v>
      </c>
      <c r="K3532" s="14">
        <f>(J3532/G3532)</f>
        <v>1.1174277726001864</v>
      </c>
      <c r="L3532" s="14">
        <f>(K3532/2.48)</f>
        <v>0.45057571475813968</v>
      </c>
    </row>
    <row r="3533" spans="1:13" x14ac:dyDescent="0.2">
      <c r="A3533" s="1" t="s">
        <v>4886</v>
      </c>
      <c r="B3533" t="s">
        <v>4887</v>
      </c>
      <c r="C3533">
        <v>10</v>
      </c>
      <c r="D3533">
        <v>10</v>
      </c>
      <c r="E3533">
        <v>11</v>
      </c>
      <c r="F3533" s="2">
        <v>67</v>
      </c>
      <c r="G3533" s="2">
        <v>427.5</v>
      </c>
      <c r="H3533" s="18">
        <f>(G3533/F3533)</f>
        <v>6.3805970149253728</v>
      </c>
      <c r="I3533" s="2">
        <v>53.5</v>
      </c>
      <c r="J3533" s="2">
        <v>761.5</v>
      </c>
      <c r="K3533" s="6">
        <f>(J3533/G3533)</f>
        <v>1.7812865497076023</v>
      </c>
    </row>
    <row r="3534" spans="1:13" x14ac:dyDescent="0.2">
      <c r="A3534" s="11" t="s">
        <v>4883</v>
      </c>
      <c r="B3534" s="12" t="s">
        <v>4884</v>
      </c>
      <c r="C3534" s="12">
        <v>10</v>
      </c>
      <c r="D3534" s="12">
        <v>10</v>
      </c>
      <c r="E3534" s="12">
        <v>9</v>
      </c>
      <c r="F3534" s="13">
        <v>216.5</v>
      </c>
      <c r="G3534" s="13">
        <v>892</v>
      </c>
      <c r="H3534" s="17">
        <f>(G3534/F3534)</f>
        <v>4.1200923787528865</v>
      </c>
      <c r="I3534" s="13">
        <v>67</v>
      </c>
      <c r="J3534" s="13">
        <v>471.5</v>
      </c>
      <c r="K3534" s="14">
        <f>(J3534/G3534)</f>
        <v>0.5285874439461884</v>
      </c>
      <c r="L3534" s="14">
        <f>(K3534/2.48)</f>
        <v>0.21314009836539854</v>
      </c>
    </row>
    <row r="3535" spans="1:13" x14ac:dyDescent="0.2">
      <c r="A3535" s="1" t="s">
        <v>8366</v>
      </c>
      <c r="B3535" t="s">
        <v>4881</v>
      </c>
      <c r="C3535">
        <v>10</v>
      </c>
      <c r="D3535">
        <v>10</v>
      </c>
      <c r="E3535">
        <v>7</v>
      </c>
      <c r="F3535" s="2">
        <v>55</v>
      </c>
      <c r="G3535" s="2">
        <v>465.5</v>
      </c>
      <c r="H3535" s="18">
        <f>(G3535/F3535)</f>
        <v>8.463636363636363</v>
      </c>
      <c r="I3535" s="2">
        <v>32.5</v>
      </c>
      <c r="J3535" s="2">
        <v>463</v>
      </c>
      <c r="K3535" s="6">
        <f>(J3535/G3535)</f>
        <v>0.99462943071965626</v>
      </c>
    </row>
    <row r="3536" spans="1:13" x14ac:dyDescent="0.2">
      <c r="A3536" s="1" t="s">
        <v>4878</v>
      </c>
      <c r="B3536" t="s">
        <v>4879</v>
      </c>
      <c r="C3536">
        <v>10</v>
      </c>
      <c r="D3536">
        <v>10</v>
      </c>
      <c r="E3536">
        <v>5</v>
      </c>
      <c r="F3536" s="2">
        <v>57</v>
      </c>
      <c r="G3536" s="2">
        <v>392.5</v>
      </c>
      <c r="H3536" s="18">
        <f>(G3536/F3536)</f>
        <v>6.8859649122807021</v>
      </c>
      <c r="I3536" s="2">
        <v>42</v>
      </c>
      <c r="J3536" s="2">
        <v>38.5</v>
      </c>
      <c r="K3536" s="6">
        <f>(J3536/G3536)</f>
        <v>9.8089171974522299E-2</v>
      </c>
    </row>
    <row r="3537" spans="1:12" x14ac:dyDescent="0.2">
      <c r="A3537" s="1" t="s">
        <v>7849</v>
      </c>
      <c r="B3537" t="s">
        <v>4875</v>
      </c>
      <c r="C3537">
        <v>10</v>
      </c>
      <c r="D3537">
        <v>10</v>
      </c>
      <c r="E3537">
        <v>3</v>
      </c>
      <c r="F3537" s="2">
        <v>76</v>
      </c>
      <c r="G3537" s="2">
        <v>574</v>
      </c>
      <c r="H3537" s="18">
        <f>(G3537/F3537)</f>
        <v>7.5526315789473681</v>
      </c>
      <c r="I3537" s="2">
        <v>57.5</v>
      </c>
      <c r="J3537" s="2">
        <v>1258.5</v>
      </c>
      <c r="K3537" s="6">
        <f>(J3537/G3537)</f>
        <v>2.1925087108013939</v>
      </c>
    </row>
    <row r="3538" spans="1:12" x14ac:dyDescent="0.2">
      <c r="A3538" s="11" t="s">
        <v>4979</v>
      </c>
      <c r="B3538" s="12" t="s">
        <v>4980</v>
      </c>
      <c r="C3538" s="12">
        <v>10</v>
      </c>
      <c r="D3538" s="12">
        <v>12</v>
      </c>
      <c r="E3538" s="12">
        <v>23</v>
      </c>
      <c r="F3538" s="13">
        <v>87</v>
      </c>
      <c r="G3538" s="13">
        <v>718</v>
      </c>
      <c r="H3538" s="17">
        <f>(G3538/F3538)</f>
        <v>8.2528735632183903</v>
      </c>
      <c r="I3538" s="13">
        <v>110</v>
      </c>
      <c r="J3538" s="13">
        <v>1590</v>
      </c>
      <c r="K3538" s="14">
        <f>(J3538/G3538)</f>
        <v>2.214484679665738</v>
      </c>
      <c r="L3538" s="14">
        <f>(K3538/2.48)</f>
        <v>0.89293737083295888</v>
      </c>
    </row>
    <row r="3539" spans="1:12" x14ac:dyDescent="0.2">
      <c r="A3539" s="11" t="s">
        <v>7849</v>
      </c>
      <c r="B3539" s="12" t="s">
        <v>4977</v>
      </c>
      <c r="C3539" s="12">
        <v>10</v>
      </c>
      <c r="D3539" s="12">
        <v>12</v>
      </c>
      <c r="E3539" s="12">
        <v>21</v>
      </c>
      <c r="F3539" s="13">
        <v>112.5</v>
      </c>
      <c r="G3539" s="13">
        <v>840.5</v>
      </c>
      <c r="H3539" s="17">
        <f>(G3539/F3539)</f>
        <v>7.471111111111111</v>
      </c>
      <c r="I3539" s="13">
        <v>96</v>
      </c>
      <c r="J3539" s="13">
        <v>1040.5</v>
      </c>
      <c r="K3539" s="14">
        <f>(J3539/G3539)</f>
        <v>1.2379535990481856</v>
      </c>
      <c r="L3539" s="14">
        <f>(K3539/2.48)</f>
        <v>0.49917483832588128</v>
      </c>
    </row>
    <row r="3540" spans="1:12" x14ac:dyDescent="0.2">
      <c r="A3540" s="7" t="s">
        <v>8367</v>
      </c>
      <c r="B3540" s="8" t="s">
        <v>4974</v>
      </c>
      <c r="C3540" s="8">
        <v>10</v>
      </c>
      <c r="D3540" s="8">
        <v>12</v>
      </c>
      <c r="E3540" s="8">
        <v>19</v>
      </c>
      <c r="F3540" s="9">
        <v>442</v>
      </c>
      <c r="G3540" s="9">
        <v>1207</v>
      </c>
      <c r="H3540" s="16">
        <f>(G3540/F3540)</f>
        <v>2.7307692307692308</v>
      </c>
      <c r="I3540" s="9">
        <v>127</v>
      </c>
      <c r="J3540" s="9">
        <v>1199.5</v>
      </c>
      <c r="K3540" s="10">
        <f>(J3540/G3540)</f>
        <v>0.99378624689312345</v>
      </c>
      <c r="L3540" s="10">
        <f>(K3540/1.04)</f>
        <v>0.95556369893569559</v>
      </c>
    </row>
    <row r="3541" spans="1:12" x14ac:dyDescent="0.2">
      <c r="A3541" s="11" t="s">
        <v>4970</v>
      </c>
      <c r="B3541" s="12" t="s">
        <v>4971</v>
      </c>
      <c r="C3541" s="12">
        <v>10</v>
      </c>
      <c r="D3541" s="12">
        <v>12</v>
      </c>
      <c r="E3541" s="12">
        <v>17</v>
      </c>
      <c r="F3541" s="13">
        <v>357</v>
      </c>
      <c r="G3541" s="13">
        <v>1149</v>
      </c>
      <c r="H3541" s="17">
        <f>(G3541/F3541)</f>
        <v>3.2184873949579833</v>
      </c>
      <c r="I3541" s="13">
        <v>98</v>
      </c>
      <c r="J3541" s="13">
        <v>1292</v>
      </c>
      <c r="K3541" s="14">
        <f>(J3541/G3541)</f>
        <v>1.1244560487380331</v>
      </c>
      <c r="L3541" s="14">
        <f>(K3541/2.48)</f>
        <v>0.45340969707178752</v>
      </c>
    </row>
    <row r="3542" spans="1:12" x14ac:dyDescent="0.2">
      <c r="A3542" s="11" t="s">
        <v>4967</v>
      </c>
      <c r="B3542" s="12" t="s">
        <v>4968</v>
      </c>
      <c r="C3542" s="12">
        <v>10</v>
      </c>
      <c r="D3542" s="12">
        <v>12</v>
      </c>
      <c r="E3542" s="12">
        <v>15</v>
      </c>
      <c r="F3542" s="13">
        <v>180.5</v>
      </c>
      <c r="G3542" s="13">
        <v>928.5</v>
      </c>
      <c r="H3542" s="17">
        <f>(G3542/F3542)</f>
        <v>5.1440443213296403</v>
      </c>
      <c r="I3542" s="13">
        <v>73</v>
      </c>
      <c r="J3542" s="13">
        <v>1395.5</v>
      </c>
      <c r="K3542" s="14">
        <f>(J3542/G3542)</f>
        <v>1.5029617662897146</v>
      </c>
      <c r="L3542" s="14">
        <f>(K3542/2.48)</f>
        <v>0.60603297027811076</v>
      </c>
    </row>
    <row r="3543" spans="1:12" x14ac:dyDescent="0.2">
      <c r="A3543" s="1" t="s">
        <v>4963</v>
      </c>
      <c r="B3543" t="s">
        <v>4964</v>
      </c>
      <c r="C3543">
        <v>10</v>
      </c>
      <c r="D3543">
        <v>12</v>
      </c>
      <c r="E3543">
        <v>13</v>
      </c>
      <c r="F3543" s="2">
        <v>92.5</v>
      </c>
      <c r="G3543" s="2">
        <v>687.5</v>
      </c>
      <c r="H3543" s="18">
        <f>(G3543/F3543)</f>
        <v>7.4324324324324325</v>
      </c>
      <c r="I3543" s="2">
        <v>58.5</v>
      </c>
      <c r="J3543" s="2">
        <v>1107.5</v>
      </c>
      <c r="K3543" s="6">
        <f>(J3543/G3543)</f>
        <v>1.6109090909090908</v>
      </c>
    </row>
    <row r="3544" spans="1:12" x14ac:dyDescent="0.2">
      <c r="A3544" s="11" t="s">
        <v>4960</v>
      </c>
      <c r="B3544" s="12" t="s">
        <v>4961</v>
      </c>
      <c r="C3544" s="12">
        <v>10</v>
      </c>
      <c r="D3544" s="12">
        <v>12</v>
      </c>
      <c r="E3544" s="12">
        <v>11</v>
      </c>
      <c r="F3544" s="13">
        <v>156.5</v>
      </c>
      <c r="G3544" s="13">
        <v>909.5</v>
      </c>
      <c r="H3544" s="17">
        <f>(G3544/F3544)</f>
        <v>5.8115015974440896</v>
      </c>
      <c r="I3544" s="13">
        <v>74</v>
      </c>
      <c r="J3544" s="13">
        <v>1460</v>
      </c>
      <c r="K3544" s="14">
        <f>(J3544/G3544)</f>
        <v>1.6052776250687191</v>
      </c>
      <c r="L3544" s="14">
        <f>(K3544/2.48)</f>
        <v>0.64728936494706413</v>
      </c>
    </row>
    <row r="3545" spans="1:12" x14ac:dyDescent="0.2">
      <c r="A3545" s="1" t="s">
        <v>4956</v>
      </c>
      <c r="B3545" t="s">
        <v>4957</v>
      </c>
      <c r="C3545">
        <v>10</v>
      </c>
      <c r="D3545">
        <v>12</v>
      </c>
      <c r="E3545">
        <v>9</v>
      </c>
      <c r="F3545" s="2">
        <v>147</v>
      </c>
      <c r="G3545" s="2">
        <v>929.5</v>
      </c>
      <c r="H3545" s="18">
        <f>(G3545/F3545)</f>
        <v>6.3231292517006805</v>
      </c>
      <c r="I3545" s="2">
        <v>55.5</v>
      </c>
      <c r="J3545" s="2">
        <v>1068</v>
      </c>
      <c r="K3545" s="6">
        <f>(J3545/G3545)</f>
        <v>1.1490048413125336</v>
      </c>
    </row>
    <row r="3546" spans="1:12" x14ac:dyDescent="0.2">
      <c r="A3546" s="11" t="s">
        <v>4952</v>
      </c>
      <c r="B3546" s="12" t="s">
        <v>4953</v>
      </c>
      <c r="C3546" s="12">
        <v>10</v>
      </c>
      <c r="D3546" s="12">
        <v>12</v>
      </c>
      <c r="E3546" s="12">
        <v>7</v>
      </c>
      <c r="F3546" s="13">
        <v>165.5</v>
      </c>
      <c r="G3546" s="13">
        <v>946.5</v>
      </c>
      <c r="H3546" s="17">
        <f>(G3546/F3546)</f>
        <v>5.7190332326283988</v>
      </c>
      <c r="I3546" s="13">
        <v>77</v>
      </c>
      <c r="J3546" s="13">
        <v>1165</v>
      </c>
      <c r="K3546" s="14">
        <f>(J3546/G3546)</f>
        <v>1.2308505018489171</v>
      </c>
      <c r="L3546" s="14">
        <f>(K3546/2.48)</f>
        <v>0.49631068622940205</v>
      </c>
    </row>
    <row r="3547" spans="1:12" x14ac:dyDescent="0.2">
      <c r="A3547" s="1" t="s">
        <v>4948</v>
      </c>
      <c r="B3547" t="s">
        <v>4949</v>
      </c>
      <c r="C3547">
        <v>10</v>
      </c>
      <c r="D3547">
        <v>12</v>
      </c>
      <c r="E3547">
        <v>5</v>
      </c>
      <c r="F3547" s="2">
        <v>69.5</v>
      </c>
      <c r="G3547" s="2">
        <v>497.5</v>
      </c>
      <c r="H3547" s="18">
        <f>(G3547/F3547)</f>
        <v>7.1582733812949639</v>
      </c>
      <c r="I3547" s="2">
        <v>37</v>
      </c>
      <c r="J3547" s="2">
        <v>22</v>
      </c>
      <c r="K3547" s="6">
        <f>(J3547/G3547)</f>
        <v>4.4221105527638194E-2</v>
      </c>
    </row>
    <row r="3548" spans="1:12" x14ac:dyDescent="0.2">
      <c r="A3548" s="1" t="s">
        <v>4945</v>
      </c>
      <c r="B3548" t="s">
        <v>4946</v>
      </c>
      <c r="C3548">
        <v>10</v>
      </c>
      <c r="D3548">
        <v>12</v>
      </c>
      <c r="E3548">
        <v>3</v>
      </c>
      <c r="F3548" s="2">
        <v>48.5</v>
      </c>
      <c r="G3548" s="2">
        <v>251</v>
      </c>
      <c r="H3548" s="18">
        <f>(G3548/F3548)</f>
        <v>5.1752577319587632</v>
      </c>
      <c r="I3548" s="2">
        <v>47</v>
      </c>
      <c r="J3548" s="2">
        <v>378.5</v>
      </c>
      <c r="K3548" s="6">
        <f>(J3548/G3548)</f>
        <v>1.5079681274900398</v>
      </c>
    </row>
    <row r="3549" spans="1:12" x14ac:dyDescent="0.2">
      <c r="A3549" s="7" t="s">
        <v>5055</v>
      </c>
      <c r="B3549" s="8" t="s">
        <v>5056</v>
      </c>
      <c r="C3549" s="8">
        <v>10</v>
      </c>
      <c r="D3549" s="8">
        <v>14</v>
      </c>
      <c r="E3549" s="8">
        <v>23</v>
      </c>
      <c r="F3549" s="9">
        <v>93</v>
      </c>
      <c r="G3549" s="9">
        <v>809.5</v>
      </c>
      <c r="H3549" s="16">
        <f>(G3549/F3549)</f>
        <v>8.7043010752688179</v>
      </c>
      <c r="I3549" s="9">
        <v>129</v>
      </c>
      <c r="J3549" s="9">
        <v>1398</v>
      </c>
      <c r="K3549" s="10">
        <f>(J3549/G3549)</f>
        <v>1.7269919703520691</v>
      </c>
      <c r="L3549" s="10">
        <f>(K3549/1.04)</f>
        <v>1.6605692022616048</v>
      </c>
    </row>
    <row r="3550" spans="1:12" x14ac:dyDescent="0.2">
      <c r="A3550" s="11" t="s">
        <v>7849</v>
      </c>
      <c r="B3550" s="12" t="s">
        <v>5052</v>
      </c>
      <c r="C3550" s="12">
        <v>10</v>
      </c>
      <c r="D3550" s="12">
        <v>14</v>
      </c>
      <c r="E3550" s="12">
        <v>21</v>
      </c>
      <c r="F3550" s="13">
        <v>104.5</v>
      </c>
      <c r="G3550" s="13">
        <v>640</v>
      </c>
      <c r="H3550" s="17">
        <f>(G3550/F3550)</f>
        <v>6.1244019138755981</v>
      </c>
      <c r="I3550" s="13">
        <v>79</v>
      </c>
      <c r="J3550" s="13">
        <v>1018</v>
      </c>
      <c r="K3550" s="14">
        <f>(J3550/G3550)</f>
        <v>1.590625</v>
      </c>
      <c r="L3550" s="14">
        <f>(K3550/2.48)</f>
        <v>0.64138104838709675</v>
      </c>
    </row>
    <row r="3551" spans="1:12" x14ac:dyDescent="0.2">
      <c r="A3551" s="7" t="s">
        <v>7367</v>
      </c>
      <c r="B3551" s="8" t="s">
        <v>7368</v>
      </c>
      <c r="C3551" s="8">
        <v>16</v>
      </c>
      <c r="D3551" s="8">
        <v>6</v>
      </c>
      <c r="E3551" s="8">
        <v>10</v>
      </c>
      <c r="F3551" s="9">
        <v>340.5</v>
      </c>
      <c r="G3551" s="9">
        <v>1006</v>
      </c>
      <c r="H3551" s="16">
        <f>(G3551/F3551)</f>
        <v>2.9544787077826724</v>
      </c>
      <c r="I3551" s="9">
        <v>131</v>
      </c>
      <c r="J3551" s="9">
        <v>1259.5</v>
      </c>
      <c r="K3551" s="10">
        <f>(J3551/G3551)</f>
        <v>1.2519880715705765</v>
      </c>
      <c r="L3551" s="10">
        <f>(K3551/1.27)</f>
        <v>0.98581737918943024</v>
      </c>
    </row>
    <row r="3552" spans="1:12" x14ac:dyDescent="0.2">
      <c r="A3552" s="1" t="s">
        <v>5048</v>
      </c>
      <c r="B3552" t="s">
        <v>5049</v>
      </c>
      <c r="C3552">
        <v>10</v>
      </c>
      <c r="D3552">
        <v>14</v>
      </c>
      <c r="E3552">
        <v>19</v>
      </c>
      <c r="F3552" s="2">
        <v>59.5</v>
      </c>
      <c r="G3552" s="2">
        <v>307.5</v>
      </c>
      <c r="H3552" s="18">
        <f>(G3552/F3552)</f>
        <v>5.1680672268907566</v>
      </c>
      <c r="I3552" s="2">
        <v>30.5</v>
      </c>
      <c r="J3552" s="2">
        <v>352.5</v>
      </c>
      <c r="K3552" s="6">
        <f>(J3552/G3552)</f>
        <v>1.1463414634146341</v>
      </c>
    </row>
    <row r="3553" spans="1:13" x14ac:dyDescent="0.2">
      <c r="A3553" s="1" t="s">
        <v>7363</v>
      </c>
      <c r="B3553" t="s">
        <v>7364</v>
      </c>
      <c r="C3553">
        <v>16</v>
      </c>
      <c r="D3553">
        <v>6</v>
      </c>
      <c r="E3553">
        <v>8</v>
      </c>
      <c r="F3553" s="2">
        <v>20</v>
      </c>
      <c r="G3553" s="2">
        <v>24</v>
      </c>
      <c r="H3553" s="18">
        <f>(G3553/F3553)</f>
        <v>1.2</v>
      </c>
      <c r="I3553" s="2">
        <v>12.5</v>
      </c>
      <c r="J3553" s="2">
        <v>21</v>
      </c>
      <c r="K3553" s="6">
        <f>(J3553/G3553)</f>
        <v>0.875</v>
      </c>
    </row>
    <row r="3554" spans="1:13" x14ac:dyDescent="0.2">
      <c r="A3554" s="11" t="s">
        <v>5045</v>
      </c>
      <c r="B3554" s="12" t="s">
        <v>5046</v>
      </c>
      <c r="C3554" s="12">
        <v>10</v>
      </c>
      <c r="D3554" s="12">
        <v>14</v>
      </c>
      <c r="E3554" s="12">
        <v>17</v>
      </c>
      <c r="F3554" s="13">
        <v>100.5</v>
      </c>
      <c r="G3554" s="13">
        <v>720.5</v>
      </c>
      <c r="H3554" s="17">
        <f>(G3554/F3554)</f>
        <v>7.1691542288557217</v>
      </c>
      <c r="I3554" s="13">
        <v>60.5</v>
      </c>
      <c r="J3554" s="13">
        <v>1166.5</v>
      </c>
      <c r="K3554" s="14">
        <f>(J3554/G3554)</f>
        <v>1.6190145732130465</v>
      </c>
      <c r="L3554" s="14">
        <f>(K3554/2.48)</f>
        <v>0.65282845694074454</v>
      </c>
    </row>
    <row r="3555" spans="1:13" x14ac:dyDescent="0.2">
      <c r="A3555" s="1" t="s">
        <v>5041</v>
      </c>
      <c r="B3555" t="s">
        <v>5042</v>
      </c>
      <c r="C3555">
        <v>10</v>
      </c>
      <c r="D3555">
        <v>14</v>
      </c>
      <c r="E3555">
        <v>15</v>
      </c>
      <c r="F3555" s="2">
        <v>87</v>
      </c>
      <c r="G3555" s="2">
        <v>602.5</v>
      </c>
      <c r="H3555" s="18">
        <f>(G3555/F3555)</f>
        <v>6.9252873563218387</v>
      </c>
      <c r="I3555" s="2">
        <v>53.5</v>
      </c>
      <c r="J3555" s="2">
        <v>718</v>
      </c>
      <c r="K3555" s="6">
        <f>(J3555/G3555)</f>
        <v>1.191701244813278</v>
      </c>
    </row>
    <row r="3556" spans="1:13" x14ac:dyDescent="0.2">
      <c r="A3556" s="11" t="s">
        <v>5037</v>
      </c>
      <c r="B3556" s="12" t="s">
        <v>5038</v>
      </c>
      <c r="C3556" s="12">
        <v>10</v>
      </c>
      <c r="D3556" s="12">
        <v>14</v>
      </c>
      <c r="E3556" s="12">
        <v>13</v>
      </c>
      <c r="F3556" s="13">
        <v>198.5</v>
      </c>
      <c r="G3556" s="13">
        <v>989.5</v>
      </c>
      <c r="H3556" s="17">
        <f>(G3556/F3556)</f>
        <v>4.9848866498740554</v>
      </c>
      <c r="I3556" s="13">
        <v>83.5</v>
      </c>
      <c r="J3556" s="13">
        <v>1362.5</v>
      </c>
      <c r="K3556" s="14">
        <f>(J3556/G3556)</f>
        <v>1.3769580596260738</v>
      </c>
      <c r="L3556" s="14">
        <f>(K3556/2.48)</f>
        <v>0.55522502404277163</v>
      </c>
    </row>
    <row r="3557" spans="1:13" x14ac:dyDescent="0.2">
      <c r="A3557" s="11" t="s">
        <v>5033</v>
      </c>
      <c r="B3557" s="12" t="s">
        <v>5034</v>
      </c>
      <c r="C3557" s="12">
        <v>10</v>
      </c>
      <c r="D3557" s="12">
        <v>14</v>
      </c>
      <c r="E3557" s="12">
        <v>11</v>
      </c>
      <c r="F3557" s="13">
        <v>95.5</v>
      </c>
      <c r="G3557" s="13">
        <v>711</v>
      </c>
      <c r="H3557" s="17">
        <f>(G3557/F3557)</f>
        <v>7.4450261780104716</v>
      </c>
      <c r="I3557" s="13">
        <v>72.5</v>
      </c>
      <c r="J3557" s="13">
        <v>1266</v>
      </c>
      <c r="K3557" s="14">
        <f>(J3557/G3557)</f>
        <v>1.7805907172995781</v>
      </c>
      <c r="L3557" s="14">
        <f>(K3557/2.48)</f>
        <v>0.71798012794337829</v>
      </c>
    </row>
    <row r="3558" spans="1:13" x14ac:dyDescent="0.2">
      <c r="A3558" s="1" t="s">
        <v>5029</v>
      </c>
      <c r="B3558" t="s">
        <v>5030</v>
      </c>
      <c r="C3558">
        <v>10</v>
      </c>
      <c r="D3558">
        <v>14</v>
      </c>
      <c r="E3558">
        <v>9</v>
      </c>
      <c r="F3558" s="2">
        <v>79</v>
      </c>
      <c r="G3558" s="2">
        <v>639</v>
      </c>
      <c r="H3558" s="18">
        <f>(G3558/F3558)</f>
        <v>8.0886075949367093</v>
      </c>
      <c r="I3558" s="2">
        <v>45</v>
      </c>
      <c r="J3558" s="2">
        <v>869.5</v>
      </c>
      <c r="K3558" s="6">
        <f>(J3558/G3558)</f>
        <v>1.3607198748043818</v>
      </c>
    </row>
    <row r="3559" spans="1:13" x14ac:dyDescent="0.2">
      <c r="A3559" s="1" t="s">
        <v>5025</v>
      </c>
      <c r="B3559" t="s">
        <v>5026</v>
      </c>
      <c r="C3559">
        <v>10</v>
      </c>
      <c r="D3559">
        <v>14</v>
      </c>
      <c r="E3559">
        <v>7</v>
      </c>
      <c r="F3559" s="2">
        <v>65.5</v>
      </c>
      <c r="G3559" s="2">
        <v>498</v>
      </c>
      <c r="H3559" s="18">
        <f>(G3559/F3559)</f>
        <v>7.6030534351145036</v>
      </c>
      <c r="I3559" s="2">
        <v>41.5</v>
      </c>
      <c r="J3559" s="2">
        <v>1337.5</v>
      </c>
      <c r="K3559" s="6">
        <f>(J3559/G3559)</f>
        <v>2.6857429718875503</v>
      </c>
    </row>
    <row r="3560" spans="1:13" x14ac:dyDescent="0.2">
      <c r="A3560" s="11" t="s">
        <v>7359</v>
      </c>
      <c r="B3560" s="12" t="s">
        <v>7360</v>
      </c>
      <c r="C3560" s="12">
        <v>16</v>
      </c>
      <c r="D3560" s="12">
        <v>6</v>
      </c>
      <c r="E3560" s="12">
        <v>6</v>
      </c>
      <c r="F3560" s="13">
        <v>255.5</v>
      </c>
      <c r="G3560" s="13">
        <v>780</v>
      </c>
      <c r="H3560" s="17">
        <f>(G3560/F3560)</f>
        <v>3.0528375733855184</v>
      </c>
      <c r="I3560" s="13">
        <v>109.5</v>
      </c>
      <c r="J3560" s="13">
        <v>1068.5</v>
      </c>
      <c r="K3560" s="14">
        <f>(J3560/G3560)</f>
        <v>1.3698717948717949</v>
      </c>
      <c r="L3560" s="14">
        <f>(K3560/2.8)</f>
        <v>0.48923992673992678</v>
      </c>
    </row>
    <row r="3561" spans="1:13" x14ac:dyDescent="0.2">
      <c r="A3561" s="1" t="s">
        <v>5022</v>
      </c>
      <c r="B3561" t="s">
        <v>5023</v>
      </c>
      <c r="C3561">
        <v>10</v>
      </c>
      <c r="D3561">
        <v>14</v>
      </c>
      <c r="E3561">
        <v>5</v>
      </c>
      <c r="F3561" s="2">
        <v>52.5</v>
      </c>
      <c r="G3561" s="2">
        <v>473</v>
      </c>
      <c r="H3561" s="18">
        <f>(G3561/F3561)</f>
        <v>9.0095238095238095</v>
      </c>
      <c r="I3561" s="2">
        <v>34</v>
      </c>
      <c r="J3561" s="2">
        <v>137</v>
      </c>
      <c r="K3561" s="6">
        <f>(J3561/G3561)</f>
        <v>0.28964059196617337</v>
      </c>
    </row>
    <row r="3562" spans="1:13" x14ac:dyDescent="0.2">
      <c r="A3562" s="1" t="s">
        <v>8368</v>
      </c>
      <c r="B3562" t="s">
        <v>5019</v>
      </c>
      <c r="C3562">
        <v>10</v>
      </c>
      <c r="D3562">
        <v>14</v>
      </c>
      <c r="E3562">
        <v>3</v>
      </c>
      <c r="F3562" s="2">
        <v>40.5</v>
      </c>
      <c r="G3562" s="2">
        <v>340.5</v>
      </c>
      <c r="H3562" s="18">
        <f>(G3562/F3562)</f>
        <v>8.4074074074074066</v>
      </c>
      <c r="I3562" s="2">
        <v>24.5</v>
      </c>
      <c r="J3562" s="2">
        <v>26</v>
      </c>
      <c r="K3562" s="6">
        <f>(J3562/G3562)</f>
        <v>7.63582966226138E-2</v>
      </c>
    </row>
    <row r="3563" spans="1:13" x14ac:dyDescent="0.2">
      <c r="A3563" s="7" t="s">
        <v>7849</v>
      </c>
      <c r="B3563" s="8" t="s">
        <v>5160</v>
      </c>
      <c r="C3563" s="8">
        <v>11</v>
      </c>
      <c r="D3563" s="8">
        <v>3</v>
      </c>
      <c r="E3563" s="8">
        <v>22</v>
      </c>
      <c r="F3563" s="9">
        <v>437.5</v>
      </c>
      <c r="G3563" s="9">
        <v>1122.5</v>
      </c>
      <c r="H3563" s="16">
        <f>(G3563/F3563)</f>
        <v>2.5657142857142858</v>
      </c>
      <c r="I3563" s="9">
        <v>144.5</v>
      </c>
      <c r="J3563" s="9">
        <v>1515.5</v>
      </c>
      <c r="K3563" s="10">
        <f>(J3563/G3563)</f>
        <v>1.3501113585746103</v>
      </c>
      <c r="L3563" s="10">
        <f>(K3563/2.47)</f>
        <v>0.54660378889660333</v>
      </c>
    </row>
    <row r="3564" spans="1:13" x14ac:dyDescent="0.2">
      <c r="A3564" s="7" t="s">
        <v>7849</v>
      </c>
      <c r="B3564" s="8" t="s">
        <v>5157</v>
      </c>
      <c r="C3564" s="8">
        <v>11</v>
      </c>
      <c r="D3564" s="8">
        <v>3</v>
      </c>
      <c r="E3564" s="8">
        <v>20</v>
      </c>
      <c r="F3564" s="9">
        <v>466.5</v>
      </c>
      <c r="G3564" s="9">
        <v>1195.5</v>
      </c>
      <c r="H3564" s="16">
        <f>(G3564/F3564)</f>
        <v>2.562700964630225</v>
      </c>
      <c r="I3564" s="9">
        <v>189.5</v>
      </c>
      <c r="J3564" s="9">
        <v>1678.5</v>
      </c>
      <c r="K3564" s="10">
        <f>(J3564/G3564)</f>
        <v>1.4040150564617315</v>
      </c>
      <c r="L3564" s="10">
        <f>(K3564/2.47)</f>
        <v>0.56842714836507346</v>
      </c>
      <c r="M3564" t="s">
        <v>7835</v>
      </c>
    </row>
    <row r="3565" spans="1:13" x14ac:dyDescent="0.2">
      <c r="A3565" s="7" t="s">
        <v>5154</v>
      </c>
      <c r="B3565" s="8" t="s">
        <v>5155</v>
      </c>
      <c r="C3565" s="8">
        <v>11</v>
      </c>
      <c r="D3565" s="8">
        <v>3</v>
      </c>
      <c r="E3565" s="8">
        <v>18</v>
      </c>
      <c r="F3565" s="9">
        <v>487</v>
      </c>
      <c r="G3565" s="9">
        <v>1216.5</v>
      </c>
      <c r="H3565" s="16">
        <f>(G3565/F3565)</f>
        <v>2.4979466119096507</v>
      </c>
      <c r="I3565" s="9">
        <v>238.5</v>
      </c>
      <c r="J3565" s="9">
        <v>1606.5</v>
      </c>
      <c r="K3565" s="10">
        <f>(J3565/G3565)</f>
        <v>1.3205918618988903</v>
      </c>
      <c r="L3565" s="10">
        <f>(K3565/2.47)</f>
        <v>0.53465257566756685</v>
      </c>
    </row>
    <row r="3566" spans="1:13" x14ac:dyDescent="0.2">
      <c r="A3566" s="11" t="s">
        <v>8369</v>
      </c>
      <c r="B3566" s="12" t="s">
        <v>5151</v>
      </c>
      <c r="C3566" s="12">
        <v>11</v>
      </c>
      <c r="D3566" s="12">
        <v>3</v>
      </c>
      <c r="E3566" s="12">
        <v>16</v>
      </c>
      <c r="F3566" s="13">
        <v>279</v>
      </c>
      <c r="G3566" s="13">
        <v>1060</v>
      </c>
      <c r="H3566" s="17">
        <f>(G3566/F3566)</f>
        <v>3.7992831541218637</v>
      </c>
      <c r="I3566" s="13">
        <v>116</v>
      </c>
      <c r="J3566" s="13">
        <v>877</v>
      </c>
      <c r="K3566" s="14">
        <f>(J3566/G3566)</f>
        <v>0.82735849056603772</v>
      </c>
      <c r="L3566" s="14">
        <f>(K3566/2.34)</f>
        <v>0.35357200451540077</v>
      </c>
    </row>
    <row r="3567" spans="1:13" x14ac:dyDescent="0.2">
      <c r="A3567" s="7" t="s">
        <v>5148</v>
      </c>
      <c r="B3567" s="8" t="s">
        <v>5149</v>
      </c>
      <c r="C3567" s="8">
        <v>11</v>
      </c>
      <c r="D3567" s="8">
        <v>3</v>
      </c>
      <c r="E3567" s="8">
        <v>14</v>
      </c>
      <c r="F3567" s="9">
        <v>555</v>
      </c>
      <c r="G3567" s="9">
        <v>1254.5</v>
      </c>
      <c r="H3567" s="16">
        <f>(G3567/F3567)</f>
        <v>2.2603603603603601</v>
      </c>
      <c r="I3567" s="9">
        <v>271</v>
      </c>
      <c r="J3567" s="9">
        <v>1569</v>
      </c>
      <c r="K3567" s="10">
        <f>(J3567/G3567)</f>
        <v>1.250697489039458</v>
      </c>
      <c r="L3567" s="10">
        <f>(K3567/2.47)</f>
        <v>0.5063552587204283</v>
      </c>
    </row>
    <row r="3568" spans="1:13" x14ac:dyDescent="0.2">
      <c r="A3568" s="7" t="s">
        <v>8370</v>
      </c>
      <c r="B3568" s="8" t="s">
        <v>5145</v>
      </c>
      <c r="C3568" s="8">
        <v>11</v>
      </c>
      <c r="D3568" s="8">
        <v>3</v>
      </c>
      <c r="E3568" s="8">
        <v>12</v>
      </c>
      <c r="F3568" s="9">
        <v>583</v>
      </c>
      <c r="G3568" s="9">
        <v>1265.5</v>
      </c>
      <c r="H3568" s="16">
        <f>(G3568/F3568)</f>
        <v>2.1706689536878216</v>
      </c>
      <c r="I3568" s="9">
        <v>285.5</v>
      </c>
      <c r="J3568" s="9">
        <v>1442.5</v>
      </c>
      <c r="K3568" s="10">
        <f>(J3568/G3568)</f>
        <v>1.139865665744765</v>
      </c>
      <c r="L3568" s="10">
        <f>(K3568/2.47)</f>
        <v>0.46148407520030971</v>
      </c>
    </row>
    <row r="3569" spans="1:13" x14ac:dyDescent="0.2">
      <c r="A3569" s="7" t="s">
        <v>5141</v>
      </c>
      <c r="B3569" s="8" t="s">
        <v>5142</v>
      </c>
      <c r="C3569" s="8">
        <v>11</v>
      </c>
      <c r="D3569" s="8">
        <v>3</v>
      </c>
      <c r="E3569" s="8">
        <v>10</v>
      </c>
      <c r="F3569" s="9">
        <v>571</v>
      </c>
      <c r="G3569" s="9">
        <v>1227</v>
      </c>
      <c r="H3569" s="16">
        <f>(G3569/F3569)</f>
        <v>2.1488616462346761</v>
      </c>
      <c r="I3569" s="9">
        <v>269</v>
      </c>
      <c r="J3569" s="9">
        <v>1393</v>
      </c>
      <c r="K3569" s="10">
        <f>(J3569/G3569)</f>
        <v>1.1352893235533823</v>
      </c>
      <c r="L3569" s="10">
        <f>(K3569/2.47)</f>
        <v>0.45963130508234096</v>
      </c>
    </row>
    <row r="3570" spans="1:13" x14ac:dyDescent="0.2">
      <c r="A3570" s="7" t="s">
        <v>8371</v>
      </c>
      <c r="B3570" s="8" t="s">
        <v>5138</v>
      </c>
      <c r="C3570" s="8">
        <v>11</v>
      </c>
      <c r="D3570" s="8">
        <v>3</v>
      </c>
      <c r="E3570" s="8">
        <v>8</v>
      </c>
      <c r="F3570" s="9">
        <v>591.5</v>
      </c>
      <c r="G3570" s="9">
        <v>1215.5</v>
      </c>
      <c r="H3570" s="16">
        <f>(G3570/F3570)</f>
        <v>2.0549450549450547</v>
      </c>
      <c r="I3570" s="9">
        <v>272.5</v>
      </c>
      <c r="J3570" s="9">
        <v>1534.5</v>
      </c>
      <c r="K3570" s="10">
        <f>(J3570/G3570)</f>
        <v>1.2624434389140271</v>
      </c>
      <c r="L3570" s="10">
        <f>(K3570/2.47)</f>
        <v>0.51111070401377612</v>
      </c>
    </row>
    <row r="3571" spans="1:13" x14ac:dyDescent="0.2">
      <c r="A3571" s="7" t="s">
        <v>7849</v>
      </c>
      <c r="B3571" s="8" t="s">
        <v>5135</v>
      </c>
      <c r="C3571" s="8">
        <v>11</v>
      </c>
      <c r="D3571" s="8">
        <v>3</v>
      </c>
      <c r="E3571" s="8">
        <v>6</v>
      </c>
      <c r="F3571" s="9">
        <v>540.5</v>
      </c>
      <c r="G3571" s="9">
        <v>1129</v>
      </c>
      <c r="H3571" s="16">
        <f>(G3571/F3571)</f>
        <v>2.0888066604995377</v>
      </c>
      <c r="I3571" s="9">
        <v>297.5</v>
      </c>
      <c r="J3571" s="9">
        <v>1514</v>
      </c>
      <c r="K3571" s="10">
        <f>(J3571/G3571)</f>
        <v>1.3410097431355181</v>
      </c>
      <c r="L3571" s="10">
        <f>(K3571/2.47)</f>
        <v>0.54291892434636357</v>
      </c>
    </row>
    <row r="3572" spans="1:13" x14ac:dyDescent="0.2">
      <c r="A3572" s="7" t="s">
        <v>7849</v>
      </c>
      <c r="B3572" s="8" t="s">
        <v>5133</v>
      </c>
      <c r="C3572" s="8">
        <v>11</v>
      </c>
      <c r="D3572" s="8">
        <v>3</v>
      </c>
      <c r="E3572" s="8">
        <v>4</v>
      </c>
      <c r="F3572" s="9">
        <v>504</v>
      </c>
      <c r="G3572" s="9">
        <v>1061</v>
      </c>
      <c r="H3572" s="16">
        <f>(G3572/F3572)</f>
        <v>2.1051587301587302</v>
      </c>
      <c r="I3572" s="9">
        <v>233.5</v>
      </c>
      <c r="J3572" s="9">
        <v>1523.5</v>
      </c>
      <c r="K3572" s="10">
        <f>(J3572/G3572)</f>
        <v>1.4359095193213949</v>
      </c>
      <c r="L3572" s="10">
        <f>(K3572/2.47)</f>
        <v>0.58133988636493716</v>
      </c>
    </row>
    <row r="3573" spans="1:13" x14ac:dyDescent="0.2">
      <c r="A3573" s="11" t="s">
        <v>5130</v>
      </c>
      <c r="B3573" s="12" t="s">
        <v>5131</v>
      </c>
      <c r="C3573" s="12">
        <v>11</v>
      </c>
      <c r="D3573" s="12">
        <v>3</v>
      </c>
      <c r="E3573" s="12">
        <v>2</v>
      </c>
      <c r="F3573" s="13">
        <v>76.5</v>
      </c>
      <c r="G3573" s="13">
        <v>464</v>
      </c>
      <c r="H3573" s="17">
        <f>(G3573/F3573)</f>
        <v>6.0653594771241828</v>
      </c>
      <c r="I3573" s="13">
        <v>115.5</v>
      </c>
      <c r="J3573" s="13">
        <v>1408.5</v>
      </c>
      <c r="K3573" s="14">
        <f>(J3573/G3573)</f>
        <v>3.0355603448275863</v>
      </c>
      <c r="L3573" s="14">
        <f>(K3573/2.34)</f>
        <v>1.2972480106100797</v>
      </c>
    </row>
    <row r="3574" spans="1:13" x14ac:dyDescent="0.2">
      <c r="A3574" s="7" t="s">
        <v>5232</v>
      </c>
      <c r="B3574" s="8" t="s">
        <v>5233</v>
      </c>
      <c r="C3574" s="8">
        <v>11</v>
      </c>
      <c r="D3574" s="8">
        <v>5</v>
      </c>
      <c r="E3574" s="8">
        <v>22</v>
      </c>
      <c r="F3574" s="9">
        <v>373.5</v>
      </c>
      <c r="G3574" s="9">
        <v>1123</v>
      </c>
      <c r="H3574" s="16">
        <f>(G3574/F3574)</f>
        <v>3.0066934404283803</v>
      </c>
      <c r="I3574" s="9">
        <v>153.5</v>
      </c>
      <c r="J3574" s="9">
        <v>1845</v>
      </c>
      <c r="K3574" s="10">
        <f>(J3574/G3574)</f>
        <v>1.6429207479964381</v>
      </c>
      <c r="L3574" s="10">
        <f>(K3574/2.47)</f>
        <v>0.66515010040341616</v>
      </c>
      <c r="M3574" t="s">
        <v>7835</v>
      </c>
    </row>
    <row r="3575" spans="1:13" x14ac:dyDescent="0.2">
      <c r="A3575" s="7" t="s">
        <v>7355</v>
      </c>
      <c r="B3575" s="8" t="s">
        <v>7356</v>
      </c>
      <c r="C3575" s="8">
        <v>16</v>
      </c>
      <c r="D3575" s="8">
        <v>6</v>
      </c>
      <c r="E3575" s="8">
        <v>4</v>
      </c>
      <c r="F3575" s="9">
        <v>418</v>
      </c>
      <c r="G3575" s="9">
        <v>1034</v>
      </c>
      <c r="H3575" s="16">
        <f>(G3575/F3575)</f>
        <v>2.4736842105263159</v>
      </c>
      <c r="I3575" s="9">
        <v>144</v>
      </c>
      <c r="J3575" s="9">
        <v>1304</v>
      </c>
      <c r="K3575" s="10">
        <f>(J3575/G3575)</f>
        <v>1.2611218568665377</v>
      </c>
      <c r="L3575" s="10">
        <f>(K3575/1.27)</f>
        <v>0.993009336115384</v>
      </c>
    </row>
    <row r="3576" spans="1:13" x14ac:dyDescent="0.2">
      <c r="A3576" s="7" t="s">
        <v>8372</v>
      </c>
      <c r="B3576" s="8" t="s">
        <v>5230</v>
      </c>
      <c r="C3576" s="8">
        <v>11</v>
      </c>
      <c r="D3576" s="8">
        <v>5</v>
      </c>
      <c r="E3576" s="8">
        <v>20</v>
      </c>
      <c r="F3576" s="9">
        <v>197</v>
      </c>
      <c r="G3576" s="9">
        <v>955.5</v>
      </c>
      <c r="H3576" s="16">
        <f>(G3576/F3576)</f>
        <v>4.8502538071065988</v>
      </c>
      <c r="I3576" s="9">
        <v>146.5</v>
      </c>
      <c r="J3576" s="9">
        <v>1350.5</v>
      </c>
      <c r="K3576" s="10">
        <f>(J3576/G3576)</f>
        <v>1.4133961276818419</v>
      </c>
      <c r="L3576" s="10">
        <f>(K3576/2.47)</f>
        <v>0.57222515290762821</v>
      </c>
    </row>
    <row r="3577" spans="1:13" x14ac:dyDescent="0.2">
      <c r="A3577" s="7" t="s">
        <v>8373</v>
      </c>
      <c r="B3577" s="8" t="s">
        <v>5227</v>
      </c>
      <c r="C3577" s="8">
        <v>11</v>
      </c>
      <c r="D3577" s="8">
        <v>5</v>
      </c>
      <c r="E3577" s="8">
        <v>18</v>
      </c>
      <c r="F3577" s="9">
        <v>494.5</v>
      </c>
      <c r="G3577" s="9">
        <v>1224</v>
      </c>
      <c r="H3577" s="16">
        <f>(G3577/F3577)</f>
        <v>2.4752275025278059</v>
      </c>
      <c r="I3577" s="9">
        <v>200</v>
      </c>
      <c r="J3577" s="9">
        <v>1755</v>
      </c>
      <c r="K3577" s="10">
        <f>(J3577/G3577)</f>
        <v>1.4338235294117647</v>
      </c>
      <c r="L3577" s="10">
        <f>(K3577/2.47)</f>
        <v>0.58049535603715163</v>
      </c>
      <c r="M3577" t="s">
        <v>7835</v>
      </c>
    </row>
    <row r="3578" spans="1:13" x14ac:dyDescent="0.2">
      <c r="A3578" s="11" t="s">
        <v>5224</v>
      </c>
      <c r="B3578" s="12" t="s">
        <v>5225</v>
      </c>
      <c r="C3578" s="12">
        <v>11</v>
      </c>
      <c r="D3578" s="12">
        <v>5</v>
      </c>
      <c r="E3578" s="12">
        <v>16</v>
      </c>
      <c r="F3578" s="13">
        <v>106</v>
      </c>
      <c r="G3578" s="13">
        <v>767</v>
      </c>
      <c r="H3578" s="17">
        <f>(G3578/F3578)</f>
        <v>7.2358490566037732</v>
      </c>
      <c r="I3578" s="13">
        <v>89</v>
      </c>
      <c r="J3578" s="13">
        <v>768.5</v>
      </c>
      <c r="K3578" s="14">
        <f>(J3578/G3578)</f>
        <v>1.0019556714471969</v>
      </c>
      <c r="L3578" s="14">
        <f>(K3578/2.34)</f>
        <v>0.42818618437914402</v>
      </c>
    </row>
    <row r="3579" spans="1:13" x14ac:dyDescent="0.2">
      <c r="A3579" s="7" t="s">
        <v>7849</v>
      </c>
      <c r="B3579" s="8" t="s">
        <v>5221</v>
      </c>
      <c r="C3579" s="8">
        <v>11</v>
      </c>
      <c r="D3579" s="8">
        <v>5</v>
      </c>
      <c r="E3579" s="8">
        <v>14</v>
      </c>
      <c r="F3579" s="9">
        <v>446</v>
      </c>
      <c r="G3579" s="9">
        <v>1179.5</v>
      </c>
      <c r="H3579" s="16">
        <f>(G3579/F3579)</f>
        <v>2.6446188340807173</v>
      </c>
      <c r="I3579" s="9">
        <v>174.5</v>
      </c>
      <c r="J3579" s="9">
        <v>1318.5</v>
      </c>
      <c r="K3579" s="10">
        <f>(J3579/G3579)</f>
        <v>1.1178465451462485</v>
      </c>
      <c r="L3579" s="10">
        <f>(K3579/2.47)</f>
        <v>0.45256945147621391</v>
      </c>
    </row>
    <row r="3580" spans="1:13" x14ac:dyDescent="0.2">
      <c r="A3580" s="7" t="s">
        <v>5218</v>
      </c>
      <c r="B3580" s="8" t="s">
        <v>5219</v>
      </c>
      <c r="C3580" s="8">
        <v>11</v>
      </c>
      <c r="D3580" s="8">
        <v>5</v>
      </c>
      <c r="E3580" s="8">
        <v>12</v>
      </c>
      <c r="F3580" s="9">
        <v>451</v>
      </c>
      <c r="G3580" s="9">
        <v>1151.5</v>
      </c>
      <c r="H3580" s="16">
        <f>(G3580/F3580)</f>
        <v>2.5532150776053215</v>
      </c>
      <c r="I3580" s="9">
        <v>236</v>
      </c>
      <c r="J3580" s="9">
        <v>1503</v>
      </c>
      <c r="K3580" s="10">
        <f>(J3580/G3580)</f>
        <v>1.3052540165002171</v>
      </c>
      <c r="L3580" s="10">
        <f>(K3580/2.47)</f>
        <v>0.52844292166000684</v>
      </c>
    </row>
    <row r="3581" spans="1:13" x14ac:dyDescent="0.2">
      <c r="A3581" s="11" t="s">
        <v>5215</v>
      </c>
      <c r="B3581" s="12" t="s">
        <v>5216</v>
      </c>
      <c r="C3581" s="12">
        <v>11</v>
      </c>
      <c r="D3581" s="12">
        <v>5</v>
      </c>
      <c r="E3581" s="12">
        <v>10</v>
      </c>
      <c r="F3581" s="13">
        <v>126.5</v>
      </c>
      <c r="G3581" s="13">
        <v>917</v>
      </c>
      <c r="H3581" s="17">
        <f>(G3581/F3581)</f>
        <v>7.2490118577075098</v>
      </c>
      <c r="I3581" s="13">
        <v>85</v>
      </c>
      <c r="J3581" s="13">
        <v>686</v>
      </c>
      <c r="K3581" s="14">
        <f>(J3581/G3581)</f>
        <v>0.74809160305343514</v>
      </c>
      <c r="L3581" s="14">
        <f>(K3581/2.34)</f>
        <v>0.31969726626215178</v>
      </c>
    </row>
    <row r="3582" spans="1:13" x14ac:dyDescent="0.2">
      <c r="A3582" s="11" t="s">
        <v>7849</v>
      </c>
      <c r="B3582" s="12" t="s">
        <v>5212</v>
      </c>
      <c r="C3582" s="12">
        <v>11</v>
      </c>
      <c r="D3582" s="12">
        <v>5</v>
      </c>
      <c r="E3582" s="12">
        <v>8</v>
      </c>
      <c r="F3582" s="13">
        <v>119</v>
      </c>
      <c r="G3582" s="13">
        <v>793</v>
      </c>
      <c r="H3582" s="17">
        <f>(G3582/F3582)</f>
        <v>6.6638655462184877</v>
      </c>
      <c r="I3582" s="13">
        <v>107</v>
      </c>
      <c r="J3582" s="13">
        <v>1066</v>
      </c>
      <c r="K3582" s="14">
        <f>(J3582/G3582)</f>
        <v>1.3442622950819672</v>
      </c>
      <c r="L3582" s="14">
        <f>(K3582/2.34)</f>
        <v>0.57447106627434497</v>
      </c>
    </row>
    <row r="3583" spans="1:13" x14ac:dyDescent="0.2">
      <c r="A3583" s="7" t="s">
        <v>5209</v>
      </c>
      <c r="B3583" s="8" t="s">
        <v>5210</v>
      </c>
      <c r="C3583" s="8">
        <v>11</v>
      </c>
      <c r="D3583" s="8">
        <v>5</v>
      </c>
      <c r="E3583" s="8">
        <v>6</v>
      </c>
      <c r="F3583" s="9">
        <v>632.5</v>
      </c>
      <c r="G3583" s="9">
        <v>1240.5</v>
      </c>
      <c r="H3583" s="16">
        <f>(G3583/F3583)</f>
        <v>1.9612648221343874</v>
      </c>
      <c r="I3583" s="9">
        <v>302.5</v>
      </c>
      <c r="J3583" s="9">
        <v>1506</v>
      </c>
      <c r="K3583" s="10">
        <f>(J3583/G3583)</f>
        <v>1.2140266021765418</v>
      </c>
      <c r="L3583" s="10">
        <f>(K3583/2.47)</f>
        <v>0.49150874582046222</v>
      </c>
    </row>
    <row r="3584" spans="1:13" x14ac:dyDescent="0.2">
      <c r="A3584" s="11" t="s">
        <v>7351</v>
      </c>
      <c r="B3584" s="12" t="s">
        <v>7352</v>
      </c>
      <c r="C3584" s="12">
        <v>16</v>
      </c>
      <c r="D3584" s="12">
        <v>6</v>
      </c>
      <c r="E3584" s="12">
        <v>2</v>
      </c>
      <c r="F3584" s="13">
        <v>105.5</v>
      </c>
      <c r="G3584" s="13">
        <v>408</v>
      </c>
      <c r="H3584" s="17">
        <f>(G3584/F3584)</f>
        <v>3.8672985781990521</v>
      </c>
      <c r="I3584" s="13">
        <v>71</v>
      </c>
      <c r="J3584" s="13">
        <v>1365</v>
      </c>
      <c r="K3584" s="14">
        <f>(J3584/G3584)</f>
        <v>3.3455882352941178</v>
      </c>
      <c r="L3584" s="14">
        <f>(K3584/2.8)</f>
        <v>1.1948529411764708</v>
      </c>
    </row>
    <row r="3585" spans="1:13" x14ac:dyDescent="0.2">
      <c r="A3585" s="7" t="s">
        <v>8374</v>
      </c>
      <c r="B3585" s="7" t="s">
        <v>5206</v>
      </c>
      <c r="C3585" s="8">
        <v>11</v>
      </c>
      <c r="D3585" s="8">
        <v>5</v>
      </c>
      <c r="E3585" s="8">
        <v>4</v>
      </c>
      <c r="F3585" s="9">
        <v>424</v>
      </c>
      <c r="G3585" s="9">
        <v>1032.5</v>
      </c>
      <c r="H3585" s="16">
        <f>(G3585/F3585)</f>
        <v>2.4351415094339623</v>
      </c>
      <c r="I3585" s="9">
        <v>159</v>
      </c>
      <c r="J3585" s="9">
        <v>207</v>
      </c>
      <c r="K3585" s="10">
        <f>(J3585/G3585)</f>
        <v>0.20048426150121065</v>
      </c>
      <c r="L3585" s="10">
        <f>(K3585/2.47)</f>
        <v>8.1167717206967874E-2</v>
      </c>
      <c r="M3585" t="s">
        <v>7833</v>
      </c>
    </row>
    <row r="3586" spans="1:13" x14ac:dyDescent="0.2">
      <c r="A3586" s="7" t="s">
        <v>5202</v>
      </c>
      <c r="B3586" s="8" t="s">
        <v>5203</v>
      </c>
      <c r="C3586" s="8">
        <v>11</v>
      </c>
      <c r="D3586" s="8">
        <v>5</v>
      </c>
      <c r="E3586" s="8">
        <v>2</v>
      </c>
      <c r="F3586" s="9">
        <v>550.5</v>
      </c>
      <c r="G3586" s="9">
        <v>1093</v>
      </c>
      <c r="H3586" s="16">
        <f>(G3586/F3586)</f>
        <v>1.9854677565849228</v>
      </c>
      <c r="I3586" s="9">
        <v>608</v>
      </c>
      <c r="J3586" s="9">
        <v>1665.5</v>
      </c>
      <c r="K3586" s="10">
        <f>(J3586/G3586)</f>
        <v>1.5237877401646844</v>
      </c>
      <c r="L3586" s="10">
        <f>(K3586/2.47)</f>
        <v>0.61691811342699765</v>
      </c>
      <c r="M3586" t="s">
        <v>7835</v>
      </c>
    </row>
    <row r="3587" spans="1:13" x14ac:dyDescent="0.2">
      <c r="A3587" s="11" t="s">
        <v>5305</v>
      </c>
      <c r="B3587" s="12" t="s">
        <v>5306</v>
      </c>
      <c r="C3587" s="12">
        <v>11</v>
      </c>
      <c r="D3587" s="12">
        <v>7</v>
      </c>
      <c r="E3587" s="12">
        <v>22</v>
      </c>
      <c r="F3587" s="13">
        <v>107.5</v>
      </c>
      <c r="G3587" s="13">
        <v>610.5</v>
      </c>
      <c r="H3587" s="17">
        <f>(G3587/F3587)</f>
        <v>5.6790697674418604</v>
      </c>
      <c r="I3587" s="13">
        <v>96</v>
      </c>
      <c r="J3587" s="13">
        <v>45.5</v>
      </c>
      <c r="K3587" s="14">
        <f>(J3587/G3587)</f>
        <v>7.4529074529074535E-2</v>
      </c>
      <c r="L3587" s="14">
        <f>(K3587/2.34)</f>
        <v>3.1850031850031851E-2</v>
      </c>
      <c r="M3587" t="s">
        <v>7834</v>
      </c>
    </row>
    <row r="3588" spans="1:13" x14ac:dyDescent="0.2">
      <c r="A3588" s="7" t="s">
        <v>5302</v>
      </c>
      <c r="B3588" s="8" t="s">
        <v>5303</v>
      </c>
      <c r="C3588" s="8">
        <v>11</v>
      </c>
      <c r="D3588" s="8">
        <v>7</v>
      </c>
      <c r="E3588" s="8">
        <v>20</v>
      </c>
      <c r="F3588" s="9">
        <v>284.5</v>
      </c>
      <c r="G3588" s="9">
        <v>1073.5</v>
      </c>
      <c r="H3588" s="16">
        <f>(G3588/F3588)</f>
        <v>3.7732864674868192</v>
      </c>
      <c r="I3588" s="9">
        <v>165.5</v>
      </c>
      <c r="J3588" s="9">
        <v>1468</v>
      </c>
      <c r="K3588" s="10">
        <f>(J3588/G3588)</f>
        <v>1.367489520260829</v>
      </c>
      <c r="L3588" s="10">
        <f>(K3588/2.47)</f>
        <v>0.55363948188697532</v>
      </c>
    </row>
    <row r="3589" spans="1:13" x14ac:dyDescent="0.2">
      <c r="A3589" s="7" t="s">
        <v>5299</v>
      </c>
      <c r="B3589" s="8" t="s">
        <v>5300</v>
      </c>
      <c r="C3589" s="8">
        <v>11</v>
      </c>
      <c r="D3589" s="8">
        <v>7</v>
      </c>
      <c r="E3589" s="8">
        <v>18</v>
      </c>
      <c r="F3589" s="9">
        <v>450</v>
      </c>
      <c r="G3589" s="9">
        <v>1210.5</v>
      </c>
      <c r="H3589" s="16">
        <f>(G3589/F3589)</f>
        <v>2.69</v>
      </c>
      <c r="I3589" s="9">
        <v>201</v>
      </c>
      <c r="J3589" s="9">
        <v>1394</v>
      </c>
      <c r="K3589" s="10">
        <f>(J3589/G3589)</f>
        <v>1.1515902519619992</v>
      </c>
      <c r="L3589" s="10">
        <f>(K3589/2.47)</f>
        <v>0.46623087123967571</v>
      </c>
    </row>
    <row r="3590" spans="1:13" x14ac:dyDescent="0.2">
      <c r="A3590" s="7" t="s">
        <v>5296</v>
      </c>
      <c r="B3590" s="8" t="s">
        <v>5297</v>
      </c>
      <c r="C3590" s="8">
        <v>11</v>
      </c>
      <c r="D3590" s="8">
        <v>7</v>
      </c>
      <c r="E3590" s="8">
        <v>16</v>
      </c>
      <c r="F3590" s="9">
        <v>208.5</v>
      </c>
      <c r="G3590" s="9">
        <v>952.5</v>
      </c>
      <c r="H3590" s="16">
        <f>(G3590/F3590)</f>
        <v>4.5683453237410072</v>
      </c>
      <c r="I3590" s="9">
        <v>126</v>
      </c>
      <c r="J3590" s="9">
        <v>930.5</v>
      </c>
      <c r="K3590" s="10">
        <f>(J3590/G3590)</f>
        <v>0.97690288713910756</v>
      </c>
      <c r="L3590" s="10">
        <f>(K3590/2.47)</f>
        <v>0.39550724175672369</v>
      </c>
    </row>
    <row r="3591" spans="1:13" x14ac:dyDescent="0.2">
      <c r="A3591" s="11" t="s">
        <v>5292</v>
      </c>
      <c r="B3591" s="12" t="s">
        <v>5293</v>
      </c>
      <c r="C3591" s="12">
        <v>11</v>
      </c>
      <c r="D3591" s="12">
        <v>7</v>
      </c>
      <c r="E3591" s="12">
        <v>14</v>
      </c>
      <c r="F3591" s="13">
        <v>108.5</v>
      </c>
      <c r="G3591" s="13">
        <v>798.5</v>
      </c>
      <c r="H3591" s="17">
        <f>(G3591/F3591)</f>
        <v>7.3594470046082954</v>
      </c>
      <c r="I3591" s="13">
        <v>87.5</v>
      </c>
      <c r="J3591" s="13">
        <v>631</v>
      </c>
      <c r="K3591" s="14">
        <f>(J3591/G3591)</f>
        <v>0.79023168440826552</v>
      </c>
      <c r="L3591" s="14">
        <f>(K3591/2.34)</f>
        <v>0.3377058480377203</v>
      </c>
    </row>
    <row r="3592" spans="1:13" x14ac:dyDescent="0.2">
      <c r="A3592" s="7" t="s">
        <v>8375</v>
      </c>
      <c r="B3592" s="8" t="s">
        <v>5289</v>
      </c>
      <c r="C3592" s="8">
        <v>11</v>
      </c>
      <c r="D3592" s="8">
        <v>7</v>
      </c>
      <c r="E3592" s="8">
        <v>12</v>
      </c>
      <c r="F3592" s="9">
        <v>415.5</v>
      </c>
      <c r="G3592" s="9">
        <v>1140</v>
      </c>
      <c r="H3592" s="16">
        <f>(G3592/F3592)</f>
        <v>2.743682310469314</v>
      </c>
      <c r="I3592" s="9">
        <v>199</v>
      </c>
      <c r="J3592" s="9">
        <v>1282</v>
      </c>
      <c r="K3592" s="10">
        <f>(J3592/G3592)</f>
        <v>1.1245614035087719</v>
      </c>
      <c r="L3592" s="10">
        <f>(K3592/2.47)</f>
        <v>0.45528801761488735</v>
      </c>
    </row>
    <row r="3593" spans="1:13" x14ac:dyDescent="0.2">
      <c r="A3593" s="7" t="s">
        <v>8376</v>
      </c>
      <c r="B3593" s="8" t="s">
        <v>5288</v>
      </c>
      <c r="C3593" s="8">
        <v>11</v>
      </c>
      <c r="D3593" s="8">
        <v>7</v>
      </c>
      <c r="E3593" s="8">
        <v>10</v>
      </c>
      <c r="F3593" s="9">
        <v>364</v>
      </c>
      <c r="G3593" s="9">
        <v>1112</v>
      </c>
      <c r="H3593" s="16">
        <f>(G3593/F3593)</f>
        <v>3.0549450549450547</v>
      </c>
      <c r="I3593" s="9">
        <v>180.5</v>
      </c>
      <c r="J3593" s="9">
        <v>1425.5</v>
      </c>
      <c r="K3593" s="10">
        <f>(J3593/G3593)</f>
        <v>1.2819244604316546</v>
      </c>
      <c r="L3593" s="10">
        <f>(K3593/2.47)</f>
        <v>0.51899775725977915</v>
      </c>
    </row>
    <row r="3594" spans="1:13" x14ac:dyDescent="0.2">
      <c r="A3594" s="11" t="s">
        <v>5284</v>
      </c>
      <c r="B3594" s="12" t="s">
        <v>5285</v>
      </c>
      <c r="C3594" s="12">
        <v>11</v>
      </c>
      <c r="D3594" s="12">
        <v>7</v>
      </c>
      <c r="E3594" s="12">
        <v>8</v>
      </c>
      <c r="F3594" s="13">
        <v>86</v>
      </c>
      <c r="G3594" s="13">
        <v>613</v>
      </c>
      <c r="H3594" s="17">
        <f>(G3594/F3594)</f>
        <v>7.1279069767441863</v>
      </c>
      <c r="I3594" s="13">
        <v>78</v>
      </c>
      <c r="J3594" s="13">
        <v>1202</v>
      </c>
      <c r="K3594" s="14">
        <f>(J3594/G3594)</f>
        <v>1.9608482871125612</v>
      </c>
      <c r="L3594" s="14">
        <f>(K3594/2.34)</f>
        <v>0.8379693534669066</v>
      </c>
    </row>
    <row r="3595" spans="1:13" x14ac:dyDescent="0.2">
      <c r="A3595" s="11" t="s">
        <v>5280</v>
      </c>
      <c r="B3595" s="12" t="s">
        <v>5281</v>
      </c>
      <c r="C3595" s="12">
        <v>11</v>
      </c>
      <c r="D3595" s="12">
        <v>7</v>
      </c>
      <c r="E3595" s="12">
        <v>6</v>
      </c>
      <c r="F3595" s="13">
        <v>76.5</v>
      </c>
      <c r="G3595" s="13">
        <v>438.5</v>
      </c>
      <c r="H3595" s="17">
        <f>(G3595/F3595)</f>
        <v>5.7320261437908497</v>
      </c>
      <c r="I3595" s="13">
        <v>70.5</v>
      </c>
      <c r="J3595" s="13">
        <v>1259</v>
      </c>
      <c r="K3595" s="14">
        <f>(J3595/G3595)</f>
        <v>2.8711516533637402</v>
      </c>
      <c r="L3595" s="14">
        <f>(K3595/2.34)</f>
        <v>1.2269878860528804</v>
      </c>
    </row>
    <row r="3596" spans="1:13" x14ac:dyDescent="0.2">
      <c r="A3596" s="7" t="s">
        <v>5276</v>
      </c>
      <c r="B3596" s="8" t="s">
        <v>5277</v>
      </c>
      <c r="C3596" s="8">
        <v>11</v>
      </c>
      <c r="D3596" s="8">
        <v>7</v>
      </c>
      <c r="E3596" s="8">
        <v>4</v>
      </c>
      <c r="F3596" s="9">
        <v>566.5</v>
      </c>
      <c r="G3596" s="9">
        <v>1175</v>
      </c>
      <c r="H3596" s="16">
        <f>(G3596/F3596)</f>
        <v>2.0741394527802295</v>
      </c>
      <c r="I3596" s="9">
        <v>378.5</v>
      </c>
      <c r="J3596" s="9">
        <v>1292.5</v>
      </c>
      <c r="K3596" s="10">
        <f>(J3596/G3596)</f>
        <v>1.1000000000000001</v>
      </c>
      <c r="L3596" s="10">
        <f>(K3596/2.47)</f>
        <v>0.44534412955465585</v>
      </c>
    </row>
    <row r="3597" spans="1:13" x14ac:dyDescent="0.2">
      <c r="A3597" s="7" t="s">
        <v>5272</v>
      </c>
      <c r="B3597" s="8" t="s">
        <v>5273</v>
      </c>
      <c r="C3597" s="8">
        <v>11</v>
      </c>
      <c r="D3597" s="8">
        <v>7</v>
      </c>
      <c r="E3597" s="8">
        <v>2</v>
      </c>
      <c r="F3597" s="9">
        <v>374.5</v>
      </c>
      <c r="G3597" s="9">
        <v>989</v>
      </c>
      <c r="H3597" s="16">
        <f>(G3597/F3597)</f>
        <v>2.6408544726301737</v>
      </c>
      <c r="I3597" s="9">
        <v>449.5</v>
      </c>
      <c r="J3597" s="9">
        <v>1440.5</v>
      </c>
      <c r="K3597" s="10">
        <f>(J3597/G3597)</f>
        <v>1.4565217391304348</v>
      </c>
      <c r="L3597" s="10">
        <f>(K3597/2.47)</f>
        <v>0.58968491462770634</v>
      </c>
    </row>
    <row r="3598" spans="1:13" x14ac:dyDescent="0.2">
      <c r="A3598" s="7" t="s">
        <v>5379</v>
      </c>
      <c r="B3598" s="8" t="s">
        <v>5380</v>
      </c>
      <c r="C3598" s="8">
        <v>11</v>
      </c>
      <c r="D3598" s="8">
        <v>9</v>
      </c>
      <c r="E3598" s="8">
        <v>22</v>
      </c>
      <c r="F3598" s="9">
        <v>404</v>
      </c>
      <c r="G3598" s="9">
        <v>1168.5</v>
      </c>
      <c r="H3598" s="16">
        <f>(G3598/F3598)</f>
        <v>2.8923267326732671</v>
      </c>
      <c r="I3598" s="9">
        <v>165.5</v>
      </c>
      <c r="J3598" s="9">
        <v>1541</v>
      </c>
      <c r="K3598" s="10">
        <f>(J3598/G3598)</f>
        <v>1.3187847667950363</v>
      </c>
      <c r="L3598" s="10">
        <f>(K3598/2.47)</f>
        <v>0.53392095821661389</v>
      </c>
    </row>
    <row r="3599" spans="1:13" x14ac:dyDescent="0.2">
      <c r="A3599" s="1" t="s">
        <v>7480</v>
      </c>
      <c r="B3599" t="s">
        <v>7481</v>
      </c>
      <c r="C3599">
        <v>16</v>
      </c>
      <c r="D3599">
        <v>8</v>
      </c>
      <c r="E3599">
        <v>24</v>
      </c>
      <c r="F3599" s="2">
        <v>55</v>
      </c>
      <c r="G3599" s="2">
        <v>166</v>
      </c>
      <c r="H3599" s="18">
        <f>(G3599/F3599)</f>
        <v>3.0181818181818181</v>
      </c>
      <c r="I3599" s="2">
        <v>52</v>
      </c>
      <c r="J3599" s="2">
        <v>31.5</v>
      </c>
      <c r="K3599" s="6">
        <f>(J3599/G3599)</f>
        <v>0.18975903614457831</v>
      </c>
    </row>
    <row r="3600" spans="1:13" x14ac:dyDescent="0.2">
      <c r="A3600" s="1" t="s">
        <v>8377</v>
      </c>
      <c r="B3600" t="s">
        <v>7477</v>
      </c>
      <c r="C3600">
        <v>16</v>
      </c>
      <c r="D3600">
        <v>8</v>
      </c>
      <c r="E3600">
        <v>22</v>
      </c>
      <c r="F3600" s="2">
        <v>54.5</v>
      </c>
      <c r="G3600" s="2">
        <v>269.5</v>
      </c>
      <c r="H3600" s="18">
        <f>(G3600/F3600)</f>
        <v>4.9449541284403669</v>
      </c>
      <c r="I3600" s="2">
        <v>35.5</v>
      </c>
      <c r="J3600" s="2">
        <v>1169.5</v>
      </c>
      <c r="K3600" s="6">
        <f>(J3600/G3600)</f>
        <v>4.3395176252319105</v>
      </c>
    </row>
    <row r="3601" spans="1:12" x14ac:dyDescent="0.2">
      <c r="A3601" s="11" t="s">
        <v>5375</v>
      </c>
      <c r="B3601" s="12" t="s">
        <v>5376</v>
      </c>
      <c r="C3601" s="12">
        <v>11</v>
      </c>
      <c r="D3601" s="12">
        <v>9</v>
      </c>
      <c r="E3601" s="12">
        <v>20</v>
      </c>
      <c r="F3601" s="13">
        <v>268</v>
      </c>
      <c r="G3601" s="13">
        <v>1041.5</v>
      </c>
      <c r="H3601" s="17">
        <f>(G3601/F3601)</f>
        <v>3.8861940298507465</v>
      </c>
      <c r="I3601" s="13">
        <v>110</v>
      </c>
      <c r="J3601" s="13">
        <v>985.5</v>
      </c>
      <c r="K3601" s="14">
        <f>(J3601/G3601)</f>
        <v>0.94623139702352377</v>
      </c>
      <c r="L3601" s="14">
        <f>(K3601/2.34)</f>
        <v>0.40437239189039481</v>
      </c>
    </row>
    <row r="3602" spans="1:12" x14ac:dyDescent="0.2">
      <c r="A3602" s="7" t="s">
        <v>8378</v>
      </c>
      <c r="B3602" s="8" t="s">
        <v>5372</v>
      </c>
      <c r="C3602" s="8">
        <v>11</v>
      </c>
      <c r="D3602" s="8">
        <v>9</v>
      </c>
      <c r="E3602" s="8">
        <v>18</v>
      </c>
      <c r="F3602" s="9">
        <v>527</v>
      </c>
      <c r="G3602" s="9">
        <v>1251</v>
      </c>
      <c r="H3602" s="16">
        <f>(G3602/F3602)</f>
        <v>2.3738140417457307</v>
      </c>
      <c r="I3602" s="9">
        <v>204.5</v>
      </c>
      <c r="J3602" s="9">
        <v>1431.5</v>
      </c>
      <c r="K3602" s="10">
        <f>(J3602/G3602)</f>
        <v>1.1442845723421262</v>
      </c>
      <c r="L3602" s="10">
        <f>(K3602/2.47)</f>
        <v>0.46327310621138712</v>
      </c>
    </row>
    <row r="3603" spans="1:12" x14ac:dyDescent="0.2">
      <c r="A3603" s="7" t="s">
        <v>5368</v>
      </c>
      <c r="B3603" s="8" t="s">
        <v>5369</v>
      </c>
      <c r="C3603" s="8">
        <v>11</v>
      </c>
      <c r="D3603" s="8">
        <v>9</v>
      </c>
      <c r="E3603" s="8">
        <v>16</v>
      </c>
      <c r="F3603" s="9">
        <v>475.5</v>
      </c>
      <c r="G3603" s="9">
        <v>1196.5</v>
      </c>
      <c r="H3603" s="16">
        <f>(G3603/F3603)</f>
        <v>2.5162986330178758</v>
      </c>
      <c r="I3603" s="9">
        <v>195</v>
      </c>
      <c r="J3603" s="9">
        <v>1473</v>
      </c>
      <c r="K3603" s="10">
        <f>(J3603/G3603)</f>
        <v>1.231090681153364</v>
      </c>
      <c r="L3603" s="10">
        <f>(K3603/2.47)</f>
        <v>0.49841727981917566</v>
      </c>
    </row>
    <row r="3604" spans="1:12" x14ac:dyDescent="0.2">
      <c r="A3604" s="1" t="s">
        <v>8379</v>
      </c>
      <c r="B3604" t="s">
        <v>7474</v>
      </c>
      <c r="C3604">
        <v>16</v>
      </c>
      <c r="D3604">
        <v>8</v>
      </c>
      <c r="E3604">
        <v>20</v>
      </c>
      <c r="F3604" s="2">
        <v>50.5</v>
      </c>
      <c r="G3604" s="2">
        <v>312.5</v>
      </c>
      <c r="H3604" s="18">
        <f>(G3604/F3604)</f>
        <v>6.1881188118811883</v>
      </c>
      <c r="I3604" s="2">
        <v>53.5</v>
      </c>
      <c r="J3604" s="2">
        <v>1257</v>
      </c>
      <c r="K3604" s="6">
        <f>(J3604/G3604)</f>
        <v>4.0224000000000002</v>
      </c>
    </row>
    <row r="3605" spans="1:12" x14ac:dyDescent="0.2">
      <c r="A3605" s="7" t="s">
        <v>5364</v>
      </c>
      <c r="B3605" s="8" t="s">
        <v>5365</v>
      </c>
      <c r="C3605" s="8">
        <v>11</v>
      </c>
      <c r="D3605" s="8">
        <v>9</v>
      </c>
      <c r="E3605" s="8">
        <v>14</v>
      </c>
      <c r="F3605" s="9">
        <v>421</v>
      </c>
      <c r="G3605" s="9">
        <v>1187</v>
      </c>
      <c r="H3605" s="16">
        <f>(G3605/F3605)</f>
        <v>2.8194774346793348</v>
      </c>
      <c r="I3605" s="9">
        <v>164.5</v>
      </c>
      <c r="J3605" s="9">
        <v>1293</v>
      </c>
      <c r="K3605" s="10">
        <f>(J3605/G3605)</f>
        <v>1.0893007582139849</v>
      </c>
      <c r="L3605" s="10">
        <f>(K3605/2.47)</f>
        <v>0.44101245271821249</v>
      </c>
    </row>
    <row r="3606" spans="1:12" x14ac:dyDescent="0.2">
      <c r="A3606" s="7" t="s">
        <v>7849</v>
      </c>
      <c r="B3606" s="8" t="s">
        <v>5361</v>
      </c>
      <c r="C3606" s="8">
        <v>11</v>
      </c>
      <c r="D3606" s="8">
        <v>9</v>
      </c>
      <c r="E3606" s="8">
        <v>12</v>
      </c>
      <c r="F3606" s="9">
        <v>429.5</v>
      </c>
      <c r="G3606" s="9">
        <v>1140</v>
      </c>
      <c r="H3606" s="16">
        <f>(G3606/F3606)</f>
        <v>2.6542491268917345</v>
      </c>
      <c r="I3606" s="9">
        <v>180</v>
      </c>
      <c r="J3606" s="9">
        <v>1036.5</v>
      </c>
      <c r="K3606" s="10">
        <f>(J3606/G3606)</f>
        <v>0.90921052631578947</v>
      </c>
      <c r="L3606" s="10">
        <f>(K3606/2.47)</f>
        <v>0.36810142765821435</v>
      </c>
    </row>
    <row r="3607" spans="1:12" x14ac:dyDescent="0.2">
      <c r="A3607" s="7" t="s">
        <v>7849</v>
      </c>
      <c r="B3607" s="8" t="s">
        <v>5358</v>
      </c>
      <c r="C3607" s="8">
        <v>11</v>
      </c>
      <c r="D3607" s="8">
        <v>9</v>
      </c>
      <c r="E3607" s="8">
        <v>10</v>
      </c>
      <c r="F3607" s="9">
        <v>407</v>
      </c>
      <c r="G3607" s="9">
        <v>1074</v>
      </c>
      <c r="H3607" s="16">
        <f>(G3607/F3607)</f>
        <v>2.638820638820639</v>
      </c>
      <c r="I3607" s="9">
        <v>149.5</v>
      </c>
      <c r="J3607" s="9">
        <v>1270</v>
      </c>
      <c r="K3607" s="10">
        <f>(J3607/G3607)</f>
        <v>1.1824953445065176</v>
      </c>
      <c r="L3607" s="10">
        <f>(K3607/2.47)</f>
        <v>0.47874305445607995</v>
      </c>
    </row>
    <row r="3608" spans="1:12" x14ac:dyDescent="0.2">
      <c r="A3608" s="7" t="s">
        <v>5354</v>
      </c>
      <c r="B3608" s="8" t="s">
        <v>5355</v>
      </c>
      <c r="C3608" s="8">
        <v>11</v>
      </c>
      <c r="D3608" s="8">
        <v>9</v>
      </c>
      <c r="E3608" s="8">
        <v>8</v>
      </c>
      <c r="F3608" s="9">
        <v>310.5</v>
      </c>
      <c r="G3608" s="9">
        <v>1074</v>
      </c>
      <c r="H3608" s="16">
        <f>(G3608/F3608)</f>
        <v>3.4589371980676327</v>
      </c>
      <c r="I3608" s="9">
        <v>163.5</v>
      </c>
      <c r="J3608" s="9">
        <v>1402.5</v>
      </c>
      <c r="K3608" s="10">
        <f>(J3608/G3608)</f>
        <v>1.3058659217877095</v>
      </c>
      <c r="L3608" s="10">
        <f>(K3608/2.47)</f>
        <v>0.52869065659421433</v>
      </c>
    </row>
    <row r="3609" spans="1:12" x14ac:dyDescent="0.2">
      <c r="A3609" s="7" t="s">
        <v>5350</v>
      </c>
      <c r="B3609" s="8" t="s">
        <v>5351</v>
      </c>
      <c r="C3609" s="8">
        <v>11</v>
      </c>
      <c r="D3609" s="8">
        <v>9</v>
      </c>
      <c r="E3609" s="8">
        <v>6</v>
      </c>
      <c r="F3609" s="9">
        <v>628</v>
      </c>
      <c r="G3609" s="9">
        <v>1183.5</v>
      </c>
      <c r="H3609" s="16">
        <f>(G3609/F3609)</f>
        <v>1.8845541401273886</v>
      </c>
      <c r="I3609" s="9">
        <v>249.5</v>
      </c>
      <c r="J3609" s="9">
        <v>1274.5</v>
      </c>
      <c r="K3609" s="10">
        <f>(J3609/G3609)</f>
        <v>1.0768905787917196</v>
      </c>
      <c r="L3609" s="10">
        <f>(K3609/2.47)</f>
        <v>0.4359880885796435</v>
      </c>
    </row>
    <row r="3610" spans="1:12" x14ac:dyDescent="0.2">
      <c r="A3610" s="7" t="s">
        <v>5347</v>
      </c>
      <c r="B3610" s="8" t="s">
        <v>5348</v>
      </c>
      <c r="C3610" s="8">
        <v>11</v>
      </c>
      <c r="D3610" s="8">
        <v>9</v>
      </c>
      <c r="E3610" s="8">
        <v>4</v>
      </c>
      <c r="F3610" s="9">
        <v>459</v>
      </c>
      <c r="G3610" s="9">
        <v>919.5</v>
      </c>
      <c r="H3610" s="16">
        <f>(G3610/F3610)</f>
        <v>2.0032679738562091</v>
      </c>
      <c r="I3610" s="9">
        <v>356.5</v>
      </c>
      <c r="J3610" s="9">
        <v>1337</v>
      </c>
      <c r="K3610" s="10">
        <f>(J3610/G3610)</f>
        <v>1.4540511147362698</v>
      </c>
      <c r="L3610" s="10">
        <f>(K3610/2.47)</f>
        <v>0.58868466183654644</v>
      </c>
    </row>
    <row r="3611" spans="1:12" x14ac:dyDescent="0.2">
      <c r="A3611" s="7" t="s">
        <v>8380</v>
      </c>
      <c r="B3611" s="8" t="s">
        <v>5344</v>
      </c>
      <c r="C3611" s="8">
        <v>11</v>
      </c>
      <c r="D3611" s="8">
        <v>9</v>
      </c>
      <c r="E3611" s="8">
        <v>2</v>
      </c>
      <c r="F3611" s="9">
        <v>516.5</v>
      </c>
      <c r="G3611" s="9">
        <v>1076.5</v>
      </c>
      <c r="H3611" s="16">
        <f>(G3611/F3611)</f>
        <v>2.0842207163601163</v>
      </c>
      <c r="I3611" s="9">
        <v>305</v>
      </c>
      <c r="J3611" s="9">
        <v>1505</v>
      </c>
      <c r="K3611" s="10">
        <f>(J3611/G3611)</f>
        <v>1.3980492336274966</v>
      </c>
      <c r="L3611" s="10">
        <f>(K3611/2.47)</f>
        <v>0.56601183547671918</v>
      </c>
    </row>
    <row r="3612" spans="1:12" x14ac:dyDescent="0.2">
      <c r="A3612" s="7" t="s">
        <v>5452</v>
      </c>
      <c r="B3612" s="8" t="s">
        <v>5453</v>
      </c>
      <c r="C3612" s="8">
        <v>11</v>
      </c>
      <c r="D3612" s="8">
        <v>11</v>
      </c>
      <c r="E3612" s="8">
        <v>22</v>
      </c>
      <c r="F3612" s="9">
        <v>342</v>
      </c>
      <c r="G3612" s="9">
        <v>1065.5</v>
      </c>
      <c r="H3612" s="16">
        <f>(G3612/F3612)</f>
        <v>3.115497076023392</v>
      </c>
      <c r="I3612" s="9">
        <v>129.5</v>
      </c>
      <c r="J3612" s="9">
        <v>1287.5</v>
      </c>
      <c r="K3612" s="10">
        <f>(J3612/G3612)</f>
        <v>1.2083528859690287</v>
      </c>
      <c r="L3612" s="10">
        <f>(K3612/2.47)</f>
        <v>0.48921169472430309</v>
      </c>
    </row>
    <row r="3613" spans="1:12" x14ac:dyDescent="0.2">
      <c r="A3613" s="7" t="s">
        <v>7849</v>
      </c>
      <c r="B3613" s="8" t="s">
        <v>5449</v>
      </c>
      <c r="C3613" s="8">
        <v>11</v>
      </c>
      <c r="D3613" s="8">
        <v>11</v>
      </c>
      <c r="E3613" s="8">
        <v>20</v>
      </c>
      <c r="F3613" s="9">
        <v>377.5</v>
      </c>
      <c r="G3613" s="9">
        <v>1130.5</v>
      </c>
      <c r="H3613" s="16">
        <f>(G3613/F3613)</f>
        <v>2.9947019867549667</v>
      </c>
      <c r="I3613" s="9">
        <v>160.5</v>
      </c>
      <c r="J3613" s="9">
        <v>1475.5</v>
      </c>
      <c r="K3613" s="10">
        <f>(J3613/G3613)</f>
        <v>1.3051747014595312</v>
      </c>
      <c r="L3613" s="10">
        <f>(K3613/2.47)</f>
        <v>0.52841081030750248</v>
      </c>
    </row>
    <row r="3614" spans="1:12" x14ac:dyDescent="0.2">
      <c r="A3614" s="7" t="s">
        <v>5445</v>
      </c>
      <c r="B3614" s="8" t="s">
        <v>5446</v>
      </c>
      <c r="C3614" s="8">
        <v>11</v>
      </c>
      <c r="D3614" s="8">
        <v>11</v>
      </c>
      <c r="E3614" s="8">
        <v>18</v>
      </c>
      <c r="F3614" s="9">
        <v>280.5</v>
      </c>
      <c r="G3614" s="9">
        <v>942.5</v>
      </c>
      <c r="H3614" s="16">
        <f>(G3614/F3614)</f>
        <v>3.3600713012477716</v>
      </c>
      <c r="I3614" s="9">
        <v>144</v>
      </c>
      <c r="J3614" s="9">
        <v>1124.5</v>
      </c>
      <c r="K3614" s="10">
        <f>(J3614/G3614)</f>
        <v>1.193103448275862</v>
      </c>
      <c r="L3614" s="10">
        <f>(K3614/2.47)</f>
        <v>0.48303783331006556</v>
      </c>
    </row>
    <row r="3615" spans="1:12" x14ac:dyDescent="0.2">
      <c r="A3615" s="11" t="s">
        <v>5441</v>
      </c>
      <c r="B3615" s="12" t="s">
        <v>5442</v>
      </c>
      <c r="C3615" s="12">
        <v>11</v>
      </c>
      <c r="D3615" s="12">
        <v>11</v>
      </c>
      <c r="E3615" s="12">
        <v>16</v>
      </c>
      <c r="F3615" s="13">
        <v>221.5</v>
      </c>
      <c r="G3615" s="13">
        <v>1003.5</v>
      </c>
      <c r="H3615" s="17">
        <f>(G3615/F3615)</f>
        <v>4.5304740406320541</v>
      </c>
      <c r="I3615" s="13">
        <v>91</v>
      </c>
      <c r="J3615" s="13">
        <v>674</v>
      </c>
      <c r="K3615" s="14">
        <f>(J3615/G3615)</f>
        <v>0.67164922770303936</v>
      </c>
      <c r="L3615" s="14">
        <f>(K3615/2.34)</f>
        <v>0.28702958448847837</v>
      </c>
    </row>
    <row r="3616" spans="1:12" x14ac:dyDescent="0.2">
      <c r="A3616" s="1" t="s">
        <v>7849</v>
      </c>
      <c r="B3616" t="s">
        <v>5439</v>
      </c>
      <c r="C3616">
        <v>11</v>
      </c>
      <c r="D3616">
        <v>11</v>
      </c>
      <c r="E3616">
        <v>14</v>
      </c>
      <c r="F3616" s="2">
        <v>36</v>
      </c>
      <c r="G3616" s="2">
        <v>323.5</v>
      </c>
      <c r="H3616" s="18">
        <f>(G3616/F3616)</f>
        <v>8.9861111111111107</v>
      </c>
      <c r="I3616" s="2">
        <v>47.5</v>
      </c>
      <c r="J3616" s="2">
        <v>75.5</v>
      </c>
      <c r="K3616" s="6">
        <f>(J3616/G3616)</f>
        <v>0.23338485316846985</v>
      </c>
    </row>
    <row r="3617" spans="1:12" x14ac:dyDescent="0.2">
      <c r="A3617" s="11" t="s">
        <v>5435</v>
      </c>
      <c r="B3617" s="12" t="s">
        <v>5436</v>
      </c>
      <c r="C3617" s="12">
        <v>11</v>
      </c>
      <c r="D3617" s="12">
        <v>11</v>
      </c>
      <c r="E3617" s="12">
        <v>12</v>
      </c>
      <c r="F3617" s="13">
        <v>171.5</v>
      </c>
      <c r="G3617" s="13">
        <v>987</v>
      </c>
      <c r="H3617" s="17">
        <f>(G3617/F3617)</f>
        <v>5.7551020408163263</v>
      </c>
      <c r="I3617" s="13">
        <v>113</v>
      </c>
      <c r="J3617" s="13">
        <v>1477.5</v>
      </c>
      <c r="K3617" s="14">
        <f>(J3617/G3617)</f>
        <v>1.4969604863221884</v>
      </c>
      <c r="L3617" s="14">
        <f>(K3617/2.34)</f>
        <v>0.63972670355649075</v>
      </c>
    </row>
    <row r="3618" spans="1:12" x14ac:dyDescent="0.2">
      <c r="A3618" s="7" t="s">
        <v>5431</v>
      </c>
      <c r="B3618" s="8" t="s">
        <v>5432</v>
      </c>
      <c r="C3618" s="8">
        <v>11</v>
      </c>
      <c r="D3618" s="8">
        <v>11</v>
      </c>
      <c r="E3618" s="8">
        <v>10</v>
      </c>
      <c r="F3618" s="9">
        <v>283.5</v>
      </c>
      <c r="G3618" s="9">
        <v>984.5</v>
      </c>
      <c r="H3618" s="16">
        <f>(G3618/F3618)</f>
        <v>3.4726631393298062</v>
      </c>
      <c r="I3618" s="9">
        <v>161.5</v>
      </c>
      <c r="J3618" s="9">
        <v>1050</v>
      </c>
      <c r="K3618" s="10">
        <f>(J3618/G3618)</f>
        <v>1.0665312341289994</v>
      </c>
      <c r="L3618" s="10">
        <f>(K3618/2.47)</f>
        <v>0.43179402191457461</v>
      </c>
    </row>
    <row r="3619" spans="1:12" x14ac:dyDescent="0.2">
      <c r="A3619" s="7" t="s">
        <v>7849</v>
      </c>
      <c r="B3619" s="8" t="s">
        <v>5429</v>
      </c>
      <c r="C3619" s="8">
        <v>11</v>
      </c>
      <c r="D3619" s="8">
        <v>11</v>
      </c>
      <c r="E3619" s="8">
        <v>8</v>
      </c>
      <c r="F3619" s="9">
        <v>388.5</v>
      </c>
      <c r="G3619" s="9">
        <v>1101</v>
      </c>
      <c r="H3619" s="16">
        <f>(G3619/F3619)</f>
        <v>2.8339768339768341</v>
      </c>
      <c r="I3619" s="9">
        <v>153</v>
      </c>
      <c r="J3619" s="9">
        <v>1102.5</v>
      </c>
      <c r="K3619" s="10">
        <f>(J3619/G3619)</f>
        <v>1.0013623978201636</v>
      </c>
      <c r="L3619" s="10">
        <f>(K3619/2.47)</f>
        <v>0.40540987765998521</v>
      </c>
    </row>
    <row r="3620" spans="1:12" x14ac:dyDescent="0.2">
      <c r="A3620" s="11" t="s">
        <v>5425</v>
      </c>
      <c r="B3620" s="12" t="s">
        <v>5426</v>
      </c>
      <c r="C3620" s="12">
        <v>11</v>
      </c>
      <c r="D3620" s="12">
        <v>11</v>
      </c>
      <c r="E3620" s="12">
        <v>6</v>
      </c>
      <c r="F3620" s="13">
        <v>143</v>
      </c>
      <c r="G3620" s="13">
        <v>818</v>
      </c>
      <c r="H3620" s="17">
        <f>(G3620/F3620)</f>
        <v>5.72027972027972</v>
      </c>
      <c r="I3620" s="13">
        <v>85.5</v>
      </c>
      <c r="J3620" s="13">
        <v>1066</v>
      </c>
      <c r="K3620" s="14">
        <f>(J3620/G3620)</f>
        <v>1.3031784841075795</v>
      </c>
      <c r="L3620" s="14">
        <f>(K3620/2.34)</f>
        <v>0.55691388209725623</v>
      </c>
    </row>
    <row r="3621" spans="1:12" x14ac:dyDescent="0.2">
      <c r="A3621" s="11" t="s">
        <v>5421</v>
      </c>
      <c r="B3621" s="12" t="s">
        <v>5422</v>
      </c>
      <c r="C3621" s="12">
        <v>11</v>
      </c>
      <c r="D3621" s="12">
        <v>11</v>
      </c>
      <c r="E3621" s="12">
        <v>4</v>
      </c>
      <c r="F3621" s="13">
        <v>75.5</v>
      </c>
      <c r="G3621" s="13">
        <v>481</v>
      </c>
      <c r="H3621" s="17">
        <f>(G3621/F3621)</f>
        <v>6.370860927152318</v>
      </c>
      <c r="I3621" s="13">
        <v>95.5</v>
      </c>
      <c r="J3621" s="13">
        <v>1154</v>
      </c>
      <c r="K3621" s="14">
        <f>(J3621/G3621)</f>
        <v>2.3991683991683992</v>
      </c>
      <c r="L3621" s="14">
        <f>(K3621/2.34)</f>
        <v>1.0252856406702562</v>
      </c>
    </row>
    <row r="3622" spans="1:12" x14ac:dyDescent="0.2">
      <c r="A3622" s="7" t="s">
        <v>5418</v>
      </c>
      <c r="B3622" s="8" t="s">
        <v>5419</v>
      </c>
      <c r="C3622" s="8">
        <v>11</v>
      </c>
      <c r="D3622" s="8">
        <v>11</v>
      </c>
      <c r="E3622" s="8">
        <v>2</v>
      </c>
      <c r="F3622" s="9">
        <v>352.5</v>
      </c>
      <c r="G3622" s="9">
        <v>1011.5</v>
      </c>
      <c r="H3622" s="16">
        <f>(G3622/F3622)</f>
        <v>2.8695035460992906</v>
      </c>
      <c r="I3622" s="9">
        <v>135.5</v>
      </c>
      <c r="J3622" s="9">
        <v>1343.5</v>
      </c>
      <c r="K3622" s="10">
        <f>(J3622/G3622)</f>
        <v>1.3282254078101829</v>
      </c>
      <c r="L3622" s="10">
        <f>(K3622/2.47)</f>
        <v>0.5377430800850943</v>
      </c>
    </row>
    <row r="3623" spans="1:12" x14ac:dyDescent="0.2">
      <c r="A3623" s="7" t="s">
        <v>7849</v>
      </c>
      <c r="B3623" s="8" t="s">
        <v>5523</v>
      </c>
      <c r="C3623" s="8">
        <v>11</v>
      </c>
      <c r="D3623" s="8">
        <v>13</v>
      </c>
      <c r="E3623" s="8">
        <v>22</v>
      </c>
      <c r="F3623" s="9">
        <v>360</v>
      </c>
      <c r="G3623" s="9">
        <v>1107.5</v>
      </c>
      <c r="H3623" s="16">
        <f>(G3623/F3623)</f>
        <v>3.0763888888888888</v>
      </c>
      <c r="I3623" s="9">
        <v>134.5</v>
      </c>
      <c r="J3623" s="9">
        <v>1164.5</v>
      </c>
      <c r="K3623" s="10">
        <f>(J3623/G3623)</f>
        <v>1.0514672686230249</v>
      </c>
      <c r="L3623" s="10">
        <f>(K3623/2.47)</f>
        <v>0.42569525045466589</v>
      </c>
    </row>
    <row r="3624" spans="1:12" x14ac:dyDescent="0.2">
      <c r="A3624" s="7" t="s">
        <v>7849</v>
      </c>
      <c r="B3624" s="8" t="s">
        <v>5520</v>
      </c>
      <c r="C3624" s="8">
        <v>11</v>
      </c>
      <c r="D3624" s="8">
        <v>13</v>
      </c>
      <c r="E3624" s="8">
        <v>20</v>
      </c>
      <c r="F3624" s="9">
        <v>333</v>
      </c>
      <c r="G3624" s="9">
        <v>1097.5</v>
      </c>
      <c r="H3624" s="16">
        <f>(G3624/F3624)</f>
        <v>3.295795795795796</v>
      </c>
      <c r="I3624" s="9">
        <v>146</v>
      </c>
      <c r="J3624" s="9">
        <v>1372</v>
      </c>
      <c r="K3624" s="10">
        <f>(J3624/G3624)</f>
        <v>1.2501138952164008</v>
      </c>
      <c r="L3624" s="10">
        <f>(K3624/2.47)</f>
        <v>0.5061189859175711</v>
      </c>
    </row>
    <row r="3625" spans="1:12" x14ac:dyDescent="0.2">
      <c r="A3625" s="11" t="s">
        <v>7849</v>
      </c>
      <c r="B3625" s="12" t="s">
        <v>5517</v>
      </c>
      <c r="C3625" s="12">
        <v>11</v>
      </c>
      <c r="D3625" s="12">
        <v>13</v>
      </c>
      <c r="E3625" s="12">
        <v>18</v>
      </c>
      <c r="F3625" s="13">
        <v>84.5</v>
      </c>
      <c r="G3625" s="13">
        <v>593</v>
      </c>
      <c r="H3625" s="17">
        <f>(G3625/F3625)</f>
        <v>7.0177514792899407</v>
      </c>
      <c r="I3625" s="13">
        <v>95</v>
      </c>
      <c r="J3625" s="13">
        <v>1355.5</v>
      </c>
      <c r="K3625" s="14">
        <f>(J3625/G3625)</f>
        <v>2.2858347386172007</v>
      </c>
      <c r="L3625" s="14">
        <f>(K3625/2.34)</f>
        <v>0.9768524524005131</v>
      </c>
    </row>
    <row r="3626" spans="1:12" x14ac:dyDescent="0.2">
      <c r="A3626" s="11" t="s">
        <v>5514</v>
      </c>
      <c r="B3626" s="12" t="s">
        <v>5515</v>
      </c>
      <c r="C3626" s="12">
        <v>11</v>
      </c>
      <c r="D3626" s="12">
        <v>13</v>
      </c>
      <c r="E3626" s="12">
        <v>16</v>
      </c>
      <c r="F3626" s="13">
        <v>155.5</v>
      </c>
      <c r="G3626" s="13">
        <v>911</v>
      </c>
      <c r="H3626" s="17">
        <f>(G3626/F3626)</f>
        <v>5.858520900321543</v>
      </c>
      <c r="I3626" s="13">
        <v>104</v>
      </c>
      <c r="J3626" s="13">
        <v>1315.5</v>
      </c>
      <c r="K3626" s="14">
        <f>(J3626/G3626)</f>
        <v>1.4440175631174534</v>
      </c>
      <c r="L3626" s="14">
        <f>(K3626/2.34)</f>
        <v>0.61710152269976648</v>
      </c>
    </row>
    <row r="3627" spans="1:12" x14ac:dyDescent="0.2">
      <c r="A3627" s="11" t="s">
        <v>7849</v>
      </c>
      <c r="B3627" s="12" t="s">
        <v>5511</v>
      </c>
      <c r="C3627" s="12">
        <v>11</v>
      </c>
      <c r="D3627" s="12">
        <v>13</v>
      </c>
      <c r="E3627" s="12">
        <v>14</v>
      </c>
      <c r="F3627" s="13">
        <v>104.5</v>
      </c>
      <c r="G3627" s="13">
        <v>801</v>
      </c>
      <c r="H3627" s="17">
        <f>(G3627/F3627)</f>
        <v>7.6650717703349285</v>
      </c>
      <c r="I3627" s="13">
        <v>75</v>
      </c>
      <c r="J3627" s="13">
        <v>962</v>
      </c>
      <c r="K3627" s="14">
        <f>(J3627/G3627)</f>
        <v>1.2009987515605494</v>
      </c>
      <c r="L3627" s="14">
        <f>(K3627/2.34)</f>
        <v>0.51324732972673048</v>
      </c>
    </row>
    <row r="3628" spans="1:12" x14ac:dyDescent="0.2">
      <c r="A3628" s="11" t="s">
        <v>5507</v>
      </c>
      <c r="B3628" s="12" t="s">
        <v>5508</v>
      </c>
      <c r="C3628" s="12">
        <v>11</v>
      </c>
      <c r="D3628" s="12">
        <v>13</v>
      </c>
      <c r="E3628" s="12">
        <v>12</v>
      </c>
      <c r="F3628" s="13">
        <v>139.5</v>
      </c>
      <c r="G3628" s="13">
        <v>848.5</v>
      </c>
      <c r="H3628" s="17">
        <f>(G3628/F3628)</f>
        <v>6.0824372759856633</v>
      </c>
      <c r="I3628" s="13">
        <v>106</v>
      </c>
      <c r="J3628" s="13">
        <v>1501</v>
      </c>
      <c r="K3628" s="14">
        <f>(J3628/G3628)</f>
        <v>1.7690041249263406</v>
      </c>
      <c r="L3628" s="14">
        <f>(K3628/2.34)</f>
        <v>0.75598466877194048</v>
      </c>
    </row>
    <row r="3629" spans="1:12" x14ac:dyDescent="0.2">
      <c r="A3629" s="11" t="s">
        <v>5504</v>
      </c>
      <c r="B3629" s="12" t="s">
        <v>5505</v>
      </c>
      <c r="C3629" s="12">
        <v>11</v>
      </c>
      <c r="D3629" s="12">
        <v>13</v>
      </c>
      <c r="E3629" s="12">
        <v>10</v>
      </c>
      <c r="F3629" s="13">
        <v>70</v>
      </c>
      <c r="G3629" s="13">
        <v>543</v>
      </c>
      <c r="H3629" s="17">
        <f>(G3629/F3629)</f>
        <v>7.7571428571428571</v>
      </c>
      <c r="I3629" s="13">
        <v>82</v>
      </c>
      <c r="J3629" s="13">
        <v>1239</v>
      </c>
      <c r="K3629" s="14">
        <f>(J3629/G3629)</f>
        <v>2.2817679558011048</v>
      </c>
      <c r="L3629" s="14">
        <f>(K3629/2.34)</f>
        <v>0.97511451102611324</v>
      </c>
    </row>
    <row r="3630" spans="1:12" x14ac:dyDescent="0.2">
      <c r="A3630" s="11" t="s">
        <v>7849</v>
      </c>
      <c r="B3630" s="12" t="s">
        <v>5501</v>
      </c>
      <c r="C3630" s="12">
        <v>11</v>
      </c>
      <c r="D3630" s="12">
        <v>13</v>
      </c>
      <c r="E3630" s="12">
        <v>8</v>
      </c>
      <c r="F3630" s="13">
        <v>61.5</v>
      </c>
      <c r="G3630" s="13">
        <v>496</v>
      </c>
      <c r="H3630" s="17">
        <f>(G3630/F3630)</f>
        <v>8.0650406504065035</v>
      </c>
      <c r="I3630" s="13">
        <v>71.5</v>
      </c>
      <c r="J3630" s="13">
        <v>906.5</v>
      </c>
      <c r="K3630" s="14">
        <f>(J3630/G3630)</f>
        <v>1.8276209677419355</v>
      </c>
      <c r="L3630" s="14">
        <f>(K3630/2.34)</f>
        <v>0.78103460159911775</v>
      </c>
    </row>
    <row r="3631" spans="1:12" x14ac:dyDescent="0.2">
      <c r="A3631" s="11" t="s">
        <v>5497</v>
      </c>
      <c r="B3631" s="12" t="s">
        <v>5498</v>
      </c>
      <c r="C3631" s="12">
        <v>11</v>
      </c>
      <c r="D3631" s="12">
        <v>13</v>
      </c>
      <c r="E3631" s="12">
        <v>6</v>
      </c>
      <c r="F3631" s="13">
        <v>148.5</v>
      </c>
      <c r="G3631" s="13">
        <v>842.5</v>
      </c>
      <c r="H3631" s="17">
        <f>(G3631/F3631)</f>
        <v>5.673400673400673</v>
      </c>
      <c r="I3631" s="13">
        <v>116.5</v>
      </c>
      <c r="J3631" s="13">
        <v>1239</v>
      </c>
      <c r="K3631" s="14">
        <f>(J3631/G3631)</f>
        <v>1.4706231454005936</v>
      </c>
      <c r="L3631" s="14">
        <f>(K3631/2.34)</f>
        <v>0.62847142965837333</v>
      </c>
    </row>
    <row r="3632" spans="1:12" x14ac:dyDescent="0.2">
      <c r="A3632" s="7" t="s">
        <v>7849</v>
      </c>
      <c r="B3632" s="8" t="s">
        <v>5495</v>
      </c>
      <c r="C3632" s="8">
        <v>11</v>
      </c>
      <c r="D3632" s="8">
        <v>13</v>
      </c>
      <c r="E3632" s="8">
        <v>4</v>
      </c>
      <c r="F3632" s="9">
        <v>485.5</v>
      </c>
      <c r="G3632" s="9">
        <v>1065</v>
      </c>
      <c r="H3632" s="16">
        <f>(G3632/F3632)</f>
        <v>2.1936148300720908</v>
      </c>
      <c r="I3632" s="9">
        <v>159</v>
      </c>
      <c r="J3632" s="9">
        <v>1031</v>
      </c>
      <c r="K3632" s="10">
        <f>(J3632/G3632)</f>
        <v>0.96807511737089202</v>
      </c>
      <c r="L3632" s="10">
        <f>(K3632/2.47)</f>
        <v>0.39193324589914652</v>
      </c>
    </row>
    <row r="3633" spans="1:13" x14ac:dyDescent="0.2">
      <c r="A3633" s="11" t="s">
        <v>5468</v>
      </c>
      <c r="B3633" s="12" t="s">
        <v>5469</v>
      </c>
      <c r="C3633" s="12">
        <v>11</v>
      </c>
      <c r="D3633" s="12">
        <v>12</v>
      </c>
      <c r="E3633" s="12">
        <v>9</v>
      </c>
      <c r="F3633" s="13">
        <v>140.5</v>
      </c>
      <c r="G3633" s="13">
        <v>740</v>
      </c>
      <c r="H3633" s="17">
        <f>(G3633/F3633)</f>
        <v>5.2669039145907472</v>
      </c>
      <c r="I3633" s="13">
        <v>86.5</v>
      </c>
      <c r="J3633" s="13">
        <v>1263</v>
      </c>
      <c r="K3633" s="14">
        <f>(J3633/G3633)</f>
        <v>1.7067567567567568</v>
      </c>
      <c r="L3633" s="14">
        <f>(K3633/2.34)</f>
        <v>0.72938322938322941</v>
      </c>
    </row>
    <row r="3634" spans="1:13" x14ac:dyDescent="0.2">
      <c r="A3634" s="11" t="s">
        <v>5599</v>
      </c>
      <c r="B3634" s="12" t="s">
        <v>5600</v>
      </c>
      <c r="C3634" s="12">
        <v>11</v>
      </c>
      <c r="D3634" s="12">
        <v>15</v>
      </c>
      <c r="E3634" s="12">
        <v>22</v>
      </c>
      <c r="F3634" s="13">
        <v>54</v>
      </c>
      <c r="G3634" s="13">
        <v>325</v>
      </c>
      <c r="H3634" s="17">
        <f>(G3634/F3634)</f>
        <v>6.0185185185185182</v>
      </c>
      <c r="I3634" s="13">
        <v>70</v>
      </c>
      <c r="J3634" s="13">
        <v>1617.5</v>
      </c>
      <c r="K3634" s="14">
        <f>(J3634/G3634)</f>
        <v>4.976923076923077</v>
      </c>
      <c r="L3634" s="14">
        <f>(K3634/2.34)</f>
        <v>2.1268902038132809</v>
      </c>
    </row>
    <row r="3635" spans="1:13" x14ac:dyDescent="0.2">
      <c r="A3635" s="11" t="s">
        <v>5595</v>
      </c>
      <c r="B3635" s="12" t="s">
        <v>5596</v>
      </c>
      <c r="C3635" s="12">
        <v>11</v>
      </c>
      <c r="D3635" s="12">
        <v>15</v>
      </c>
      <c r="E3635" s="12">
        <v>20</v>
      </c>
      <c r="F3635" s="13">
        <v>60</v>
      </c>
      <c r="G3635" s="13">
        <v>397.5</v>
      </c>
      <c r="H3635" s="17">
        <f>(G3635/F3635)</f>
        <v>6.625</v>
      </c>
      <c r="I3635" s="13">
        <v>70</v>
      </c>
      <c r="J3635" s="13">
        <v>313</v>
      </c>
      <c r="K3635" s="14">
        <f>(J3635/G3635)</f>
        <v>0.78742138364779879</v>
      </c>
      <c r="L3635" s="14">
        <f>(K3635/2.34)</f>
        <v>0.33650486480675162</v>
      </c>
      <c r="M3635" t="s">
        <v>7834</v>
      </c>
    </row>
    <row r="3636" spans="1:13" x14ac:dyDescent="0.2">
      <c r="A3636" s="1" t="s">
        <v>7470</v>
      </c>
      <c r="B3636" t="s">
        <v>7471</v>
      </c>
      <c r="C3636">
        <v>16</v>
      </c>
      <c r="D3636">
        <v>8</v>
      </c>
      <c r="E3636">
        <v>18</v>
      </c>
      <c r="F3636" s="2">
        <v>42</v>
      </c>
      <c r="G3636" s="2">
        <v>199.5</v>
      </c>
      <c r="H3636" s="18">
        <f>(G3636/F3636)</f>
        <v>4.75</v>
      </c>
      <c r="I3636" s="2">
        <v>46.5</v>
      </c>
      <c r="J3636" s="2">
        <v>1299</v>
      </c>
      <c r="K3636" s="6">
        <f>(J3636/G3636)</f>
        <v>6.511278195488722</v>
      </c>
    </row>
    <row r="3637" spans="1:13" x14ac:dyDescent="0.2">
      <c r="A3637" s="1" t="s">
        <v>5591</v>
      </c>
      <c r="B3637" t="s">
        <v>5592</v>
      </c>
      <c r="C3637">
        <v>11</v>
      </c>
      <c r="D3637">
        <v>15</v>
      </c>
      <c r="E3637">
        <v>18</v>
      </c>
      <c r="F3637" s="2">
        <v>56</v>
      </c>
      <c r="G3637" s="2">
        <v>399.5</v>
      </c>
      <c r="H3637" s="18">
        <f>(G3637/F3637)</f>
        <v>7.1339285714285712</v>
      </c>
      <c r="I3637" s="2">
        <v>55</v>
      </c>
      <c r="J3637" s="2">
        <v>328</v>
      </c>
      <c r="K3637" s="6">
        <f>(J3637/G3637)</f>
        <v>0.82102628285356694</v>
      </c>
    </row>
    <row r="3638" spans="1:13" x14ac:dyDescent="0.2">
      <c r="A3638" s="11" t="s">
        <v>5588</v>
      </c>
      <c r="B3638" s="12" t="s">
        <v>5589</v>
      </c>
      <c r="C3638" s="12">
        <v>11</v>
      </c>
      <c r="D3638" s="12">
        <v>15</v>
      </c>
      <c r="E3638" s="12">
        <v>16</v>
      </c>
      <c r="F3638" s="13">
        <v>48.5</v>
      </c>
      <c r="G3638" s="13">
        <v>394.5</v>
      </c>
      <c r="H3638" s="17">
        <f>(G3638/F3638)</f>
        <v>8.1340206185567006</v>
      </c>
      <c r="I3638" s="13">
        <v>72</v>
      </c>
      <c r="J3638" s="13">
        <v>1049</v>
      </c>
      <c r="K3638" s="14">
        <f>(J3638/G3638)</f>
        <v>2.6590621039290241</v>
      </c>
      <c r="L3638" s="14">
        <f>(K3638/2.34)</f>
        <v>1.1363513264653951</v>
      </c>
    </row>
    <row r="3639" spans="1:13" x14ac:dyDescent="0.2">
      <c r="A3639" s="11" t="s">
        <v>8381</v>
      </c>
      <c r="B3639" s="12" t="s">
        <v>5585</v>
      </c>
      <c r="C3639" s="12">
        <v>11</v>
      </c>
      <c r="D3639" s="12">
        <v>15</v>
      </c>
      <c r="E3639" s="12">
        <v>14</v>
      </c>
      <c r="F3639" s="13">
        <v>38.5</v>
      </c>
      <c r="G3639" s="13">
        <v>374.5</v>
      </c>
      <c r="H3639" s="17">
        <f>(G3639/F3639)</f>
        <v>9.7272727272727266</v>
      </c>
      <c r="I3639" s="13">
        <v>61.5</v>
      </c>
      <c r="J3639" s="13">
        <v>781</v>
      </c>
      <c r="K3639" s="14">
        <f>(J3639/G3639)</f>
        <v>2.0854472630173566</v>
      </c>
      <c r="L3639" s="14">
        <f>(K3639/2.34)</f>
        <v>0.8912167790672465</v>
      </c>
    </row>
    <row r="3640" spans="1:13" x14ac:dyDescent="0.2">
      <c r="A3640" s="11" t="s">
        <v>7849</v>
      </c>
      <c r="B3640" s="12" t="s">
        <v>6814</v>
      </c>
      <c r="C3640" s="12">
        <v>14</v>
      </c>
      <c r="D3640" s="12">
        <v>8</v>
      </c>
      <c r="E3640" s="12">
        <v>23</v>
      </c>
      <c r="F3640" s="13">
        <v>98</v>
      </c>
      <c r="G3640" s="13">
        <v>555</v>
      </c>
      <c r="H3640" s="17">
        <f>(G3640/F3640)</f>
        <v>5.6632653061224492</v>
      </c>
      <c r="I3640" s="13">
        <v>119</v>
      </c>
      <c r="J3640" s="13">
        <v>1225.5</v>
      </c>
      <c r="K3640" s="14">
        <f>(J3640/G3640)</f>
        <v>2.208108108108108</v>
      </c>
      <c r="L3640" s="14">
        <f>(K3640/2.8)</f>
        <v>0.78861003861003864</v>
      </c>
    </row>
    <row r="3641" spans="1:13" x14ac:dyDescent="0.2">
      <c r="A3641" s="11" t="s">
        <v>5582</v>
      </c>
      <c r="B3641" s="12" t="s">
        <v>5583</v>
      </c>
      <c r="C3641" s="12">
        <v>11</v>
      </c>
      <c r="D3641" s="12">
        <v>15</v>
      </c>
      <c r="E3641" s="12">
        <v>12</v>
      </c>
      <c r="F3641" s="13">
        <v>62</v>
      </c>
      <c r="G3641" s="13">
        <v>621.5</v>
      </c>
      <c r="H3641" s="17">
        <f>(G3641/F3641)</f>
        <v>10.024193548387096</v>
      </c>
      <c r="I3641" s="13">
        <v>81</v>
      </c>
      <c r="J3641" s="13">
        <v>1003.5</v>
      </c>
      <c r="K3641" s="14">
        <f>(J3641/G3641)</f>
        <v>1.6146419951729687</v>
      </c>
      <c r="L3641" s="14">
        <f>(K3641/2.34)</f>
        <v>0.69001794665511484</v>
      </c>
    </row>
    <row r="3642" spans="1:13" x14ac:dyDescent="0.2">
      <c r="A3642" s="11" t="s">
        <v>7849</v>
      </c>
      <c r="B3642" s="12" t="s">
        <v>5580</v>
      </c>
      <c r="C3642" s="12">
        <v>11</v>
      </c>
      <c r="D3642" s="12">
        <v>15</v>
      </c>
      <c r="E3642" s="12">
        <v>10</v>
      </c>
      <c r="F3642" s="13">
        <v>178.5</v>
      </c>
      <c r="G3642" s="13">
        <v>934.5</v>
      </c>
      <c r="H3642" s="17">
        <f>(G3642/F3642)</f>
        <v>5.2352941176470589</v>
      </c>
      <c r="I3642" s="13">
        <v>118</v>
      </c>
      <c r="J3642" s="13">
        <v>1421.5</v>
      </c>
      <c r="K3642" s="14">
        <f>(J3642/G3642)</f>
        <v>1.5211342964151953</v>
      </c>
      <c r="L3642" s="14">
        <f>(K3642/2.34)</f>
        <v>0.65005739163042542</v>
      </c>
    </row>
    <row r="3643" spans="1:13" x14ac:dyDescent="0.2">
      <c r="A3643" s="11" t="s">
        <v>6811</v>
      </c>
      <c r="B3643" s="12" t="s">
        <v>6812</v>
      </c>
      <c r="C3643" s="12">
        <v>14</v>
      </c>
      <c r="D3643" s="12">
        <v>8</v>
      </c>
      <c r="E3643" s="12">
        <v>21</v>
      </c>
      <c r="F3643" s="13">
        <v>74.5</v>
      </c>
      <c r="G3643" s="13">
        <v>474</v>
      </c>
      <c r="H3643" s="17">
        <f>(G3643/F3643)</f>
        <v>6.3624161073825505</v>
      </c>
      <c r="I3643" s="13">
        <v>100.5</v>
      </c>
      <c r="J3643" s="13">
        <v>1417.5</v>
      </c>
      <c r="K3643" s="14">
        <f>(J3643/G3643)</f>
        <v>2.990506329113924</v>
      </c>
      <c r="L3643" s="14">
        <f>(K3643/2.8)</f>
        <v>1.0680379746835444</v>
      </c>
    </row>
    <row r="3644" spans="1:13" x14ac:dyDescent="0.2">
      <c r="A3644" s="1" t="s">
        <v>5576</v>
      </c>
      <c r="B3644" t="s">
        <v>5577</v>
      </c>
      <c r="C3644">
        <v>11</v>
      </c>
      <c r="D3644">
        <v>15</v>
      </c>
      <c r="E3644">
        <v>8</v>
      </c>
      <c r="F3644" s="2">
        <v>49</v>
      </c>
      <c r="G3644" s="2">
        <v>343.5</v>
      </c>
      <c r="H3644" s="18">
        <f>(G3644/F3644)</f>
        <v>7.0102040816326534</v>
      </c>
      <c r="I3644" s="2">
        <v>60</v>
      </c>
      <c r="J3644" s="2">
        <v>574</v>
      </c>
      <c r="K3644" s="6">
        <f>(J3644/G3644)</f>
        <v>1.6710334788937409</v>
      </c>
    </row>
    <row r="3645" spans="1:13" x14ac:dyDescent="0.2">
      <c r="A3645" s="11" t="s">
        <v>5572</v>
      </c>
      <c r="B3645" s="12" t="s">
        <v>5573</v>
      </c>
      <c r="C3645" s="12">
        <v>11</v>
      </c>
      <c r="D3645" s="12">
        <v>15</v>
      </c>
      <c r="E3645" s="12">
        <v>6</v>
      </c>
      <c r="F3645" s="13">
        <v>57.5</v>
      </c>
      <c r="G3645" s="13">
        <v>365</v>
      </c>
      <c r="H3645" s="17">
        <f>(G3645/F3645)</f>
        <v>6.3478260869565215</v>
      </c>
      <c r="I3645" s="13">
        <v>68</v>
      </c>
      <c r="J3645" s="13">
        <v>1383</v>
      </c>
      <c r="K3645" s="14">
        <f>(J3645/G3645)</f>
        <v>3.7890410958904108</v>
      </c>
      <c r="L3645" s="14">
        <f>(K3645/2.34)</f>
        <v>1.6192483315770987</v>
      </c>
    </row>
    <row r="3646" spans="1:13" x14ac:dyDescent="0.2">
      <c r="A3646" s="11" t="s">
        <v>5568</v>
      </c>
      <c r="B3646" s="12" t="s">
        <v>5569</v>
      </c>
      <c r="C3646" s="12">
        <v>11</v>
      </c>
      <c r="D3646" s="12">
        <v>15</v>
      </c>
      <c r="E3646" s="12">
        <v>4</v>
      </c>
      <c r="F3646" s="13">
        <v>78</v>
      </c>
      <c r="G3646" s="13">
        <v>448</v>
      </c>
      <c r="H3646" s="17">
        <f>(G3646/F3646)</f>
        <v>5.7435897435897436</v>
      </c>
      <c r="I3646" s="13">
        <v>95.5</v>
      </c>
      <c r="J3646" s="13">
        <v>1185.5</v>
      </c>
      <c r="K3646" s="14">
        <f>(J3646/G3646)</f>
        <v>2.6462053571428572</v>
      </c>
      <c r="L3646" s="14">
        <f>(K3646/2.34)</f>
        <v>1.1308569902319903</v>
      </c>
    </row>
    <row r="3647" spans="1:13" x14ac:dyDescent="0.2">
      <c r="A3647" s="11" t="s">
        <v>5564</v>
      </c>
      <c r="B3647" s="12" t="s">
        <v>5565</v>
      </c>
      <c r="C3647" s="12">
        <v>11</v>
      </c>
      <c r="D3647" s="12">
        <v>15</v>
      </c>
      <c r="E3647" s="12">
        <v>2</v>
      </c>
      <c r="F3647" s="13">
        <v>69</v>
      </c>
      <c r="G3647" s="13">
        <v>421</v>
      </c>
      <c r="H3647" s="17">
        <f>(G3647/F3647)</f>
        <v>6.1014492753623184</v>
      </c>
      <c r="I3647" s="13">
        <v>71</v>
      </c>
      <c r="J3647" s="13">
        <v>882.5</v>
      </c>
      <c r="K3647" s="14">
        <f>(J3647/G3647)</f>
        <v>2.0961995249406176</v>
      </c>
      <c r="L3647" s="14">
        <f>(K3647/2.34)</f>
        <v>0.89581176279513575</v>
      </c>
    </row>
    <row r="3648" spans="1:13" x14ac:dyDescent="0.2">
      <c r="A3648" s="11" t="s">
        <v>8382</v>
      </c>
      <c r="B3648" s="12" t="s">
        <v>5161</v>
      </c>
      <c r="C3648" s="12">
        <v>11</v>
      </c>
      <c r="D3648" s="12">
        <v>3</v>
      </c>
      <c r="E3648" s="12">
        <v>23</v>
      </c>
      <c r="F3648" s="13">
        <v>83</v>
      </c>
      <c r="G3648" s="13">
        <v>408.5</v>
      </c>
      <c r="H3648" s="17">
        <f>(G3648/F3648)</f>
        <v>4.9216867469879517</v>
      </c>
      <c r="I3648" s="13">
        <v>108</v>
      </c>
      <c r="J3648" s="13">
        <v>72</v>
      </c>
      <c r="K3648" s="14">
        <f>(J3648/G3648)</f>
        <v>0.17625458996328031</v>
      </c>
      <c r="L3648" s="14">
        <f>(K3648/2.34)</f>
        <v>7.5322474343282181E-2</v>
      </c>
      <c r="M3648" t="s">
        <v>7834</v>
      </c>
    </row>
    <row r="3649" spans="1:13" x14ac:dyDescent="0.2">
      <c r="A3649" s="7" t="s">
        <v>5158</v>
      </c>
      <c r="B3649" s="8" t="s">
        <v>5159</v>
      </c>
      <c r="C3649" s="8">
        <v>11</v>
      </c>
      <c r="D3649" s="8">
        <v>3</v>
      </c>
      <c r="E3649" s="8">
        <v>21</v>
      </c>
      <c r="F3649" s="9">
        <v>124.5</v>
      </c>
      <c r="G3649" s="9">
        <v>663</v>
      </c>
      <c r="H3649" s="16">
        <f>(G3649/F3649)</f>
        <v>5.3253012048192767</v>
      </c>
      <c r="I3649" s="9">
        <v>128</v>
      </c>
      <c r="J3649" s="9">
        <v>978.5</v>
      </c>
      <c r="K3649" s="10">
        <f>(J3649/G3649)</f>
        <v>1.4758672699849171</v>
      </c>
      <c r="L3649" s="10">
        <f>(K3649/2.47)</f>
        <v>0.59751711335421742</v>
      </c>
    </row>
    <row r="3650" spans="1:13" x14ac:dyDescent="0.2">
      <c r="A3650" s="7" t="s">
        <v>8383</v>
      </c>
      <c r="B3650" s="8" t="s">
        <v>5156</v>
      </c>
      <c r="C3650" s="8">
        <v>11</v>
      </c>
      <c r="D3650" s="8">
        <v>3</v>
      </c>
      <c r="E3650" s="8">
        <v>19</v>
      </c>
      <c r="F3650" s="9">
        <v>197</v>
      </c>
      <c r="G3650" s="9">
        <v>973</v>
      </c>
      <c r="H3650" s="16">
        <f>(G3650/F3650)</f>
        <v>4.9390862944162439</v>
      </c>
      <c r="I3650" s="9">
        <v>213</v>
      </c>
      <c r="J3650" s="9">
        <v>1498</v>
      </c>
      <c r="K3650" s="10">
        <f>(J3650/G3650)</f>
        <v>1.539568345323741</v>
      </c>
      <c r="L3650" s="10">
        <f>(K3650/2.47)</f>
        <v>0.62330702239827562</v>
      </c>
    </row>
    <row r="3651" spans="1:13" x14ac:dyDescent="0.2">
      <c r="A3651" s="1" t="s">
        <v>7108</v>
      </c>
      <c r="B3651" t="s">
        <v>7109</v>
      </c>
      <c r="C3651">
        <v>15</v>
      </c>
      <c r="D3651">
        <v>8</v>
      </c>
      <c r="E3651">
        <v>5</v>
      </c>
      <c r="F3651" s="2">
        <v>80.5</v>
      </c>
      <c r="G3651" s="2">
        <v>352.5</v>
      </c>
      <c r="H3651" s="18">
        <f>(G3651/F3651)</f>
        <v>4.3788819875776399</v>
      </c>
      <c r="I3651" s="2">
        <v>45</v>
      </c>
      <c r="J3651" s="2">
        <v>36</v>
      </c>
      <c r="K3651" s="6">
        <f>(J3651/G3651)</f>
        <v>0.10212765957446808</v>
      </c>
    </row>
    <row r="3652" spans="1:13" x14ac:dyDescent="0.2">
      <c r="A3652" s="1" t="s">
        <v>7108</v>
      </c>
      <c r="B3652" t="s">
        <v>7109</v>
      </c>
      <c r="C3652">
        <v>15</v>
      </c>
      <c r="D3652">
        <v>8</v>
      </c>
      <c r="E3652">
        <v>6</v>
      </c>
      <c r="F3652" s="2">
        <v>85.5</v>
      </c>
      <c r="G3652" s="2">
        <v>329</v>
      </c>
      <c r="H3652" s="18">
        <f>(G3652/F3652)</f>
        <v>3.8479532163742691</v>
      </c>
      <c r="I3652" s="2">
        <v>44</v>
      </c>
      <c r="J3652" s="2">
        <v>28</v>
      </c>
      <c r="K3652" s="6">
        <f>(J3652/G3652)</f>
        <v>8.5106382978723402E-2</v>
      </c>
    </row>
    <row r="3653" spans="1:13" x14ac:dyDescent="0.2">
      <c r="A3653" s="1" t="s">
        <v>7108</v>
      </c>
      <c r="B3653" t="s">
        <v>7109</v>
      </c>
      <c r="C3653">
        <v>15</v>
      </c>
      <c r="D3653">
        <v>7</v>
      </c>
      <c r="E3653">
        <v>6</v>
      </c>
      <c r="F3653" s="2">
        <v>87</v>
      </c>
      <c r="G3653" s="2">
        <v>379</v>
      </c>
      <c r="H3653" s="18">
        <f>(G3653/F3653)</f>
        <v>4.3563218390804597</v>
      </c>
      <c r="I3653" s="2">
        <v>43.5</v>
      </c>
      <c r="J3653" s="2">
        <v>24.5</v>
      </c>
      <c r="K3653" s="6">
        <f>(J3653/G3653)</f>
        <v>6.464379947229551E-2</v>
      </c>
    </row>
    <row r="3654" spans="1:13" x14ac:dyDescent="0.2">
      <c r="A3654" s="1" t="s">
        <v>7108</v>
      </c>
      <c r="B3654" t="s">
        <v>7109</v>
      </c>
      <c r="C3654">
        <v>15</v>
      </c>
      <c r="D3654">
        <v>7</v>
      </c>
      <c r="E3654">
        <v>5</v>
      </c>
      <c r="F3654" s="2">
        <v>94.5</v>
      </c>
      <c r="G3654" s="2">
        <v>419.5</v>
      </c>
      <c r="H3654" s="18">
        <f>(G3654/F3654)</f>
        <v>4.4391534391534391</v>
      </c>
      <c r="I3654" s="2">
        <v>29</v>
      </c>
      <c r="J3654" s="2">
        <v>27.5</v>
      </c>
      <c r="K3654" s="6">
        <f>(J3654/G3654)</f>
        <v>6.5554231227651971E-2</v>
      </c>
    </row>
    <row r="3655" spans="1:13" x14ac:dyDescent="0.2">
      <c r="A3655" s="7" t="s">
        <v>5152</v>
      </c>
      <c r="B3655" s="8" t="s">
        <v>5153</v>
      </c>
      <c r="C3655" s="8">
        <v>11</v>
      </c>
      <c r="D3655" s="8">
        <v>3</v>
      </c>
      <c r="E3655" s="8">
        <v>17</v>
      </c>
      <c r="F3655" s="9">
        <v>196</v>
      </c>
      <c r="G3655" s="9">
        <v>977.5</v>
      </c>
      <c r="H3655" s="16">
        <f>(G3655/F3655)</f>
        <v>4.9872448979591839</v>
      </c>
      <c r="I3655" s="9">
        <v>180</v>
      </c>
      <c r="J3655" s="9">
        <v>1383.5</v>
      </c>
      <c r="K3655" s="10">
        <f>(J3655/G3655)</f>
        <v>1.4153452685421994</v>
      </c>
      <c r="L3655" s="10">
        <f>(K3655/2.47)</f>
        <v>0.57301427876202404</v>
      </c>
    </row>
    <row r="3656" spans="1:13" x14ac:dyDescent="0.2">
      <c r="A3656" s="7" t="s">
        <v>7849</v>
      </c>
      <c r="B3656" s="8" t="s">
        <v>5150</v>
      </c>
      <c r="C3656" s="8">
        <v>11</v>
      </c>
      <c r="D3656" s="8">
        <v>3</v>
      </c>
      <c r="E3656" s="8">
        <v>15</v>
      </c>
      <c r="F3656" s="9">
        <v>372</v>
      </c>
      <c r="G3656" s="9">
        <v>1140.5</v>
      </c>
      <c r="H3656" s="16">
        <f>(G3656/F3656)</f>
        <v>3.0658602150537635</v>
      </c>
      <c r="I3656" s="9">
        <v>279.5</v>
      </c>
      <c r="J3656" s="9">
        <v>1555</v>
      </c>
      <c r="K3656" s="10">
        <f>(J3656/G3656)</f>
        <v>1.3634370889960543</v>
      </c>
      <c r="L3656" s="10">
        <f>(K3656/2.47)</f>
        <v>0.55199882145589241</v>
      </c>
    </row>
    <row r="3657" spans="1:13" x14ac:dyDescent="0.2">
      <c r="A3657" s="7" t="s">
        <v>5146</v>
      </c>
      <c r="B3657" s="8" t="s">
        <v>5147</v>
      </c>
      <c r="C3657" s="8">
        <v>11</v>
      </c>
      <c r="D3657" s="8">
        <v>3</v>
      </c>
      <c r="E3657" s="8">
        <v>13</v>
      </c>
      <c r="F3657" s="9">
        <v>206.5</v>
      </c>
      <c r="G3657" s="9">
        <v>921</v>
      </c>
      <c r="H3657" s="16">
        <f>(G3657/F3657)</f>
        <v>4.460048426150121</v>
      </c>
      <c r="I3657" s="9">
        <v>151</v>
      </c>
      <c r="J3657" s="9">
        <v>1176</v>
      </c>
      <c r="K3657" s="10">
        <f>(J3657/G3657)</f>
        <v>1.276872964169381</v>
      </c>
      <c r="L3657" s="10">
        <f>(K3657/2.47)</f>
        <v>0.51695261707262385</v>
      </c>
    </row>
    <row r="3658" spans="1:13" x14ac:dyDescent="0.2">
      <c r="A3658" s="7" t="s">
        <v>5143</v>
      </c>
      <c r="B3658" s="8" t="s">
        <v>5144</v>
      </c>
      <c r="C3658" s="8">
        <v>11</v>
      </c>
      <c r="D3658" s="8">
        <v>3</v>
      </c>
      <c r="E3658" s="8">
        <v>11</v>
      </c>
      <c r="F3658" s="9">
        <v>210.5</v>
      </c>
      <c r="G3658" s="9">
        <v>942.5</v>
      </c>
      <c r="H3658" s="16">
        <f>(G3658/F3658)</f>
        <v>4.4774346793349169</v>
      </c>
      <c r="I3658" s="9">
        <v>122.5</v>
      </c>
      <c r="J3658" s="9">
        <v>1139.5</v>
      </c>
      <c r="K3658" s="10">
        <f>(J3658/G3658)</f>
        <v>1.2090185676392573</v>
      </c>
      <c r="L3658" s="10">
        <f>(K3658/2.47)</f>
        <v>0.48948120147338348</v>
      </c>
    </row>
    <row r="3659" spans="1:13" x14ac:dyDescent="0.2">
      <c r="A3659" s="7" t="s">
        <v>5139</v>
      </c>
      <c r="B3659" s="8" t="s">
        <v>5140</v>
      </c>
      <c r="C3659" s="8">
        <v>11</v>
      </c>
      <c r="D3659" s="8">
        <v>3</v>
      </c>
      <c r="E3659" s="8">
        <v>9</v>
      </c>
      <c r="F3659" s="9">
        <v>231</v>
      </c>
      <c r="G3659" s="9">
        <v>980.5</v>
      </c>
      <c r="H3659" s="16">
        <f>(G3659/F3659)</f>
        <v>4.2445887445887447</v>
      </c>
      <c r="I3659" s="9">
        <v>169</v>
      </c>
      <c r="J3659" s="9">
        <v>968.5</v>
      </c>
      <c r="K3659" s="10">
        <f>(J3659/G3659)</f>
        <v>0.98776134625191225</v>
      </c>
      <c r="L3659" s="10">
        <f>(K3659/2.47)</f>
        <v>0.39990337904935713</v>
      </c>
    </row>
    <row r="3660" spans="1:13" x14ac:dyDescent="0.2">
      <c r="A3660" s="7" t="s">
        <v>5136</v>
      </c>
      <c r="B3660" s="8" t="s">
        <v>5137</v>
      </c>
      <c r="C3660" s="8">
        <v>11</v>
      </c>
      <c r="D3660" s="8">
        <v>3</v>
      </c>
      <c r="E3660" s="8">
        <v>7</v>
      </c>
      <c r="F3660" s="9">
        <v>246.5</v>
      </c>
      <c r="G3660" s="9">
        <v>955.5</v>
      </c>
      <c r="H3660" s="16">
        <f>(G3660/F3660)</f>
        <v>3.876267748478702</v>
      </c>
      <c r="I3660" s="9">
        <v>197.5</v>
      </c>
      <c r="J3660" s="9">
        <v>1460.5</v>
      </c>
      <c r="K3660" s="10">
        <f>(J3660/G3660)</f>
        <v>1.5285190999476714</v>
      </c>
      <c r="L3660" s="10">
        <f>(K3660/2.47)</f>
        <v>0.61883364370351068</v>
      </c>
    </row>
    <row r="3661" spans="1:13" x14ac:dyDescent="0.2">
      <c r="A3661" s="7" t="s">
        <v>7849</v>
      </c>
      <c r="B3661" s="8" t="s">
        <v>5134</v>
      </c>
      <c r="C3661" s="8">
        <v>11</v>
      </c>
      <c r="D3661" s="8">
        <v>3</v>
      </c>
      <c r="E3661" s="8">
        <v>5</v>
      </c>
      <c r="F3661" s="9">
        <v>264</v>
      </c>
      <c r="G3661" s="9">
        <v>847</v>
      </c>
      <c r="H3661" s="16">
        <f>(G3661/F3661)</f>
        <v>3.2083333333333335</v>
      </c>
      <c r="I3661" s="9">
        <v>167</v>
      </c>
      <c r="J3661" s="9">
        <v>1286</v>
      </c>
      <c r="K3661" s="10">
        <f>(J3661/G3661)</f>
        <v>1.5182998819362457</v>
      </c>
      <c r="L3661" s="10">
        <f>(K3661/2.47)</f>
        <v>0.61469630847621282</v>
      </c>
    </row>
    <row r="3662" spans="1:13" x14ac:dyDescent="0.2">
      <c r="A3662" s="11" t="s">
        <v>7849</v>
      </c>
      <c r="B3662" s="12" t="s">
        <v>5132</v>
      </c>
      <c r="C3662" s="12">
        <v>11</v>
      </c>
      <c r="D3662" s="12">
        <v>3</v>
      </c>
      <c r="E3662" s="12">
        <v>3</v>
      </c>
      <c r="F3662" s="13">
        <v>67</v>
      </c>
      <c r="G3662" s="13">
        <v>369.5</v>
      </c>
      <c r="H3662" s="17">
        <f>(G3662/F3662)</f>
        <v>5.5149253731343286</v>
      </c>
      <c r="I3662" s="13">
        <v>81.5</v>
      </c>
      <c r="J3662" s="13">
        <v>1208.5</v>
      </c>
      <c r="K3662" s="14">
        <f>(J3662/G3662)</f>
        <v>3.27063599458728</v>
      </c>
      <c r="L3662" s="14">
        <f>(K3662/2.34)</f>
        <v>1.3977076899945642</v>
      </c>
    </row>
    <row r="3663" spans="1:13" x14ac:dyDescent="0.2">
      <c r="A3663" s="7" t="s">
        <v>5234</v>
      </c>
      <c r="B3663" s="8" t="s">
        <v>5235</v>
      </c>
      <c r="C3663" s="8">
        <v>11</v>
      </c>
      <c r="D3663" s="8">
        <v>5</v>
      </c>
      <c r="E3663" s="8">
        <v>23</v>
      </c>
      <c r="F3663" s="9">
        <v>101</v>
      </c>
      <c r="G3663" s="9">
        <v>238.5</v>
      </c>
      <c r="H3663" s="16">
        <f>(G3663/F3663)</f>
        <v>2.3613861386138613</v>
      </c>
      <c r="I3663" s="9">
        <v>160</v>
      </c>
      <c r="J3663" s="9">
        <v>1660.5</v>
      </c>
      <c r="K3663" s="10">
        <f>(J3663/G3663)</f>
        <v>6.9622641509433958</v>
      </c>
      <c r="L3663" s="10">
        <f>(K3663/2.47)</f>
        <v>2.8187304254831558</v>
      </c>
      <c r="M3663" t="s">
        <v>7835</v>
      </c>
    </row>
    <row r="3664" spans="1:13" x14ac:dyDescent="0.2">
      <c r="A3664" s="11" t="s">
        <v>7849</v>
      </c>
      <c r="B3664" s="12" t="s">
        <v>5231</v>
      </c>
      <c r="C3664" s="12">
        <v>11</v>
      </c>
      <c r="D3664" s="12">
        <v>5</v>
      </c>
      <c r="E3664" s="12">
        <v>21</v>
      </c>
      <c r="F3664" s="13">
        <v>111</v>
      </c>
      <c r="G3664" s="13">
        <v>562</v>
      </c>
      <c r="H3664" s="17">
        <f>(G3664/F3664)</f>
        <v>5.0630630630630629</v>
      </c>
      <c r="I3664" s="13">
        <v>110.5</v>
      </c>
      <c r="J3664" s="13">
        <v>59</v>
      </c>
      <c r="K3664" s="14">
        <f>(J3664/G3664)</f>
        <v>0.10498220640569395</v>
      </c>
      <c r="L3664" s="14">
        <f>(K3664/2.34)</f>
        <v>4.4864190771664085E-2</v>
      </c>
      <c r="M3664" t="s">
        <v>7834</v>
      </c>
    </row>
    <row r="3665" spans="1:13" x14ac:dyDescent="0.2">
      <c r="A3665" s="7" t="s">
        <v>5228</v>
      </c>
      <c r="B3665" s="8" t="s">
        <v>5229</v>
      </c>
      <c r="C3665" s="8">
        <v>11</v>
      </c>
      <c r="D3665" s="8">
        <v>5</v>
      </c>
      <c r="E3665" s="8">
        <v>19</v>
      </c>
      <c r="F3665" s="9">
        <v>151.5</v>
      </c>
      <c r="G3665" s="9">
        <v>828.5</v>
      </c>
      <c r="H3665" s="16">
        <f>(G3665/F3665)</f>
        <v>5.4686468646864688</v>
      </c>
      <c r="I3665" s="9">
        <v>139</v>
      </c>
      <c r="J3665" s="9">
        <v>1071</v>
      </c>
      <c r="K3665" s="10">
        <f>(J3665/G3665)</f>
        <v>1.2926976463488231</v>
      </c>
      <c r="L3665" s="10">
        <f>(K3665/2.47)</f>
        <v>0.52335937099142638</v>
      </c>
    </row>
    <row r="3666" spans="1:13" x14ac:dyDescent="0.2">
      <c r="A3666" s="7" t="s">
        <v>6650</v>
      </c>
      <c r="B3666" s="8" t="s">
        <v>6651</v>
      </c>
      <c r="C3666" s="8">
        <v>14</v>
      </c>
      <c r="D3666" s="8">
        <v>4</v>
      </c>
      <c r="E3666" s="8">
        <v>8</v>
      </c>
      <c r="F3666" s="9">
        <v>56</v>
      </c>
      <c r="G3666" s="9">
        <v>340.5</v>
      </c>
      <c r="H3666" s="16">
        <f>(G3666/F3666)</f>
        <v>6.0803571428571432</v>
      </c>
      <c r="I3666" s="9">
        <v>231</v>
      </c>
      <c r="J3666" s="9">
        <v>1300</v>
      </c>
      <c r="K3666" s="10">
        <f>(J3666/G3666)</f>
        <v>3.8179148311306901</v>
      </c>
      <c r="L3666" s="10">
        <f>(K3666/1.27)</f>
        <v>3.0062321504966065</v>
      </c>
    </row>
    <row r="3667" spans="1:13" x14ac:dyDescent="0.2">
      <c r="A3667" s="11" t="s">
        <v>7849</v>
      </c>
      <c r="B3667" s="12" t="s">
        <v>5226</v>
      </c>
      <c r="C3667" s="12">
        <v>11</v>
      </c>
      <c r="D3667" s="12">
        <v>5</v>
      </c>
      <c r="E3667" s="12">
        <v>17</v>
      </c>
      <c r="F3667" s="13">
        <v>136</v>
      </c>
      <c r="G3667" s="13">
        <v>828.5</v>
      </c>
      <c r="H3667" s="17">
        <f>(G3667/F3667)</f>
        <v>6.0919117647058822</v>
      </c>
      <c r="I3667" s="13">
        <v>115.5</v>
      </c>
      <c r="J3667" s="13">
        <v>1033</v>
      </c>
      <c r="K3667" s="14">
        <f>(J3667/G3667)</f>
        <v>1.2468316234158117</v>
      </c>
      <c r="L3667" s="14">
        <f>(K3667/2.34)</f>
        <v>0.53283402710077421</v>
      </c>
    </row>
    <row r="3668" spans="1:13" x14ac:dyDescent="0.2">
      <c r="A3668" s="7" t="s">
        <v>5222</v>
      </c>
      <c r="B3668" s="8" t="s">
        <v>5223</v>
      </c>
      <c r="C3668" s="8">
        <v>11</v>
      </c>
      <c r="D3668" s="8">
        <v>5</v>
      </c>
      <c r="E3668" s="8">
        <v>15</v>
      </c>
      <c r="F3668" s="9">
        <v>167.5</v>
      </c>
      <c r="G3668" s="9">
        <v>944</v>
      </c>
      <c r="H3668" s="16">
        <f>(G3668/F3668)</f>
        <v>5.6358208955223876</v>
      </c>
      <c r="I3668" s="9">
        <v>135.5</v>
      </c>
      <c r="J3668" s="9">
        <v>1505.5</v>
      </c>
      <c r="K3668" s="10">
        <f>(J3668/G3668)</f>
        <v>1.5948093220338984</v>
      </c>
      <c r="L3668" s="10">
        <f>(K3668/2.47)</f>
        <v>0.64567179029712474</v>
      </c>
    </row>
    <row r="3669" spans="1:13" x14ac:dyDescent="0.2">
      <c r="A3669" s="11" t="s">
        <v>8384</v>
      </c>
      <c r="B3669" s="12" t="s">
        <v>5220</v>
      </c>
      <c r="C3669" s="12">
        <v>11</v>
      </c>
      <c r="D3669" s="12">
        <v>5</v>
      </c>
      <c r="E3669" s="12">
        <v>13</v>
      </c>
      <c r="F3669" s="13">
        <v>101.5</v>
      </c>
      <c r="G3669" s="13">
        <v>650</v>
      </c>
      <c r="H3669" s="17">
        <f>(G3669/F3669)</f>
        <v>6.4039408866995071</v>
      </c>
      <c r="I3669" s="13">
        <v>94</v>
      </c>
      <c r="J3669" s="13">
        <v>583</v>
      </c>
      <c r="K3669" s="14">
        <f>(J3669/G3669)</f>
        <v>0.89692307692307693</v>
      </c>
      <c r="L3669" s="14">
        <f>(K3669/2.34)</f>
        <v>0.3833004602235372</v>
      </c>
    </row>
    <row r="3670" spans="1:13" x14ac:dyDescent="0.2">
      <c r="A3670" s="7" t="s">
        <v>7849</v>
      </c>
      <c r="B3670" s="8" t="s">
        <v>5217</v>
      </c>
      <c r="C3670" s="8">
        <v>11</v>
      </c>
      <c r="D3670" s="8">
        <v>5</v>
      </c>
      <c r="E3670" s="8">
        <v>11</v>
      </c>
      <c r="F3670" s="9">
        <v>190.5</v>
      </c>
      <c r="G3670" s="9">
        <v>994.5</v>
      </c>
      <c r="H3670" s="16">
        <f>(G3670/F3670)</f>
        <v>5.2204724409448815</v>
      </c>
      <c r="I3670" s="9">
        <v>177</v>
      </c>
      <c r="J3670" s="9">
        <v>1304</v>
      </c>
      <c r="K3670" s="10">
        <f>(J3670/G3670)</f>
        <v>1.3112116641528406</v>
      </c>
      <c r="L3670" s="10">
        <f>(K3670/2.47)</f>
        <v>0.53085492475823504</v>
      </c>
    </row>
    <row r="3671" spans="1:13" x14ac:dyDescent="0.2">
      <c r="A3671" s="11" t="s">
        <v>6808</v>
      </c>
      <c r="B3671" s="12" t="s">
        <v>6809</v>
      </c>
      <c r="C3671" s="12">
        <v>14</v>
      </c>
      <c r="D3671" s="12">
        <v>8</v>
      </c>
      <c r="E3671" s="12">
        <v>19</v>
      </c>
      <c r="F3671" s="13">
        <v>64.5</v>
      </c>
      <c r="G3671" s="13">
        <v>417.5</v>
      </c>
      <c r="H3671" s="17">
        <f>(G3671/F3671)</f>
        <v>6.4728682170542635</v>
      </c>
      <c r="I3671" s="13">
        <v>64</v>
      </c>
      <c r="J3671" s="13">
        <v>975.5</v>
      </c>
      <c r="K3671" s="14">
        <f>(J3671/G3671)</f>
        <v>2.3365269461077842</v>
      </c>
      <c r="L3671" s="14">
        <f>(K3671/2.8)</f>
        <v>0.83447390932420873</v>
      </c>
    </row>
    <row r="3672" spans="1:13" x14ac:dyDescent="0.2">
      <c r="A3672" s="7" t="s">
        <v>5213</v>
      </c>
      <c r="B3672" s="8" t="s">
        <v>5214</v>
      </c>
      <c r="C3672" s="8">
        <v>11</v>
      </c>
      <c r="D3672" s="8">
        <v>5</v>
      </c>
      <c r="E3672" s="8">
        <v>9</v>
      </c>
      <c r="F3672" s="9">
        <v>215.5</v>
      </c>
      <c r="G3672" s="9">
        <v>976.5</v>
      </c>
      <c r="H3672" s="16">
        <f>(G3672/F3672)</f>
        <v>4.531322505800464</v>
      </c>
      <c r="I3672" s="9">
        <v>205.5</v>
      </c>
      <c r="J3672" s="9">
        <v>1323.5</v>
      </c>
      <c r="K3672" s="10">
        <f>(J3672/G3672)</f>
        <v>1.3553507424475166</v>
      </c>
      <c r="L3672" s="10">
        <f>(K3672/2.47)</f>
        <v>0.54872499694231436</v>
      </c>
    </row>
    <row r="3673" spans="1:13" x14ac:dyDescent="0.2">
      <c r="A3673" s="11" t="s">
        <v>7849</v>
      </c>
      <c r="B3673" s="12" t="s">
        <v>5211</v>
      </c>
      <c r="C3673" s="12">
        <v>11</v>
      </c>
      <c r="D3673" s="12">
        <v>5</v>
      </c>
      <c r="E3673" s="12">
        <v>7</v>
      </c>
      <c r="F3673" s="13">
        <v>64</v>
      </c>
      <c r="G3673" s="13">
        <v>460</v>
      </c>
      <c r="H3673" s="17">
        <f>(G3673/F3673)</f>
        <v>7.1875</v>
      </c>
      <c r="I3673" s="13">
        <v>78.5</v>
      </c>
      <c r="J3673" s="13">
        <v>952.5</v>
      </c>
      <c r="K3673" s="14">
        <f>(J3673/G3673)</f>
        <v>2.0706521739130435</v>
      </c>
      <c r="L3673" s="14">
        <f>(K3673/2.34)</f>
        <v>0.88489409141583064</v>
      </c>
    </row>
    <row r="3674" spans="1:13" x14ac:dyDescent="0.2">
      <c r="A3674" s="7" t="s">
        <v>5207</v>
      </c>
      <c r="B3674" s="8" t="s">
        <v>5208</v>
      </c>
      <c r="C3674" s="8">
        <v>11</v>
      </c>
      <c r="D3674" s="8">
        <v>5</v>
      </c>
      <c r="E3674" s="8">
        <v>5</v>
      </c>
      <c r="F3674" s="9">
        <v>233.5</v>
      </c>
      <c r="G3674" s="9">
        <v>910.5</v>
      </c>
      <c r="H3674" s="16">
        <f>(G3674/F3674)</f>
        <v>3.8993576017130622</v>
      </c>
      <c r="I3674" s="9">
        <v>134</v>
      </c>
      <c r="J3674" s="9">
        <v>1089.5</v>
      </c>
      <c r="K3674" s="10">
        <f>(J3674/G3674)</f>
        <v>1.1965952773201538</v>
      </c>
      <c r="L3674" s="10">
        <f>(K3674/2.47)</f>
        <v>0.48445152927941448</v>
      </c>
    </row>
    <row r="3675" spans="1:13" x14ac:dyDescent="0.2">
      <c r="A3675" s="7" t="s">
        <v>5204</v>
      </c>
      <c r="B3675" s="8" t="s">
        <v>5205</v>
      </c>
      <c r="C3675" s="8">
        <v>11</v>
      </c>
      <c r="D3675" s="8">
        <v>5</v>
      </c>
      <c r="E3675" s="8">
        <v>3</v>
      </c>
      <c r="F3675" s="9">
        <v>365</v>
      </c>
      <c r="G3675" s="9">
        <v>1010</v>
      </c>
      <c r="H3675" s="16">
        <f>(G3675/F3675)</f>
        <v>2.7671232876712328</v>
      </c>
      <c r="I3675" s="9">
        <v>264.5</v>
      </c>
      <c r="J3675" s="9">
        <v>1554</v>
      </c>
      <c r="K3675" s="10">
        <f>(J3675/G3675)</f>
        <v>1.5386138613861386</v>
      </c>
      <c r="L3675" s="10">
        <f>(K3675/2.47)</f>
        <v>0.62292059165430713</v>
      </c>
    </row>
    <row r="3676" spans="1:13" x14ac:dyDescent="0.2">
      <c r="A3676" s="7" t="s">
        <v>6804</v>
      </c>
      <c r="B3676" s="8" t="s">
        <v>6805</v>
      </c>
      <c r="C3676" s="8">
        <v>14</v>
      </c>
      <c r="D3676" s="8">
        <v>8</v>
      </c>
      <c r="E3676" s="8">
        <v>17</v>
      </c>
      <c r="F3676" s="9">
        <v>408.5</v>
      </c>
      <c r="G3676" s="9">
        <v>1094.5</v>
      </c>
      <c r="H3676" s="16">
        <f>(G3676/F3676)</f>
        <v>2.6793145654834762</v>
      </c>
      <c r="I3676" s="9">
        <v>279.5</v>
      </c>
      <c r="J3676" s="9">
        <v>1619.5</v>
      </c>
      <c r="K3676" s="10">
        <f>(J3676/G3676)</f>
        <v>1.4796710826861581</v>
      </c>
      <c r="L3676" s="10">
        <f>(K3676/1.27)</f>
        <v>1.1650953406977622</v>
      </c>
    </row>
    <row r="3677" spans="1:13" x14ac:dyDescent="0.2">
      <c r="A3677" s="7" t="s">
        <v>5307</v>
      </c>
      <c r="B3677" s="8" t="s">
        <v>5308</v>
      </c>
      <c r="C3677" s="8">
        <v>11</v>
      </c>
      <c r="D3677" s="8">
        <v>7</v>
      </c>
      <c r="E3677" s="8">
        <v>23</v>
      </c>
      <c r="F3677" s="9">
        <v>133</v>
      </c>
      <c r="G3677" s="9">
        <v>558.5</v>
      </c>
      <c r="H3677" s="16">
        <f>(G3677/F3677)</f>
        <v>4.1992481203007515</v>
      </c>
      <c r="I3677" s="9">
        <v>177.5</v>
      </c>
      <c r="J3677" s="9">
        <v>1417.5</v>
      </c>
      <c r="K3677" s="10">
        <f>(J3677/G3677)</f>
        <v>2.5380483437779766</v>
      </c>
      <c r="L3677" s="10">
        <f>(K3677/2.47)</f>
        <v>1.0275499367522172</v>
      </c>
    </row>
    <row r="3678" spans="1:13" x14ac:dyDescent="0.2">
      <c r="A3678" s="7" t="s">
        <v>8385</v>
      </c>
      <c r="B3678" s="8" t="s">
        <v>5304</v>
      </c>
      <c r="C3678" s="8">
        <v>11</v>
      </c>
      <c r="D3678" s="8">
        <v>7</v>
      </c>
      <c r="E3678" s="8">
        <v>21</v>
      </c>
      <c r="F3678" s="9">
        <v>157</v>
      </c>
      <c r="G3678" s="9">
        <v>831</v>
      </c>
      <c r="H3678" s="16">
        <f>(G3678/F3678)</f>
        <v>5.2929936305732488</v>
      </c>
      <c r="I3678" s="9">
        <v>147.5</v>
      </c>
      <c r="J3678" s="9">
        <v>1331</v>
      </c>
      <c r="K3678" s="10">
        <f>(J3678/G3678)</f>
        <v>1.601684717208183</v>
      </c>
      <c r="L3678" s="10">
        <f>(K3678/2.47)</f>
        <v>0.64845535109643027</v>
      </c>
    </row>
    <row r="3679" spans="1:13" x14ac:dyDescent="0.2">
      <c r="A3679" s="7" t="s">
        <v>7849</v>
      </c>
      <c r="B3679" s="8" t="s">
        <v>5301</v>
      </c>
      <c r="C3679" s="8">
        <v>11</v>
      </c>
      <c r="D3679" s="8">
        <v>7</v>
      </c>
      <c r="E3679" s="8">
        <v>19</v>
      </c>
      <c r="F3679" s="9">
        <v>486.5</v>
      </c>
      <c r="G3679" s="9">
        <v>1184.5</v>
      </c>
      <c r="H3679" s="16">
        <f>(G3679/F3679)</f>
        <v>2.4347379239465572</v>
      </c>
      <c r="I3679" s="9">
        <v>312.5</v>
      </c>
      <c r="J3679" s="9">
        <v>1386.5</v>
      </c>
      <c r="K3679" s="10">
        <f>(J3679/G3679)</f>
        <v>1.1705360911777121</v>
      </c>
      <c r="L3679" s="10">
        <f>(K3679/2.47)</f>
        <v>0.47390125148895224</v>
      </c>
    </row>
    <row r="3680" spans="1:13" x14ac:dyDescent="0.2">
      <c r="A3680" s="7" t="s">
        <v>7849</v>
      </c>
      <c r="B3680" s="8" t="s">
        <v>5298</v>
      </c>
      <c r="C3680" s="8">
        <v>11</v>
      </c>
      <c r="D3680" s="8">
        <v>7</v>
      </c>
      <c r="E3680" s="8">
        <v>17</v>
      </c>
      <c r="F3680" s="9">
        <v>164.5</v>
      </c>
      <c r="G3680" s="9">
        <v>909</v>
      </c>
      <c r="H3680" s="16">
        <f>(G3680/F3680)</f>
        <v>5.5258358662613984</v>
      </c>
      <c r="I3680" s="9">
        <v>128.5</v>
      </c>
      <c r="J3680" s="9">
        <v>837</v>
      </c>
      <c r="K3680" s="10">
        <f>(J3680/G3680)</f>
        <v>0.92079207920792083</v>
      </c>
      <c r="L3680" s="10">
        <f>(K3680/2.47)</f>
        <v>0.37279031546879382</v>
      </c>
      <c r="M3680" t="s">
        <v>7833</v>
      </c>
    </row>
    <row r="3681" spans="1:13" x14ac:dyDescent="0.2">
      <c r="A3681" s="7" t="s">
        <v>5294</v>
      </c>
      <c r="B3681" s="8" t="s">
        <v>5295</v>
      </c>
      <c r="C3681" s="8">
        <v>11</v>
      </c>
      <c r="D3681" s="8">
        <v>7</v>
      </c>
      <c r="E3681" s="8">
        <v>15</v>
      </c>
      <c r="F3681" s="9">
        <v>246</v>
      </c>
      <c r="G3681" s="9">
        <v>1056.5</v>
      </c>
      <c r="H3681" s="16">
        <f>(G3681/F3681)</f>
        <v>4.2947154471544717</v>
      </c>
      <c r="I3681" s="9">
        <v>182.5</v>
      </c>
      <c r="J3681" s="9">
        <v>1402</v>
      </c>
      <c r="K3681" s="10">
        <f>(J3681/G3681)</f>
        <v>1.3270231897775675</v>
      </c>
      <c r="L3681" s="10">
        <f>(K3681/2.47)</f>
        <v>0.537256352136667</v>
      </c>
    </row>
    <row r="3682" spans="1:13" x14ac:dyDescent="0.2">
      <c r="A3682" s="11" t="s">
        <v>5290</v>
      </c>
      <c r="B3682" s="12" t="s">
        <v>5291</v>
      </c>
      <c r="C3682" s="12">
        <v>11</v>
      </c>
      <c r="D3682" s="12">
        <v>7</v>
      </c>
      <c r="E3682" s="12">
        <v>13</v>
      </c>
      <c r="F3682" s="13">
        <v>135.5</v>
      </c>
      <c r="G3682" s="13">
        <v>574.5</v>
      </c>
      <c r="H3682" s="17">
        <f>(G3682/F3682)</f>
        <v>4.2398523985239853</v>
      </c>
      <c r="I3682" s="13">
        <v>94</v>
      </c>
      <c r="J3682" s="13">
        <v>48.5</v>
      </c>
      <c r="K3682" s="14">
        <f>(J3682/G3682)</f>
        <v>8.4421235857267185E-2</v>
      </c>
      <c r="L3682" s="14">
        <f>(K3682/2.34)</f>
        <v>3.6077451221054352E-2</v>
      </c>
      <c r="M3682" t="s">
        <v>7834</v>
      </c>
    </row>
    <row r="3683" spans="1:13" x14ac:dyDescent="0.2">
      <c r="A3683" s="7" t="s">
        <v>5286</v>
      </c>
      <c r="B3683" s="8" t="s">
        <v>5287</v>
      </c>
      <c r="C3683" s="8">
        <v>11</v>
      </c>
      <c r="D3683" s="8">
        <v>7</v>
      </c>
      <c r="E3683" s="8">
        <v>9</v>
      </c>
      <c r="F3683" s="9">
        <v>263.5</v>
      </c>
      <c r="G3683" s="9">
        <v>1014.5</v>
      </c>
      <c r="H3683" s="16">
        <f>(G3683/F3683)</f>
        <v>3.8500948766603416</v>
      </c>
      <c r="I3683" s="9">
        <v>170.5</v>
      </c>
      <c r="J3683" s="9">
        <v>1107</v>
      </c>
      <c r="K3683" s="10">
        <f>(J3683/G3683)</f>
        <v>1.0911779201577132</v>
      </c>
      <c r="L3683" s="10">
        <f>(K3683/2.47)</f>
        <v>0.441772437310815</v>
      </c>
    </row>
    <row r="3684" spans="1:13" x14ac:dyDescent="0.2">
      <c r="A3684" s="7" t="s">
        <v>5282</v>
      </c>
      <c r="B3684" s="8" t="s">
        <v>5283</v>
      </c>
      <c r="C3684" s="8">
        <v>11</v>
      </c>
      <c r="D3684" s="8">
        <v>7</v>
      </c>
      <c r="E3684" s="8">
        <v>7</v>
      </c>
      <c r="F3684" s="9">
        <v>243</v>
      </c>
      <c r="G3684" s="9">
        <v>984</v>
      </c>
      <c r="H3684" s="16">
        <f>(G3684/F3684)</f>
        <v>4.0493827160493829</v>
      </c>
      <c r="I3684" s="9">
        <v>156.5</v>
      </c>
      <c r="J3684" s="9">
        <v>1111.5</v>
      </c>
      <c r="K3684" s="10">
        <f>(J3684/G3684)</f>
        <v>1.1295731707317074</v>
      </c>
      <c r="L3684" s="10">
        <f>(K3684/2.47)</f>
        <v>0.45731707317073167</v>
      </c>
    </row>
    <row r="3685" spans="1:13" x14ac:dyDescent="0.2">
      <c r="A3685" s="11" t="s">
        <v>5278</v>
      </c>
      <c r="B3685" s="12" t="s">
        <v>5279</v>
      </c>
      <c r="C3685" s="12">
        <v>11</v>
      </c>
      <c r="D3685" s="12">
        <v>7</v>
      </c>
      <c r="E3685" s="12">
        <v>5</v>
      </c>
      <c r="F3685" s="13">
        <v>157</v>
      </c>
      <c r="G3685" s="13">
        <v>768.5</v>
      </c>
      <c r="H3685" s="17">
        <f>(G3685/F3685)</f>
        <v>4.8949044585987265</v>
      </c>
      <c r="I3685" s="13">
        <v>85.5</v>
      </c>
      <c r="J3685" s="13">
        <v>470.5</v>
      </c>
      <c r="K3685" s="14">
        <f>(J3685/G3685)</f>
        <v>0.61223162003903708</v>
      </c>
      <c r="L3685" s="14">
        <f>(K3685/2.34)</f>
        <v>0.26163744446112697</v>
      </c>
    </row>
    <row r="3686" spans="1:13" x14ac:dyDescent="0.2">
      <c r="A3686" s="11" t="s">
        <v>5274</v>
      </c>
      <c r="B3686" s="12" t="s">
        <v>5275</v>
      </c>
      <c r="C3686" s="12">
        <v>11</v>
      </c>
      <c r="D3686" s="12">
        <v>7</v>
      </c>
      <c r="E3686" s="12">
        <v>3</v>
      </c>
      <c r="F3686" s="13">
        <v>170</v>
      </c>
      <c r="G3686" s="13">
        <v>787.5</v>
      </c>
      <c r="H3686" s="17">
        <f>(G3686/F3686)</f>
        <v>4.632352941176471</v>
      </c>
      <c r="I3686" s="13">
        <v>114.5</v>
      </c>
      <c r="J3686" s="13">
        <v>1112.5</v>
      </c>
      <c r="K3686" s="14">
        <f>(J3686/G3686)</f>
        <v>1.4126984126984128</v>
      </c>
      <c r="L3686" s="14">
        <f>(K3686/2.34)</f>
        <v>0.60371727038393708</v>
      </c>
    </row>
    <row r="3687" spans="1:13" x14ac:dyDescent="0.2">
      <c r="A3687" s="11" t="s">
        <v>5381</v>
      </c>
      <c r="B3687" s="12" t="s">
        <v>5382</v>
      </c>
      <c r="C3687" s="12">
        <v>11</v>
      </c>
      <c r="D3687" s="12">
        <v>9</v>
      </c>
      <c r="E3687" s="12">
        <v>23</v>
      </c>
      <c r="F3687" s="13">
        <v>96.5</v>
      </c>
      <c r="G3687" s="13">
        <v>290.5</v>
      </c>
      <c r="H3687" s="17">
        <f>(G3687/F3687)</f>
        <v>3.0103626943005182</v>
      </c>
      <c r="I3687" s="13">
        <v>95.5</v>
      </c>
      <c r="J3687" s="13">
        <v>62.5</v>
      </c>
      <c r="K3687" s="14">
        <f>(J3687/G3687)</f>
        <v>0.21514629948364888</v>
      </c>
      <c r="L3687" s="14">
        <f>(K3687/2.34)</f>
        <v>9.1942863027200381E-2</v>
      </c>
      <c r="M3687" t="s">
        <v>7834</v>
      </c>
    </row>
    <row r="3688" spans="1:13" x14ac:dyDescent="0.2">
      <c r="A3688" s="7" t="s">
        <v>5377</v>
      </c>
      <c r="B3688" s="8" t="s">
        <v>5378</v>
      </c>
      <c r="C3688" s="8">
        <v>11</v>
      </c>
      <c r="D3688" s="8">
        <v>9</v>
      </c>
      <c r="E3688" s="8">
        <v>21</v>
      </c>
      <c r="F3688" s="9">
        <v>200.5</v>
      </c>
      <c r="G3688" s="9">
        <v>912</v>
      </c>
      <c r="H3688" s="16">
        <f>(G3688/F3688)</f>
        <v>4.5486284289276808</v>
      </c>
      <c r="I3688" s="9">
        <v>178</v>
      </c>
      <c r="J3688" s="9">
        <v>1203</v>
      </c>
      <c r="K3688" s="10">
        <f>(J3688/G3688)</f>
        <v>1.319078947368421</v>
      </c>
      <c r="L3688" s="10">
        <f>(K3688/2.47)</f>
        <v>0.53404005966332835</v>
      </c>
    </row>
    <row r="3689" spans="1:13" x14ac:dyDescent="0.2">
      <c r="A3689" s="7" t="s">
        <v>5373</v>
      </c>
      <c r="B3689" s="8" t="s">
        <v>5374</v>
      </c>
      <c r="C3689" s="8">
        <v>11</v>
      </c>
      <c r="D3689" s="8">
        <v>9</v>
      </c>
      <c r="E3689" s="8">
        <v>19</v>
      </c>
      <c r="F3689" s="9">
        <v>123</v>
      </c>
      <c r="G3689" s="9">
        <v>795.5</v>
      </c>
      <c r="H3689" s="16">
        <f>(G3689/F3689)</f>
        <v>6.4674796747967482</v>
      </c>
      <c r="I3689" s="9">
        <v>160.5</v>
      </c>
      <c r="J3689" s="9">
        <v>1599</v>
      </c>
      <c r="K3689" s="10">
        <f>(J3689/G3689)</f>
        <v>2.0100565681961031</v>
      </c>
      <c r="L3689" s="10">
        <f>(K3689/2.47)</f>
        <v>0.81378808428992022</v>
      </c>
    </row>
    <row r="3690" spans="1:13" x14ac:dyDescent="0.2">
      <c r="A3690" s="7" t="s">
        <v>5370</v>
      </c>
      <c r="B3690" s="8" t="s">
        <v>5371</v>
      </c>
      <c r="C3690" s="8">
        <v>11</v>
      </c>
      <c r="D3690" s="8">
        <v>9</v>
      </c>
      <c r="E3690" s="8">
        <v>17</v>
      </c>
      <c r="F3690" s="9">
        <v>552</v>
      </c>
      <c r="G3690" s="9">
        <v>1260</v>
      </c>
      <c r="H3690" s="16">
        <f>(G3690/F3690)</f>
        <v>2.2826086956521738</v>
      </c>
      <c r="I3690" s="9">
        <v>475</v>
      </c>
      <c r="J3690" s="9">
        <v>1565</v>
      </c>
      <c r="K3690" s="10">
        <f>(J3690/G3690)</f>
        <v>1.2420634920634921</v>
      </c>
      <c r="L3690" s="10">
        <f>(K3690/2.47)</f>
        <v>0.50285971338602919</v>
      </c>
    </row>
    <row r="3691" spans="1:13" x14ac:dyDescent="0.2">
      <c r="A3691" s="1" t="s">
        <v>7467</v>
      </c>
      <c r="B3691" t="s">
        <v>7468</v>
      </c>
      <c r="C3691">
        <v>16</v>
      </c>
      <c r="D3691">
        <v>8</v>
      </c>
      <c r="E3691">
        <v>16</v>
      </c>
      <c r="F3691" s="2">
        <v>49.5</v>
      </c>
      <c r="G3691" s="2">
        <v>250.5</v>
      </c>
      <c r="H3691" s="18">
        <f>(G3691/F3691)</f>
        <v>5.0606060606060606</v>
      </c>
      <c r="I3691" s="2">
        <v>39</v>
      </c>
      <c r="J3691" s="2">
        <v>1042.5</v>
      </c>
      <c r="K3691" s="6">
        <f>(J3691/G3691)</f>
        <v>4.1616766467065869</v>
      </c>
    </row>
    <row r="3692" spans="1:13" x14ac:dyDescent="0.2">
      <c r="A3692" s="7" t="s">
        <v>5366</v>
      </c>
      <c r="B3692" s="8" t="s">
        <v>5367</v>
      </c>
      <c r="C3692" s="8">
        <v>11</v>
      </c>
      <c r="D3692" s="8">
        <v>9</v>
      </c>
      <c r="E3692" s="8">
        <v>15</v>
      </c>
      <c r="F3692" s="9">
        <v>438.5</v>
      </c>
      <c r="G3692" s="9">
        <v>1133</v>
      </c>
      <c r="H3692" s="16">
        <f>(G3692/F3692)</f>
        <v>2.5838084378563284</v>
      </c>
      <c r="I3692" s="9">
        <v>323</v>
      </c>
      <c r="J3692" s="9">
        <v>1347.5</v>
      </c>
      <c r="K3692" s="10">
        <f>(J3692/G3692)</f>
        <v>1.1893203883495145</v>
      </c>
      <c r="L3692" s="10">
        <f>(K3692/2.47)</f>
        <v>0.48150623010101795</v>
      </c>
    </row>
    <row r="3693" spans="1:13" x14ac:dyDescent="0.2">
      <c r="A3693" s="7" t="s">
        <v>5362</v>
      </c>
      <c r="B3693" s="8" t="s">
        <v>5363</v>
      </c>
      <c r="C3693" s="8">
        <v>11</v>
      </c>
      <c r="D3693" s="8">
        <v>9</v>
      </c>
      <c r="E3693" s="8">
        <v>13</v>
      </c>
      <c r="F3693" s="9">
        <v>548.5</v>
      </c>
      <c r="G3693" s="9">
        <v>1084.5</v>
      </c>
      <c r="H3693" s="16">
        <f>(G3693/F3693)</f>
        <v>1.9772105742935278</v>
      </c>
      <c r="I3693" s="9">
        <v>440</v>
      </c>
      <c r="J3693" s="9">
        <v>1289.5</v>
      </c>
      <c r="K3693" s="10">
        <f>(J3693/G3693)</f>
        <v>1.1890272014753342</v>
      </c>
      <c r="L3693" s="10">
        <f>(K3693/2.47)</f>
        <v>0.48138753096167375</v>
      </c>
    </row>
    <row r="3694" spans="1:13" x14ac:dyDescent="0.2">
      <c r="A3694" s="7" t="s">
        <v>5359</v>
      </c>
      <c r="B3694" s="8" t="s">
        <v>5360</v>
      </c>
      <c r="C3694" s="8">
        <v>11</v>
      </c>
      <c r="D3694" s="8">
        <v>9</v>
      </c>
      <c r="E3694" s="8">
        <v>11</v>
      </c>
      <c r="F3694" s="9">
        <v>484</v>
      </c>
      <c r="G3694" s="9">
        <v>1148</v>
      </c>
      <c r="H3694" s="16">
        <f>(G3694/F3694)</f>
        <v>2.3719008264462809</v>
      </c>
      <c r="I3694" s="9">
        <v>363</v>
      </c>
      <c r="J3694" s="9">
        <v>1509.5</v>
      </c>
      <c r="K3694" s="10">
        <f>(J3694/G3694)</f>
        <v>1.3148954703832754</v>
      </c>
      <c r="L3694" s="10">
        <f>(K3694/2.47)</f>
        <v>0.53234634428472682</v>
      </c>
    </row>
    <row r="3695" spans="1:13" x14ac:dyDescent="0.2">
      <c r="A3695" s="7" t="s">
        <v>5356</v>
      </c>
      <c r="B3695" s="8" t="s">
        <v>5357</v>
      </c>
      <c r="C3695" s="8">
        <v>11</v>
      </c>
      <c r="D3695" s="8">
        <v>9</v>
      </c>
      <c r="E3695" s="8">
        <v>9</v>
      </c>
      <c r="F3695" s="9">
        <v>484</v>
      </c>
      <c r="G3695" s="9">
        <v>1134</v>
      </c>
      <c r="H3695" s="16">
        <f>(G3695/F3695)</f>
        <v>2.3429752066115701</v>
      </c>
      <c r="I3695" s="9">
        <v>413</v>
      </c>
      <c r="J3695" s="9">
        <v>1211</v>
      </c>
      <c r="K3695" s="10">
        <f>(J3695/G3695)</f>
        <v>1.0679012345679013</v>
      </c>
      <c r="L3695" s="10">
        <f>(K3695/2.47)</f>
        <v>0.43234867796271303</v>
      </c>
    </row>
    <row r="3696" spans="1:13" x14ac:dyDescent="0.2">
      <c r="A3696" s="7" t="s">
        <v>5352</v>
      </c>
      <c r="B3696" s="8" t="s">
        <v>5353</v>
      </c>
      <c r="C3696" s="8">
        <v>11</v>
      </c>
      <c r="D3696" s="8">
        <v>9</v>
      </c>
      <c r="E3696" s="8">
        <v>7</v>
      </c>
      <c r="F3696" s="9">
        <v>181</v>
      </c>
      <c r="G3696" s="9">
        <v>833.5</v>
      </c>
      <c r="H3696" s="16">
        <f>(G3696/F3696)</f>
        <v>4.6049723756906076</v>
      </c>
      <c r="I3696" s="9">
        <v>186.5</v>
      </c>
      <c r="J3696" s="9">
        <v>1322</v>
      </c>
      <c r="K3696" s="10">
        <f>(J3696/G3696)</f>
        <v>1.5860827834433113</v>
      </c>
      <c r="L3696" s="10">
        <f>(K3696/2.47)</f>
        <v>0.64213877872198832</v>
      </c>
    </row>
    <row r="3697" spans="1:13" x14ac:dyDescent="0.2">
      <c r="A3697" s="7" t="s">
        <v>8386</v>
      </c>
      <c r="B3697" s="8" t="s">
        <v>5349</v>
      </c>
      <c r="C3697" s="8">
        <v>11</v>
      </c>
      <c r="D3697" s="8">
        <v>9</v>
      </c>
      <c r="E3697" s="8">
        <v>5</v>
      </c>
      <c r="F3697" s="9">
        <v>181</v>
      </c>
      <c r="G3697" s="9">
        <v>725.5</v>
      </c>
      <c r="H3697" s="16">
        <f>(G3697/F3697)</f>
        <v>4.0082872928176796</v>
      </c>
      <c r="I3697" s="9">
        <v>152.5</v>
      </c>
      <c r="J3697" s="9">
        <v>634</v>
      </c>
      <c r="K3697" s="10">
        <f>(J3697/G3697)</f>
        <v>0.87388008270158513</v>
      </c>
      <c r="L3697" s="10">
        <f>(K3697/2.47)</f>
        <v>0.35379760433262553</v>
      </c>
      <c r="M3697" t="s">
        <v>7833</v>
      </c>
    </row>
    <row r="3698" spans="1:13" x14ac:dyDescent="0.2">
      <c r="A3698" s="7" t="s">
        <v>5345</v>
      </c>
      <c r="B3698" s="8" t="s">
        <v>5346</v>
      </c>
      <c r="C3698" s="8">
        <v>11</v>
      </c>
      <c r="D3698" s="8">
        <v>9</v>
      </c>
      <c r="E3698" s="8">
        <v>3</v>
      </c>
      <c r="F3698" s="9">
        <v>320</v>
      </c>
      <c r="G3698" s="9">
        <v>954.5</v>
      </c>
      <c r="H3698" s="16">
        <f>(G3698/F3698)</f>
        <v>2.9828125000000001</v>
      </c>
      <c r="I3698" s="9">
        <v>173</v>
      </c>
      <c r="J3698" s="9">
        <v>1392.5</v>
      </c>
      <c r="K3698" s="10">
        <f>(J3698/G3698)</f>
        <v>1.4588789942378209</v>
      </c>
      <c r="L3698" s="10">
        <f>(K3698/2.47)</f>
        <v>0.59063926892219465</v>
      </c>
    </row>
    <row r="3699" spans="1:13" x14ac:dyDescent="0.2">
      <c r="A3699" s="11" t="s">
        <v>5454</v>
      </c>
      <c r="B3699" s="12" t="s">
        <v>5455</v>
      </c>
      <c r="C3699" s="12">
        <v>11</v>
      </c>
      <c r="D3699" s="12">
        <v>11</v>
      </c>
      <c r="E3699" s="12">
        <v>23</v>
      </c>
      <c r="F3699" s="13">
        <v>78.5</v>
      </c>
      <c r="G3699" s="13">
        <v>290</v>
      </c>
      <c r="H3699" s="17">
        <f>(G3699/F3699)</f>
        <v>3.6942675159235669</v>
      </c>
      <c r="I3699" s="13">
        <v>104.5</v>
      </c>
      <c r="J3699" s="13">
        <v>1563</v>
      </c>
      <c r="K3699" s="14">
        <f>(J3699/G3699)</f>
        <v>5.3896551724137929</v>
      </c>
      <c r="L3699" s="14">
        <f>(K3699/2.34)</f>
        <v>2.3032714412024755</v>
      </c>
    </row>
    <row r="3700" spans="1:13" x14ac:dyDescent="0.2">
      <c r="A3700" s="7" t="s">
        <v>5450</v>
      </c>
      <c r="B3700" s="8" t="s">
        <v>5451</v>
      </c>
      <c r="C3700" s="8">
        <v>11</v>
      </c>
      <c r="D3700" s="8">
        <v>11</v>
      </c>
      <c r="E3700" s="8">
        <v>21</v>
      </c>
      <c r="F3700" s="9">
        <v>140</v>
      </c>
      <c r="G3700" s="9">
        <v>773.5</v>
      </c>
      <c r="H3700" s="16">
        <f>(G3700/F3700)</f>
        <v>5.5250000000000004</v>
      </c>
      <c r="I3700" s="9">
        <v>130</v>
      </c>
      <c r="J3700" s="9">
        <v>1417</v>
      </c>
      <c r="K3700" s="10">
        <f>(J3700/G3700)</f>
        <v>1.8319327731092436</v>
      </c>
      <c r="L3700" s="10">
        <f>(K3700/2.47)</f>
        <v>0.74167318749362088</v>
      </c>
    </row>
    <row r="3701" spans="1:13" x14ac:dyDescent="0.2">
      <c r="A3701" s="11" t="s">
        <v>7463</v>
      </c>
      <c r="B3701" s="12" t="s">
        <v>7464</v>
      </c>
      <c r="C3701" s="12">
        <v>16</v>
      </c>
      <c r="D3701" s="12">
        <v>8</v>
      </c>
      <c r="E3701" s="12">
        <v>14</v>
      </c>
      <c r="F3701" s="13">
        <v>54.5</v>
      </c>
      <c r="G3701" s="13">
        <v>266.5</v>
      </c>
      <c r="H3701" s="17">
        <f>(G3701/F3701)</f>
        <v>4.8899082568807337</v>
      </c>
      <c r="I3701" s="13">
        <v>63.5</v>
      </c>
      <c r="J3701" s="13">
        <v>1046</v>
      </c>
      <c r="K3701" s="14">
        <f>(J3701/G3701)</f>
        <v>3.9249530956848031</v>
      </c>
      <c r="L3701" s="14">
        <f>(K3701/2.8)</f>
        <v>1.4017689627445726</v>
      </c>
    </row>
    <row r="3702" spans="1:13" x14ac:dyDescent="0.2">
      <c r="A3702" s="7" t="s">
        <v>5447</v>
      </c>
      <c r="B3702" s="8" t="s">
        <v>5448</v>
      </c>
      <c r="C3702" s="8">
        <v>11</v>
      </c>
      <c r="D3702" s="8">
        <v>11</v>
      </c>
      <c r="E3702" s="8">
        <v>19</v>
      </c>
      <c r="F3702" s="9">
        <v>136.5</v>
      </c>
      <c r="G3702" s="9">
        <v>776</v>
      </c>
      <c r="H3702" s="16">
        <f>(G3702/F3702)</f>
        <v>5.6849816849816852</v>
      </c>
      <c r="I3702" s="9">
        <v>129</v>
      </c>
      <c r="J3702" s="9">
        <v>1267</v>
      </c>
      <c r="K3702" s="10">
        <f>(J3702/G3702)</f>
        <v>1.6327319587628866</v>
      </c>
      <c r="L3702" s="10">
        <f>(K3702/2.47)</f>
        <v>0.66102508451938724</v>
      </c>
    </row>
    <row r="3703" spans="1:13" x14ac:dyDescent="0.2">
      <c r="A3703" s="7" t="s">
        <v>8387</v>
      </c>
      <c r="B3703" s="8" t="s">
        <v>6802</v>
      </c>
      <c r="C3703" s="8">
        <v>14</v>
      </c>
      <c r="D3703" s="8">
        <v>8</v>
      </c>
      <c r="E3703" s="8">
        <v>15</v>
      </c>
      <c r="F3703" s="9">
        <v>228</v>
      </c>
      <c r="G3703" s="9">
        <v>966</v>
      </c>
      <c r="H3703" s="16">
        <f>(G3703/F3703)</f>
        <v>4.2368421052631575</v>
      </c>
      <c r="I3703" s="9">
        <v>149.5</v>
      </c>
      <c r="J3703" s="9">
        <v>1358</v>
      </c>
      <c r="K3703" s="10">
        <f>(J3703/G3703)</f>
        <v>1.4057971014492754</v>
      </c>
      <c r="L3703" s="10">
        <f>(K3703/1.27)</f>
        <v>1.1069268515348625</v>
      </c>
    </row>
    <row r="3704" spans="1:13" x14ac:dyDescent="0.2">
      <c r="A3704" s="7" t="s">
        <v>5443</v>
      </c>
      <c r="B3704" s="8" t="s">
        <v>5444</v>
      </c>
      <c r="C3704" s="8">
        <v>11</v>
      </c>
      <c r="D3704" s="8">
        <v>11</v>
      </c>
      <c r="E3704" s="8">
        <v>17</v>
      </c>
      <c r="F3704" s="9">
        <v>295</v>
      </c>
      <c r="G3704" s="9">
        <v>1069.5</v>
      </c>
      <c r="H3704" s="16">
        <f>(G3704/F3704)</f>
        <v>3.6254237288135593</v>
      </c>
      <c r="I3704" s="9">
        <v>258.5</v>
      </c>
      <c r="J3704" s="9">
        <v>1504.5</v>
      </c>
      <c r="K3704" s="10">
        <f>(J3704/G3704)</f>
        <v>1.4067321178120618</v>
      </c>
      <c r="L3704" s="10">
        <f>(K3704/2.47)</f>
        <v>0.56952717320326385</v>
      </c>
    </row>
    <row r="3705" spans="1:13" x14ac:dyDescent="0.2">
      <c r="A3705" s="11" t="s">
        <v>7849</v>
      </c>
      <c r="B3705" s="12" t="s">
        <v>5440</v>
      </c>
      <c r="C3705" s="12">
        <v>11</v>
      </c>
      <c r="D3705" s="12">
        <v>11</v>
      </c>
      <c r="E3705" s="12">
        <v>15</v>
      </c>
      <c r="F3705" s="13">
        <v>80</v>
      </c>
      <c r="G3705" s="13">
        <v>693</v>
      </c>
      <c r="H3705" s="17">
        <f>(G3705/F3705)</f>
        <v>8.6624999999999996</v>
      </c>
      <c r="I3705" s="13">
        <v>93</v>
      </c>
      <c r="J3705" s="13">
        <v>1188.5</v>
      </c>
      <c r="K3705" s="14">
        <f>(J3705/G3705)</f>
        <v>1.7150072150072151</v>
      </c>
      <c r="L3705" s="14">
        <f>(K3705/2.34)</f>
        <v>0.73290906624239971</v>
      </c>
    </row>
    <row r="3706" spans="1:13" x14ac:dyDescent="0.2">
      <c r="A3706" s="11" t="s">
        <v>5437</v>
      </c>
      <c r="B3706" s="12" t="s">
        <v>5438</v>
      </c>
      <c r="C3706" s="12">
        <v>11</v>
      </c>
      <c r="D3706" s="12">
        <v>11</v>
      </c>
      <c r="E3706" s="12">
        <v>13</v>
      </c>
      <c r="F3706" s="13">
        <v>51.5</v>
      </c>
      <c r="G3706" s="13">
        <v>494</v>
      </c>
      <c r="H3706" s="17">
        <f>(G3706/F3706)</f>
        <v>9.5922330097087372</v>
      </c>
      <c r="I3706" s="13">
        <v>91.5</v>
      </c>
      <c r="J3706" s="13">
        <v>1104</v>
      </c>
      <c r="K3706" s="14">
        <f>(J3706/G3706)</f>
        <v>2.2348178137651824</v>
      </c>
      <c r="L3706" s="14">
        <f>(K3706/2.34)</f>
        <v>0.95505034776289854</v>
      </c>
    </row>
    <row r="3707" spans="1:13" x14ac:dyDescent="0.2">
      <c r="A3707" s="11" t="s">
        <v>5433</v>
      </c>
      <c r="B3707" s="12" t="s">
        <v>5434</v>
      </c>
      <c r="C3707" s="12">
        <v>11</v>
      </c>
      <c r="D3707" s="12">
        <v>11</v>
      </c>
      <c r="E3707" s="12">
        <v>11</v>
      </c>
      <c r="F3707" s="13">
        <v>213</v>
      </c>
      <c r="G3707" s="13">
        <v>934</v>
      </c>
      <c r="H3707" s="17">
        <f>(G3707/F3707)</f>
        <v>4.384976525821596</v>
      </c>
      <c r="I3707" s="13">
        <v>113</v>
      </c>
      <c r="J3707" s="13">
        <v>852</v>
      </c>
      <c r="K3707" s="14">
        <f>(J3707/G3707)</f>
        <v>0.91220556745182013</v>
      </c>
      <c r="L3707" s="14">
        <f>(K3707/2.34)</f>
        <v>0.38983143908197443</v>
      </c>
    </row>
    <row r="3708" spans="1:13" x14ac:dyDescent="0.2">
      <c r="A3708" s="7" t="s">
        <v>7849</v>
      </c>
      <c r="B3708" s="8" t="s">
        <v>5430</v>
      </c>
      <c r="C3708" s="8">
        <v>11</v>
      </c>
      <c r="D3708" s="8">
        <v>11</v>
      </c>
      <c r="E3708" s="8">
        <v>9</v>
      </c>
      <c r="F3708" s="9">
        <v>148</v>
      </c>
      <c r="G3708" s="9">
        <v>879.5</v>
      </c>
      <c r="H3708" s="16">
        <f>(G3708/F3708)</f>
        <v>5.9425675675675675</v>
      </c>
      <c r="I3708" s="9">
        <v>153</v>
      </c>
      <c r="J3708" s="9">
        <v>1271</v>
      </c>
      <c r="K3708" s="10">
        <f>(J3708/G3708)</f>
        <v>1.4451392836839114</v>
      </c>
      <c r="L3708" s="10">
        <f>(K3708/2.47)</f>
        <v>0.58507663307040947</v>
      </c>
    </row>
    <row r="3709" spans="1:13" x14ac:dyDescent="0.2">
      <c r="A3709" s="11" t="s">
        <v>5427</v>
      </c>
      <c r="B3709" s="12" t="s">
        <v>5428</v>
      </c>
      <c r="C3709" s="12">
        <v>11</v>
      </c>
      <c r="D3709" s="12">
        <v>11</v>
      </c>
      <c r="E3709" s="12">
        <v>7</v>
      </c>
      <c r="F3709" s="13">
        <v>95</v>
      </c>
      <c r="G3709" s="13">
        <v>739</v>
      </c>
      <c r="H3709" s="17">
        <f>(G3709/F3709)</f>
        <v>7.7789473684210524</v>
      </c>
      <c r="I3709" s="13">
        <v>82</v>
      </c>
      <c r="J3709" s="13">
        <v>785.5</v>
      </c>
      <c r="K3709" s="14">
        <f>(J3709/G3709)</f>
        <v>1.0629228687415426</v>
      </c>
      <c r="L3709" s="14">
        <f>(K3709/2.34)</f>
        <v>0.45424054219724047</v>
      </c>
    </row>
    <row r="3710" spans="1:13" x14ac:dyDescent="0.2">
      <c r="A3710" s="7" t="s">
        <v>5423</v>
      </c>
      <c r="B3710" s="8" t="s">
        <v>5424</v>
      </c>
      <c r="C3710" s="8">
        <v>11</v>
      </c>
      <c r="D3710" s="8">
        <v>11</v>
      </c>
      <c r="E3710" s="8">
        <v>5</v>
      </c>
      <c r="F3710" s="9">
        <v>222</v>
      </c>
      <c r="G3710" s="9">
        <v>919.5</v>
      </c>
      <c r="H3710" s="16">
        <f>(G3710/F3710)</f>
        <v>4.1418918918918921</v>
      </c>
      <c r="I3710" s="9">
        <v>140</v>
      </c>
      <c r="J3710" s="9">
        <v>1341.5</v>
      </c>
      <c r="K3710" s="10">
        <f>(J3710/G3710)</f>
        <v>1.4589450788471996</v>
      </c>
      <c r="L3710" s="10">
        <f>(K3710/2.47)</f>
        <v>0.59066602382477706</v>
      </c>
    </row>
    <row r="3711" spans="1:13" x14ac:dyDescent="0.2">
      <c r="A3711" s="1" t="s">
        <v>7849</v>
      </c>
      <c r="B3711" t="s">
        <v>5420</v>
      </c>
      <c r="C3711">
        <v>11</v>
      </c>
      <c r="D3711">
        <v>11</v>
      </c>
      <c r="E3711">
        <v>3</v>
      </c>
      <c r="F3711" s="2">
        <v>38.5</v>
      </c>
      <c r="G3711" s="2">
        <v>269.5</v>
      </c>
      <c r="H3711" s="18">
        <f>(G3711/F3711)</f>
        <v>7</v>
      </c>
      <c r="I3711" s="2">
        <v>44</v>
      </c>
      <c r="J3711" s="2">
        <v>331.5</v>
      </c>
      <c r="K3711" s="6">
        <f>(J3711/G3711)</f>
        <v>1.2300556586270872</v>
      </c>
    </row>
    <row r="3712" spans="1:13" x14ac:dyDescent="0.2">
      <c r="A3712" s="11" t="s">
        <v>6922</v>
      </c>
      <c r="B3712" s="12" t="s">
        <v>6923</v>
      </c>
      <c r="C3712" s="12">
        <v>14</v>
      </c>
      <c r="D3712" s="12">
        <v>12</v>
      </c>
      <c r="E3712" s="12">
        <v>5</v>
      </c>
      <c r="F3712" s="13">
        <v>320</v>
      </c>
      <c r="G3712" s="13">
        <v>921</v>
      </c>
      <c r="H3712" s="17">
        <f>(G3712/F3712)</f>
        <v>2.8781249999999998</v>
      </c>
      <c r="I3712" s="13">
        <v>112.5</v>
      </c>
      <c r="J3712" s="13">
        <v>1090</v>
      </c>
      <c r="K3712" s="14">
        <f>(J3712/G3712)</f>
        <v>1.1834961997828448</v>
      </c>
      <c r="L3712" s="14">
        <f>(K3712/2.8)</f>
        <v>0.4226772142081589</v>
      </c>
    </row>
    <row r="3713" spans="1:13" x14ac:dyDescent="0.2">
      <c r="A3713" s="7" t="s">
        <v>5524</v>
      </c>
      <c r="B3713" s="8" t="s">
        <v>5525</v>
      </c>
      <c r="C3713" s="8">
        <v>11</v>
      </c>
      <c r="D3713" s="8">
        <v>13</v>
      </c>
      <c r="E3713" s="8">
        <v>23</v>
      </c>
      <c r="F3713" s="9">
        <v>77</v>
      </c>
      <c r="G3713" s="9">
        <v>402.5</v>
      </c>
      <c r="H3713" s="16">
        <f>(G3713/F3713)</f>
        <v>5.2272727272727275</v>
      </c>
      <c r="I3713" s="9">
        <v>121.5</v>
      </c>
      <c r="J3713" s="9">
        <v>1534</v>
      </c>
      <c r="K3713" s="10">
        <f>(J3713/G3713)</f>
        <v>3.8111801242236023</v>
      </c>
      <c r="L3713" s="10">
        <f>(K3713/2.47)</f>
        <v>1.5429879045439685</v>
      </c>
    </row>
    <row r="3714" spans="1:13" x14ac:dyDescent="0.2">
      <c r="A3714" s="7" t="s">
        <v>5521</v>
      </c>
      <c r="B3714" s="8" t="s">
        <v>5522</v>
      </c>
      <c r="C3714" s="8">
        <v>11</v>
      </c>
      <c r="D3714" s="8">
        <v>13</v>
      </c>
      <c r="E3714" s="8">
        <v>21</v>
      </c>
      <c r="F3714" s="9">
        <v>125.5</v>
      </c>
      <c r="G3714" s="9">
        <v>707.5</v>
      </c>
      <c r="H3714" s="16">
        <f>(G3714/F3714)</f>
        <v>5.6374501992031876</v>
      </c>
      <c r="I3714" s="9">
        <v>140.5</v>
      </c>
      <c r="J3714" s="9">
        <v>1067</v>
      </c>
      <c r="K3714" s="10">
        <f>(J3714/G3714)</f>
        <v>1.5081272084805655</v>
      </c>
      <c r="L3714" s="10">
        <f>(K3714/2.47)</f>
        <v>0.61057781719860948</v>
      </c>
    </row>
    <row r="3715" spans="1:13" x14ac:dyDescent="0.2">
      <c r="A3715" s="11" t="s">
        <v>5518</v>
      </c>
      <c r="B3715" s="12" t="s">
        <v>5519</v>
      </c>
      <c r="C3715" s="12">
        <v>11</v>
      </c>
      <c r="D3715" s="12">
        <v>13</v>
      </c>
      <c r="E3715" s="12">
        <v>19</v>
      </c>
      <c r="F3715" s="13">
        <v>160</v>
      </c>
      <c r="G3715" s="13">
        <v>878.5</v>
      </c>
      <c r="H3715" s="17">
        <f>(G3715/F3715)</f>
        <v>5.4906249999999996</v>
      </c>
      <c r="I3715" s="13">
        <v>114.5</v>
      </c>
      <c r="J3715" s="13">
        <v>706</v>
      </c>
      <c r="K3715" s="14">
        <f>(J3715/G3715)</f>
        <v>0.80364257256687532</v>
      </c>
      <c r="L3715" s="14">
        <f>(K3715/2.34)</f>
        <v>0.34343699682345102</v>
      </c>
    </row>
    <row r="3716" spans="1:13" x14ac:dyDescent="0.2">
      <c r="A3716" s="11" t="s">
        <v>8388</v>
      </c>
      <c r="B3716" s="12" t="s">
        <v>5516</v>
      </c>
      <c r="C3716" s="12">
        <v>11</v>
      </c>
      <c r="D3716" s="12">
        <v>13</v>
      </c>
      <c r="E3716" s="12">
        <v>17</v>
      </c>
      <c r="F3716" s="13">
        <v>106.5</v>
      </c>
      <c r="G3716" s="13">
        <v>742</v>
      </c>
      <c r="H3716" s="17">
        <f>(G3716/F3716)</f>
        <v>6.967136150234742</v>
      </c>
      <c r="I3716" s="13">
        <v>93.5</v>
      </c>
      <c r="J3716" s="13">
        <v>1186</v>
      </c>
      <c r="K3716" s="14">
        <f>(J3716/G3716)</f>
        <v>1.5983827493261455</v>
      </c>
      <c r="L3716" s="14">
        <f>(K3716/2.34)</f>
        <v>0.68306955099407929</v>
      </c>
    </row>
    <row r="3717" spans="1:13" x14ac:dyDescent="0.2">
      <c r="A3717" s="7" t="s">
        <v>5512</v>
      </c>
      <c r="B3717" s="8" t="s">
        <v>5513</v>
      </c>
      <c r="C3717" s="8">
        <v>11</v>
      </c>
      <c r="D3717" s="8">
        <v>13</v>
      </c>
      <c r="E3717" s="8">
        <v>15</v>
      </c>
      <c r="F3717" s="9">
        <v>313.5</v>
      </c>
      <c r="G3717" s="9">
        <v>1069.5</v>
      </c>
      <c r="H3717" s="16">
        <f>(G3717/F3717)</f>
        <v>3.4114832535885169</v>
      </c>
      <c r="I3717" s="9">
        <v>194.5</v>
      </c>
      <c r="J3717" s="9">
        <v>1466.5</v>
      </c>
      <c r="K3717" s="10">
        <f>(J3717/G3717)</f>
        <v>1.3712014960261805</v>
      </c>
      <c r="L3717" s="10">
        <f>(K3717/2.47)</f>
        <v>0.55514230608347381</v>
      </c>
    </row>
    <row r="3718" spans="1:13" x14ac:dyDescent="0.2">
      <c r="A3718" s="11" t="s">
        <v>5509</v>
      </c>
      <c r="B3718" s="12" t="s">
        <v>5510</v>
      </c>
      <c r="C3718" s="12">
        <v>11</v>
      </c>
      <c r="D3718" s="12">
        <v>13</v>
      </c>
      <c r="E3718" s="12">
        <v>13</v>
      </c>
      <c r="F3718" s="13">
        <v>107</v>
      </c>
      <c r="G3718" s="13">
        <v>834</v>
      </c>
      <c r="H3718" s="17">
        <f>(G3718/F3718)</f>
        <v>7.7943925233644862</v>
      </c>
      <c r="I3718" s="13">
        <v>109.5</v>
      </c>
      <c r="J3718" s="13">
        <v>1253</v>
      </c>
      <c r="K3718" s="14">
        <f>(J3718/G3718)</f>
        <v>1.5023980815347722</v>
      </c>
      <c r="L3718" s="14">
        <f>(K3718/2.34)</f>
        <v>0.64205046219434714</v>
      </c>
    </row>
    <row r="3719" spans="1:13" x14ac:dyDescent="0.2">
      <c r="A3719" s="11" t="s">
        <v>8389</v>
      </c>
      <c r="B3719" s="12" t="s">
        <v>5506</v>
      </c>
      <c r="C3719" s="12">
        <v>11</v>
      </c>
      <c r="D3719" s="12">
        <v>13</v>
      </c>
      <c r="E3719" s="12">
        <v>11</v>
      </c>
      <c r="F3719" s="13">
        <v>132</v>
      </c>
      <c r="G3719" s="13">
        <v>798.5</v>
      </c>
      <c r="H3719" s="17">
        <f>(G3719/F3719)</f>
        <v>6.0492424242424239</v>
      </c>
      <c r="I3719" s="13">
        <v>74.5</v>
      </c>
      <c r="J3719" s="13">
        <v>1371.5</v>
      </c>
      <c r="K3719" s="14">
        <f>(J3719/G3719)</f>
        <v>1.71759549154665</v>
      </c>
      <c r="L3719" s="14">
        <f>(K3719/2.34)</f>
        <v>0.73401516732762828</v>
      </c>
    </row>
    <row r="3720" spans="1:13" x14ac:dyDescent="0.2">
      <c r="A3720" s="11" t="s">
        <v>5502</v>
      </c>
      <c r="B3720" s="12" t="s">
        <v>5503</v>
      </c>
      <c r="C3720" s="12">
        <v>11</v>
      </c>
      <c r="D3720" s="12">
        <v>13</v>
      </c>
      <c r="E3720" s="12">
        <v>9</v>
      </c>
      <c r="F3720" s="13">
        <v>89.5</v>
      </c>
      <c r="G3720" s="13">
        <v>543.5</v>
      </c>
      <c r="H3720" s="17">
        <f>(G3720/F3720)</f>
        <v>6.0726256983240221</v>
      </c>
      <c r="I3720" s="13">
        <v>69</v>
      </c>
      <c r="J3720" s="13">
        <v>899.5</v>
      </c>
      <c r="K3720" s="14">
        <f>(J3720/G3720)</f>
        <v>1.6550137994480221</v>
      </c>
      <c r="L3720" s="14">
        <f>(K3720/2.34)</f>
        <v>0.70727085446496674</v>
      </c>
    </row>
    <row r="3721" spans="1:13" x14ac:dyDescent="0.2">
      <c r="A3721" s="11" t="s">
        <v>5499</v>
      </c>
      <c r="B3721" s="12" t="s">
        <v>5500</v>
      </c>
      <c r="C3721" s="12">
        <v>11</v>
      </c>
      <c r="D3721" s="12">
        <v>13</v>
      </c>
      <c r="E3721" s="12">
        <v>7</v>
      </c>
      <c r="F3721" s="13">
        <v>83</v>
      </c>
      <c r="G3721" s="13">
        <v>592.5</v>
      </c>
      <c r="H3721" s="17">
        <f>(G3721/F3721)</f>
        <v>7.1385542168674698</v>
      </c>
      <c r="I3721" s="13">
        <v>63.5</v>
      </c>
      <c r="J3721" s="13">
        <v>647.5</v>
      </c>
      <c r="K3721" s="14">
        <f>(J3721/G3721)</f>
        <v>1.0928270042194093</v>
      </c>
      <c r="L3721" s="14">
        <f>(K3721/2.34)</f>
        <v>0.46702008727325184</v>
      </c>
    </row>
    <row r="3722" spans="1:13" x14ac:dyDescent="0.2">
      <c r="A3722" s="1" t="s">
        <v>7849</v>
      </c>
      <c r="B3722" t="s">
        <v>5496</v>
      </c>
      <c r="C3722">
        <v>11</v>
      </c>
      <c r="D3722">
        <v>13</v>
      </c>
      <c r="E3722">
        <v>5</v>
      </c>
      <c r="F3722" s="2">
        <v>58</v>
      </c>
      <c r="G3722" s="2">
        <v>464.5</v>
      </c>
      <c r="H3722" s="18">
        <f>(G3722/F3722)</f>
        <v>8.0086206896551726</v>
      </c>
      <c r="I3722" s="2">
        <v>48.5</v>
      </c>
      <c r="J3722" s="2">
        <v>730</v>
      </c>
      <c r="K3722" s="6">
        <f>(J3722/G3722)</f>
        <v>1.5715823466092573</v>
      </c>
    </row>
    <row r="3723" spans="1:13" x14ac:dyDescent="0.2">
      <c r="A3723" s="11" t="s">
        <v>7849</v>
      </c>
      <c r="B3723" s="12" t="s">
        <v>6919</v>
      </c>
      <c r="C3723" s="12">
        <v>14</v>
      </c>
      <c r="D3723" s="12">
        <v>12</v>
      </c>
      <c r="E3723" s="12">
        <v>3</v>
      </c>
      <c r="F3723" s="13">
        <v>186</v>
      </c>
      <c r="G3723" s="13">
        <v>824</v>
      </c>
      <c r="H3723" s="17">
        <f>(G3723/F3723)</f>
        <v>4.43010752688172</v>
      </c>
      <c r="I3723" s="13">
        <v>94.5</v>
      </c>
      <c r="J3723" s="13">
        <v>952.5</v>
      </c>
      <c r="K3723" s="14">
        <f>(J3723/G3723)</f>
        <v>1.1559466019417475</v>
      </c>
      <c r="L3723" s="14">
        <f>(K3723/2.8)</f>
        <v>0.4128380721220527</v>
      </c>
    </row>
    <row r="3724" spans="1:13" x14ac:dyDescent="0.2">
      <c r="A3724" s="11" t="s">
        <v>6878</v>
      </c>
      <c r="B3724" s="12" t="s">
        <v>6879</v>
      </c>
      <c r="C3724" s="12">
        <v>14</v>
      </c>
      <c r="D3724" s="12">
        <v>10</v>
      </c>
      <c r="E3724" s="12">
        <v>23</v>
      </c>
      <c r="F3724" s="13">
        <v>91.5</v>
      </c>
      <c r="G3724" s="13">
        <v>498.5</v>
      </c>
      <c r="H3724" s="17">
        <f>(G3724/F3724)</f>
        <v>5.4480874316939891</v>
      </c>
      <c r="I3724" s="13">
        <v>96</v>
      </c>
      <c r="J3724" s="13">
        <v>54</v>
      </c>
      <c r="K3724" s="14">
        <f>(J3724/G3724)</f>
        <v>0.10832497492477432</v>
      </c>
      <c r="L3724" s="14">
        <f>(K3724/2.8)</f>
        <v>3.8687491044562261E-2</v>
      </c>
      <c r="M3724" t="s">
        <v>7834</v>
      </c>
    </row>
    <row r="3725" spans="1:13" x14ac:dyDescent="0.2">
      <c r="A3725" s="1" t="s">
        <v>7849</v>
      </c>
      <c r="B3725" t="s">
        <v>5494</v>
      </c>
      <c r="C3725">
        <v>11</v>
      </c>
      <c r="D3725">
        <v>13</v>
      </c>
      <c r="E3725">
        <v>3</v>
      </c>
      <c r="F3725" s="2">
        <v>91</v>
      </c>
      <c r="G3725" s="2">
        <v>604</v>
      </c>
      <c r="H3725" s="18">
        <f>(G3725/F3725)</f>
        <v>6.6373626373626378</v>
      </c>
      <c r="I3725" s="2">
        <v>52</v>
      </c>
      <c r="J3725" s="2">
        <v>1379</v>
      </c>
      <c r="K3725" s="6">
        <f>(J3725/G3725)</f>
        <v>2.2831125827814569</v>
      </c>
    </row>
    <row r="3726" spans="1:13" x14ac:dyDescent="0.2">
      <c r="A3726" s="7" t="s">
        <v>5601</v>
      </c>
      <c r="B3726" s="8" t="s">
        <v>5602</v>
      </c>
      <c r="C3726" s="8">
        <v>11</v>
      </c>
      <c r="D3726" s="8">
        <v>15</v>
      </c>
      <c r="E3726" s="8">
        <v>23</v>
      </c>
      <c r="F3726" s="9">
        <v>84.5</v>
      </c>
      <c r="G3726" s="9">
        <v>443.5</v>
      </c>
      <c r="H3726" s="16">
        <f>(G3726/F3726)</f>
        <v>5.2485207100591715</v>
      </c>
      <c r="I3726" s="9">
        <v>128</v>
      </c>
      <c r="J3726" s="9">
        <v>1595.5</v>
      </c>
      <c r="K3726" s="10">
        <f>(J3726/G3726)</f>
        <v>3.5975197294250281</v>
      </c>
      <c r="L3726" s="10">
        <f>(K3726/2.47)</f>
        <v>1.456485720414991</v>
      </c>
    </row>
    <row r="3727" spans="1:13" x14ac:dyDescent="0.2">
      <c r="A3727" s="11" t="s">
        <v>5597</v>
      </c>
      <c r="B3727" s="12" t="s">
        <v>5598</v>
      </c>
      <c r="C3727" s="12">
        <v>11</v>
      </c>
      <c r="D3727" s="12">
        <v>15</v>
      </c>
      <c r="E3727" s="12">
        <v>21</v>
      </c>
      <c r="F3727" s="13">
        <v>57</v>
      </c>
      <c r="G3727" s="13">
        <v>317.5</v>
      </c>
      <c r="H3727" s="17">
        <f>(G3727/F3727)</f>
        <v>5.5701754385964914</v>
      </c>
      <c r="I3727" s="13">
        <v>82</v>
      </c>
      <c r="J3727" s="13">
        <v>983</v>
      </c>
      <c r="K3727" s="14">
        <f>(J3727/G3727)</f>
        <v>3.0960629921259843</v>
      </c>
      <c r="L3727" s="14">
        <f>(K3727/2.34)</f>
        <v>1.3231038427888824</v>
      </c>
    </row>
    <row r="3728" spans="1:13" x14ac:dyDescent="0.2">
      <c r="A3728" s="11" t="s">
        <v>5593</v>
      </c>
      <c r="B3728" s="12" t="s">
        <v>5594</v>
      </c>
      <c r="C3728" s="12">
        <v>11</v>
      </c>
      <c r="D3728" s="12">
        <v>15</v>
      </c>
      <c r="E3728" s="12">
        <v>19</v>
      </c>
      <c r="F3728" s="13">
        <v>38.5</v>
      </c>
      <c r="G3728" s="13">
        <v>197</v>
      </c>
      <c r="H3728" s="17">
        <f>(G3728/F3728)</f>
        <v>5.116883116883117</v>
      </c>
      <c r="I3728" s="13">
        <v>66</v>
      </c>
      <c r="J3728" s="13">
        <v>562</v>
      </c>
      <c r="K3728" s="14">
        <f>(J3728/G3728)</f>
        <v>2.8527918781725887</v>
      </c>
      <c r="L3728" s="14">
        <f>(K3728/2.34)</f>
        <v>1.2191418282788842</v>
      </c>
    </row>
    <row r="3729" spans="1:13" x14ac:dyDescent="0.2">
      <c r="A3729" s="11" t="s">
        <v>7849</v>
      </c>
      <c r="B3729" s="12" t="s">
        <v>5590</v>
      </c>
      <c r="C3729" s="12">
        <v>11</v>
      </c>
      <c r="D3729" s="12">
        <v>15</v>
      </c>
      <c r="E3729" s="12">
        <v>17</v>
      </c>
      <c r="F3729" s="13">
        <v>49.5</v>
      </c>
      <c r="G3729" s="13">
        <v>271</v>
      </c>
      <c r="H3729" s="17">
        <f>(G3729/F3729)</f>
        <v>5.4747474747474749</v>
      </c>
      <c r="I3729" s="13">
        <v>96</v>
      </c>
      <c r="J3729" s="13">
        <v>1051.5</v>
      </c>
      <c r="K3729" s="14">
        <f>(J3729/G3729)</f>
        <v>3.8800738007380073</v>
      </c>
      <c r="L3729" s="14">
        <f>(K3729/2.34)</f>
        <v>1.6581511968965845</v>
      </c>
    </row>
    <row r="3730" spans="1:13" x14ac:dyDescent="0.2">
      <c r="A3730" s="1" t="s">
        <v>5586</v>
      </c>
      <c r="B3730" t="s">
        <v>5587</v>
      </c>
      <c r="C3730">
        <v>11</v>
      </c>
      <c r="D3730">
        <v>15</v>
      </c>
      <c r="E3730">
        <v>15</v>
      </c>
      <c r="F3730" s="2">
        <v>34.5</v>
      </c>
      <c r="G3730" s="2">
        <v>253.5</v>
      </c>
      <c r="H3730" s="18">
        <f>(G3730/F3730)</f>
        <v>7.3478260869565215</v>
      </c>
      <c r="I3730" s="2">
        <v>58</v>
      </c>
      <c r="J3730" s="2">
        <v>485</v>
      </c>
      <c r="K3730" s="6">
        <f>(J3730/G3730)</f>
        <v>1.9132149901380671</v>
      </c>
    </row>
    <row r="3731" spans="1:13" x14ac:dyDescent="0.2">
      <c r="A3731" s="11" t="s">
        <v>7849</v>
      </c>
      <c r="B3731" s="12" t="s">
        <v>5584</v>
      </c>
      <c r="C3731" s="12">
        <v>11</v>
      </c>
      <c r="D3731" s="12">
        <v>15</v>
      </c>
      <c r="E3731" s="12">
        <v>13</v>
      </c>
      <c r="F3731" s="13">
        <v>45</v>
      </c>
      <c r="G3731" s="13">
        <v>333</v>
      </c>
      <c r="H3731" s="17">
        <f>(G3731/F3731)</f>
        <v>7.4</v>
      </c>
      <c r="I3731" s="13">
        <v>71</v>
      </c>
      <c r="J3731" s="13">
        <v>1009.5</v>
      </c>
      <c r="K3731" s="14">
        <f>(J3731/G3731)</f>
        <v>3.0315315315315314</v>
      </c>
      <c r="L3731" s="14">
        <f>(K3731/2.34)</f>
        <v>1.2955262955262956</v>
      </c>
    </row>
    <row r="3732" spans="1:13" x14ac:dyDescent="0.2">
      <c r="A3732" s="1" t="s">
        <v>8390</v>
      </c>
      <c r="B3732" t="s">
        <v>5581</v>
      </c>
      <c r="C3732">
        <v>11</v>
      </c>
      <c r="D3732">
        <v>15</v>
      </c>
      <c r="E3732">
        <v>11</v>
      </c>
      <c r="F3732" s="2">
        <v>45.5</v>
      </c>
      <c r="G3732" s="2">
        <v>311</v>
      </c>
      <c r="H3732" s="18">
        <f>(G3732/F3732)</f>
        <v>6.8351648351648349</v>
      </c>
      <c r="I3732" s="2">
        <v>56.5</v>
      </c>
      <c r="J3732" s="2">
        <v>1479.5</v>
      </c>
      <c r="K3732" s="6">
        <f>(J3732/G3732)</f>
        <v>4.757234726688103</v>
      </c>
    </row>
    <row r="3733" spans="1:13" x14ac:dyDescent="0.2">
      <c r="A3733" s="7" t="s">
        <v>5578</v>
      </c>
      <c r="B3733" s="8" t="s">
        <v>5579</v>
      </c>
      <c r="C3733" s="8">
        <v>11</v>
      </c>
      <c r="D3733" s="8">
        <v>15</v>
      </c>
      <c r="E3733" s="8">
        <v>9</v>
      </c>
      <c r="F3733" s="9">
        <v>235.5</v>
      </c>
      <c r="G3733" s="9">
        <v>958.5</v>
      </c>
      <c r="H3733" s="16">
        <f>(G3733/F3733)</f>
        <v>4.0700636942675157</v>
      </c>
      <c r="I3733" s="9">
        <v>147</v>
      </c>
      <c r="J3733" s="9">
        <v>1476</v>
      </c>
      <c r="K3733" s="10">
        <f>(J3733/G3733)</f>
        <v>1.539906103286385</v>
      </c>
      <c r="L3733" s="10">
        <f>(K3733/2.47)</f>
        <v>0.62344376651270639</v>
      </c>
    </row>
    <row r="3734" spans="1:13" x14ac:dyDescent="0.2">
      <c r="A3734" s="1" t="s">
        <v>5574</v>
      </c>
      <c r="B3734" t="s">
        <v>5575</v>
      </c>
      <c r="C3734">
        <v>11</v>
      </c>
      <c r="D3734">
        <v>15</v>
      </c>
      <c r="E3734">
        <v>7</v>
      </c>
      <c r="F3734" s="2">
        <v>48.5</v>
      </c>
      <c r="G3734" s="2">
        <v>354</v>
      </c>
      <c r="H3734" s="18">
        <f>(G3734/F3734)</f>
        <v>7.2989690721649483</v>
      </c>
      <c r="I3734" s="2">
        <v>53.5</v>
      </c>
      <c r="J3734" s="2">
        <v>1277.5</v>
      </c>
      <c r="K3734" s="6">
        <f>(J3734/G3734)</f>
        <v>3.6087570621468927</v>
      </c>
    </row>
    <row r="3735" spans="1:13" x14ac:dyDescent="0.2">
      <c r="A3735" s="1" t="s">
        <v>5570</v>
      </c>
      <c r="B3735" t="s">
        <v>5571</v>
      </c>
      <c r="C3735">
        <v>11</v>
      </c>
      <c r="D3735">
        <v>15</v>
      </c>
      <c r="E3735">
        <v>5</v>
      </c>
      <c r="F3735" s="2">
        <v>39</v>
      </c>
      <c r="G3735" s="2">
        <v>294.5</v>
      </c>
      <c r="H3735" s="18">
        <f>(G3735/F3735)</f>
        <v>7.5512820512820511</v>
      </c>
      <c r="I3735" s="2">
        <v>44.5</v>
      </c>
      <c r="J3735" s="2">
        <v>870</v>
      </c>
      <c r="K3735" s="6">
        <f>(J3735/G3735)</f>
        <v>2.9541595925297113</v>
      </c>
    </row>
    <row r="3736" spans="1:13" x14ac:dyDescent="0.2">
      <c r="A3736" s="1" t="s">
        <v>5566</v>
      </c>
      <c r="B3736" t="s">
        <v>5567</v>
      </c>
      <c r="C3736">
        <v>11</v>
      </c>
      <c r="D3736">
        <v>15</v>
      </c>
      <c r="E3736">
        <v>3</v>
      </c>
      <c r="F3736" s="2">
        <v>118.5</v>
      </c>
      <c r="G3736" s="2">
        <v>732.5</v>
      </c>
      <c r="H3736" s="18">
        <f>(G3736/F3736)</f>
        <v>6.1814345991561179</v>
      </c>
      <c r="I3736" s="2">
        <v>40</v>
      </c>
      <c r="J3736" s="2">
        <v>210.5</v>
      </c>
      <c r="K3736" s="6">
        <f>(J3736/G3736)</f>
        <v>0.28737201365187715</v>
      </c>
    </row>
    <row r="3737" spans="1:13" x14ac:dyDescent="0.2">
      <c r="A3737" s="7" t="s">
        <v>5127</v>
      </c>
      <c r="B3737" s="8" t="s">
        <v>5128</v>
      </c>
      <c r="C3737" s="8">
        <v>11</v>
      </c>
      <c r="D3737" s="8">
        <v>2</v>
      </c>
      <c r="E3737" s="8">
        <v>22</v>
      </c>
      <c r="F3737" s="9">
        <v>104.5</v>
      </c>
      <c r="G3737" s="9">
        <v>606.5</v>
      </c>
      <c r="H3737" s="16">
        <f>(G3737/F3737)</f>
        <v>5.803827751196172</v>
      </c>
      <c r="I3737" s="9">
        <v>120.5</v>
      </c>
      <c r="J3737" s="9">
        <v>1507.5</v>
      </c>
      <c r="K3737" s="10">
        <f>(J3737/G3737)</f>
        <v>2.485572959604287</v>
      </c>
      <c r="L3737" s="10">
        <f>(K3737/2.47)</f>
        <v>1.0063048419450553</v>
      </c>
    </row>
    <row r="3738" spans="1:13" x14ac:dyDescent="0.2">
      <c r="A3738" s="11" t="s">
        <v>7459</v>
      </c>
      <c r="B3738" s="12" t="s">
        <v>7460</v>
      </c>
      <c r="C3738" s="12">
        <v>16</v>
      </c>
      <c r="D3738" s="12">
        <v>8</v>
      </c>
      <c r="E3738" s="12">
        <v>12</v>
      </c>
      <c r="F3738" s="13">
        <v>53</v>
      </c>
      <c r="G3738" s="13">
        <v>167</v>
      </c>
      <c r="H3738" s="17">
        <f>(G3738/F3738)</f>
        <v>3.1509433962264151</v>
      </c>
      <c r="I3738" s="13">
        <v>68.5</v>
      </c>
      <c r="J3738" s="13">
        <v>34.5</v>
      </c>
      <c r="K3738" s="14">
        <f>(J3738/G3738)</f>
        <v>0.20658682634730538</v>
      </c>
      <c r="L3738" s="14">
        <f>(K3738/2.8)</f>
        <v>7.3781009409751921E-2</v>
      </c>
      <c r="M3738" t="s">
        <v>7834</v>
      </c>
    </row>
    <row r="3739" spans="1:13" x14ac:dyDescent="0.2">
      <c r="A3739" s="11" t="s">
        <v>7849</v>
      </c>
      <c r="B3739" s="12" t="s">
        <v>5124</v>
      </c>
      <c r="C3739" s="12">
        <v>11</v>
      </c>
      <c r="D3739" s="12">
        <v>2</v>
      </c>
      <c r="E3739" s="12">
        <v>20</v>
      </c>
      <c r="F3739" s="13">
        <v>75</v>
      </c>
      <c r="G3739" s="13">
        <v>389</v>
      </c>
      <c r="H3739" s="17">
        <f>(G3739/F3739)</f>
        <v>5.1866666666666665</v>
      </c>
      <c r="I3739" s="13">
        <v>86.5</v>
      </c>
      <c r="J3739" s="13">
        <v>1165.5</v>
      </c>
      <c r="K3739" s="14">
        <f>(J3739/G3739)</f>
        <v>2.9961439588688945</v>
      </c>
      <c r="L3739" s="14">
        <f>(K3739/2.34)</f>
        <v>1.2804034012260235</v>
      </c>
    </row>
    <row r="3740" spans="1:13" x14ac:dyDescent="0.2">
      <c r="A3740" s="11" t="s">
        <v>5120</v>
      </c>
      <c r="B3740" s="12" t="s">
        <v>5121</v>
      </c>
      <c r="C3740" s="12">
        <v>11</v>
      </c>
      <c r="D3740" s="12">
        <v>2</v>
      </c>
      <c r="E3740" s="12">
        <v>18</v>
      </c>
      <c r="F3740" s="13">
        <v>62.5</v>
      </c>
      <c r="G3740" s="13">
        <v>310</v>
      </c>
      <c r="H3740" s="17">
        <f>(G3740/F3740)</f>
        <v>4.96</v>
      </c>
      <c r="I3740" s="13">
        <v>86</v>
      </c>
      <c r="J3740" s="13">
        <v>459.5</v>
      </c>
      <c r="K3740" s="14">
        <f>(J3740/G3740)</f>
        <v>1.482258064516129</v>
      </c>
      <c r="L3740" s="14">
        <f>(K3740/2.34)</f>
        <v>0.63344361731458509</v>
      </c>
    </row>
    <row r="3741" spans="1:13" x14ac:dyDescent="0.2">
      <c r="A3741" s="11" t="s">
        <v>5116</v>
      </c>
      <c r="B3741" s="12" t="s">
        <v>5117</v>
      </c>
      <c r="C3741" s="12">
        <v>11</v>
      </c>
      <c r="D3741" s="12">
        <v>2</v>
      </c>
      <c r="E3741" s="12">
        <v>16</v>
      </c>
      <c r="F3741" s="13">
        <v>64.5</v>
      </c>
      <c r="G3741" s="13">
        <v>416.5</v>
      </c>
      <c r="H3741" s="17">
        <f>(G3741/F3741)</f>
        <v>6.4573643410852712</v>
      </c>
      <c r="I3741" s="13">
        <v>97</v>
      </c>
      <c r="J3741" s="13">
        <v>1008</v>
      </c>
      <c r="K3741" s="14">
        <f>(J3741/G3741)</f>
        <v>2.4201680672268906</v>
      </c>
      <c r="L3741" s="14">
        <f>(K3741/2.34)</f>
        <v>1.0342598577892697</v>
      </c>
    </row>
    <row r="3742" spans="1:13" x14ac:dyDescent="0.2">
      <c r="A3742" s="11" t="s">
        <v>8391</v>
      </c>
      <c r="B3742" s="12" t="s">
        <v>7456</v>
      </c>
      <c r="C3742" s="12">
        <v>16</v>
      </c>
      <c r="D3742" s="12">
        <v>8</v>
      </c>
      <c r="E3742" s="12">
        <v>10</v>
      </c>
      <c r="F3742" s="13">
        <v>44</v>
      </c>
      <c r="G3742" s="13">
        <v>237.5</v>
      </c>
      <c r="H3742" s="17">
        <f>(G3742/F3742)</f>
        <v>5.3977272727272725</v>
      </c>
      <c r="I3742" s="13">
        <v>68.5</v>
      </c>
      <c r="J3742" s="13">
        <v>674</v>
      </c>
      <c r="K3742" s="14">
        <f>(J3742/G3742)</f>
        <v>2.8378947368421055</v>
      </c>
      <c r="L3742" s="14">
        <f>(K3742/2.8)</f>
        <v>1.0135338345864664</v>
      </c>
    </row>
    <row r="3743" spans="1:13" x14ac:dyDescent="0.2">
      <c r="A3743" s="11" t="s">
        <v>7849</v>
      </c>
      <c r="B3743" s="12" t="s">
        <v>5113</v>
      </c>
      <c r="C3743" s="12">
        <v>11</v>
      </c>
      <c r="D3743" s="12">
        <v>2</v>
      </c>
      <c r="E3743" s="12">
        <v>14</v>
      </c>
      <c r="F3743" s="13">
        <v>68</v>
      </c>
      <c r="G3743" s="13">
        <v>503.5</v>
      </c>
      <c r="H3743" s="17">
        <f>(G3743/F3743)</f>
        <v>7.4044117647058822</v>
      </c>
      <c r="I3743" s="13">
        <v>90.5</v>
      </c>
      <c r="J3743" s="13">
        <v>724</v>
      </c>
      <c r="K3743" s="14">
        <f>(J3743/G3743)</f>
        <v>1.4379344587884806</v>
      </c>
      <c r="L3743" s="14">
        <f>(K3743/2.34)</f>
        <v>0.6145019054651627</v>
      </c>
    </row>
    <row r="3744" spans="1:13" x14ac:dyDescent="0.2">
      <c r="A3744" s="1" t="s">
        <v>5110</v>
      </c>
      <c r="B3744" t="s">
        <v>5111</v>
      </c>
      <c r="C3744">
        <v>11</v>
      </c>
      <c r="D3744">
        <v>2</v>
      </c>
      <c r="E3744">
        <v>12</v>
      </c>
      <c r="F3744" s="2">
        <v>44</v>
      </c>
      <c r="G3744" s="2">
        <v>169.5</v>
      </c>
      <c r="H3744" s="18">
        <f>(G3744/F3744)</f>
        <v>3.8522727272727271</v>
      </c>
      <c r="I3744" s="2">
        <v>54</v>
      </c>
      <c r="J3744" s="2">
        <v>364.5</v>
      </c>
      <c r="K3744" s="6">
        <f>(J3744/G3744)</f>
        <v>2.1504424778761062</v>
      </c>
    </row>
    <row r="3745" spans="1:13" x14ac:dyDescent="0.2">
      <c r="A3745" s="11" t="s">
        <v>5106</v>
      </c>
      <c r="B3745" s="12" t="s">
        <v>5107</v>
      </c>
      <c r="C3745" s="12">
        <v>11</v>
      </c>
      <c r="D3745" s="12">
        <v>2</v>
      </c>
      <c r="E3745" s="12">
        <v>10</v>
      </c>
      <c r="F3745" s="13">
        <v>77</v>
      </c>
      <c r="G3745" s="13">
        <v>537</v>
      </c>
      <c r="H3745" s="17">
        <f>(G3745/F3745)</f>
        <v>6.9740259740259738</v>
      </c>
      <c r="I3745" s="13">
        <v>96</v>
      </c>
      <c r="J3745" s="13">
        <v>1401</v>
      </c>
      <c r="K3745" s="14">
        <f>(J3745/G3745)</f>
        <v>2.6089385474860336</v>
      </c>
      <c r="L3745" s="14">
        <f>(K3745/2.34)</f>
        <v>1.1149310031991597</v>
      </c>
    </row>
    <row r="3746" spans="1:13" x14ac:dyDescent="0.2">
      <c r="A3746" s="1" t="s">
        <v>7849</v>
      </c>
      <c r="B3746" t="s">
        <v>5103</v>
      </c>
      <c r="C3746">
        <v>11</v>
      </c>
      <c r="D3746">
        <v>2</v>
      </c>
      <c r="E3746">
        <v>8</v>
      </c>
      <c r="F3746" s="2">
        <v>54</v>
      </c>
      <c r="G3746" s="2">
        <v>398.5</v>
      </c>
      <c r="H3746" s="18">
        <f>(G3746/F3746)</f>
        <v>7.3796296296296298</v>
      </c>
      <c r="I3746" s="2">
        <v>60</v>
      </c>
      <c r="J3746" s="2">
        <v>453</v>
      </c>
      <c r="K3746" s="6">
        <f>(J3746/G3746)</f>
        <v>1.1367628607277289</v>
      </c>
    </row>
    <row r="3747" spans="1:13" x14ac:dyDescent="0.2">
      <c r="A3747" s="11" t="s">
        <v>7849</v>
      </c>
      <c r="B3747" s="12" t="s">
        <v>5100</v>
      </c>
      <c r="C3747" s="12">
        <v>11</v>
      </c>
      <c r="D3747" s="12">
        <v>2</v>
      </c>
      <c r="E3747" s="12">
        <v>6</v>
      </c>
      <c r="F3747" s="13">
        <v>84</v>
      </c>
      <c r="G3747" s="13">
        <v>483.5</v>
      </c>
      <c r="H3747" s="17">
        <f>(G3747/F3747)</f>
        <v>5.7559523809523814</v>
      </c>
      <c r="I3747" s="13">
        <v>104</v>
      </c>
      <c r="J3747" s="13">
        <v>1351.5</v>
      </c>
      <c r="K3747" s="14">
        <f>(J3747/G3747)</f>
        <v>2.7952430196483973</v>
      </c>
      <c r="L3747" s="14">
        <f>(K3747/2.34)</f>
        <v>1.1945482989950416</v>
      </c>
    </row>
    <row r="3748" spans="1:13" x14ac:dyDescent="0.2">
      <c r="A3748" s="11" t="s">
        <v>5096</v>
      </c>
      <c r="B3748" s="12" t="s">
        <v>5097</v>
      </c>
      <c r="C3748" s="12">
        <v>11</v>
      </c>
      <c r="D3748" s="12">
        <v>2</v>
      </c>
      <c r="E3748" s="12">
        <v>4</v>
      </c>
      <c r="F3748" s="13">
        <v>69</v>
      </c>
      <c r="G3748" s="13">
        <v>398.5</v>
      </c>
      <c r="H3748" s="17">
        <f>(G3748/F3748)</f>
        <v>5.77536231884058</v>
      </c>
      <c r="I3748" s="13">
        <v>92</v>
      </c>
      <c r="J3748" s="13">
        <v>574</v>
      </c>
      <c r="K3748" s="14">
        <f>(J3748/G3748)</f>
        <v>1.4404015056461732</v>
      </c>
      <c r="L3748" s="14">
        <f>(K3748/2.34)</f>
        <v>0.6155561989940912</v>
      </c>
    </row>
    <row r="3749" spans="1:13" x14ac:dyDescent="0.2">
      <c r="A3749" s="11" t="s">
        <v>7849</v>
      </c>
      <c r="B3749" s="12" t="s">
        <v>5094</v>
      </c>
      <c r="C3749" s="12">
        <v>11</v>
      </c>
      <c r="D3749" s="12">
        <v>2</v>
      </c>
      <c r="E3749" s="12">
        <v>2</v>
      </c>
      <c r="F3749" s="13">
        <v>62</v>
      </c>
      <c r="G3749" s="13">
        <v>332.5</v>
      </c>
      <c r="H3749" s="17">
        <f>(G3749/F3749)</f>
        <v>5.362903225806452</v>
      </c>
      <c r="I3749" s="13">
        <v>74.5</v>
      </c>
      <c r="J3749" s="13">
        <v>79</v>
      </c>
      <c r="K3749" s="14">
        <f>(J3749/G3749)</f>
        <v>0.23759398496240602</v>
      </c>
      <c r="L3749" s="14">
        <f>(K3749/2.34)</f>
        <v>0.10153589100957523</v>
      </c>
      <c r="M3749" t="s">
        <v>7834</v>
      </c>
    </row>
    <row r="3750" spans="1:13" x14ac:dyDescent="0.2">
      <c r="A3750" s="11" t="s">
        <v>6876</v>
      </c>
      <c r="B3750" s="12" t="s">
        <v>6877</v>
      </c>
      <c r="C3750" s="12">
        <v>14</v>
      </c>
      <c r="D3750" s="12">
        <v>10</v>
      </c>
      <c r="E3750" s="12">
        <v>21</v>
      </c>
      <c r="F3750" s="13">
        <v>59</v>
      </c>
      <c r="G3750" s="13">
        <v>175</v>
      </c>
      <c r="H3750" s="17">
        <f>(G3750/F3750)</f>
        <v>2.9661016949152543</v>
      </c>
      <c r="I3750" s="13">
        <v>63.5</v>
      </c>
      <c r="J3750" s="13">
        <v>1181</v>
      </c>
      <c r="K3750" s="14">
        <f>(J3750/G3750)</f>
        <v>6.7485714285714282</v>
      </c>
      <c r="L3750" s="14">
        <f>(K3750/2.8)</f>
        <v>2.4102040816326529</v>
      </c>
    </row>
    <row r="3751" spans="1:13" x14ac:dyDescent="0.2">
      <c r="A3751" s="11" t="s">
        <v>7452</v>
      </c>
      <c r="B3751" s="12" t="s">
        <v>7453</v>
      </c>
      <c r="C3751" s="12">
        <v>16</v>
      </c>
      <c r="D3751" s="12">
        <v>8</v>
      </c>
      <c r="E3751" s="12">
        <v>8</v>
      </c>
      <c r="F3751" s="13">
        <v>53.5</v>
      </c>
      <c r="G3751" s="13">
        <v>305</v>
      </c>
      <c r="H3751" s="17">
        <f>(G3751/F3751)</f>
        <v>5.7009345794392523</v>
      </c>
      <c r="I3751" s="13">
        <v>89.5</v>
      </c>
      <c r="J3751" s="13">
        <v>1013.5</v>
      </c>
      <c r="K3751" s="14">
        <f>(J3751/G3751)</f>
        <v>3.3229508196721311</v>
      </c>
      <c r="L3751" s="14">
        <f>(K3751/2.8)</f>
        <v>1.1867681498829041</v>
      </c>
    </row>
    <row r="3752" spans="1:13" x14ac:dyDescent="0.2">
      <c r="A3752" s="11" t="s">
        <v>5198</v>
      </c>
      <c r="B3752" s="12" t="s">
        <v>5199</v>
      </c>
      <c r="C3752" s="12">
        <v>11</v>
      </c>
      <c r="D3752" s="12">
        <v>4</v>
      </c>
      <c r="E3752" s="12">
        <v>22</v>
      </c>
      <c r="F3752" s="13">
        <v>77.5</v>
      </c>
      <c r="G3752" s="13">
        <v>397</v>
      </c>
      <c r="H3752" s="17">
        <f>(G3752/F3752)</f>
        <v>5.1225806451612907</v>
      </c>
      <c r="I3752" s="13">
        <v>90.5</v>
      </c>
      <c r="J3752" s="13">
        <v>492</v>
      </c>
      <c r="K3752" s="14">
        <f>(J3752/G3752)</f>
        <v>1.2392947103274559</v>
      </c>
      <c r="L3752" s="14">
        <f>(K3752/2.34)</f>
        <v>0.52961312407156236</v>
      </c>
    </row>
    <row r="3753" spans="1:13" x14ac:dyDescent="0.2">
      <c r="A3753" s="11" t="s">
        <v>5194</v>
      </c>
      <c r="B3753" s="12" t="s">
        <v>5195</v>
      </c>
      <c r="C3753" s="12">
        <v>11</v>
      </c>
      <c r="D3753" s="12">
        <v>4</v>
      </c>
      <c r="E3753" s="12">
        <v>20</v>
      </c>
      <c r="F3753" s="13">
        <v>50</v>
      </c>
      <c r="G3753" s="13">
        <v>319.5</v>
      </c>
      <c r="H3753" s="17">
        <f>(G3753/F3753)</f>
        <v>6.39</v>
      </c>
      <c r="I3753" s="13">
        <v>66</v>
      </c>
      <c r="J3753" s="13">
        <v>41</v>
      </c>
      <c r="K3753" s="14">
        <f>(J3753/G3753)</f>
        <v>0.12832550860719874</v>
      </c>
      <c r="L3753" s="14">
        <f>(K3753/2.34)</f>
        <v>5.4839960943247328E-2</v>
      </c>
      <c r="M3753" t="s">
        <v>7834</v>
      </c>
    </row>
    <row r="3754" spans="1:13" x14ac:dyDescent="0.2">
      <c r="A3754" s="11" t="s">
        <v>8392</v>
      </c>
      <c r="B3754" s="12" t="s">
        <v>5191</v>
      </c>
      <c r="C3754" s="12">
        <v>11</v>
      </c>
      <c r="D3754" s="12">
        <v>4</v>
      </c>
      <c r="E3754" s="12">
        <v>18</v>
      </c>
      <c r="F3754" s="13">
        <v>47</v>
      </c>
      <c r="G3754" s="13">
        <v>333.5</v>
      </c>
      <c r="H3754" s="17">
        <f>(G3754/F3754)</f>
        <v>7.0957446808510642</v>
      </c>
      <c r="I3754" s="13">
        <v>62.5</v>
      </c>
      <c r="J3754" s="13">
        <v>189</v>
      </c>
      <c r="K3754" s="14">
        <f>(J3754/G3754)</f>
        <v>0.56671664167916047</v>
      </c>
      <c r="L3754" s="14">
        <f>(K3754/2.34)</f>
        <v>0.24218659900818826</v>
      </c>
      <c r="M3754" t="s">
        <v>7834</v>
      </c>
    </row>
    <row r="3755" spans="1:13" x14ac:dyDescent="0.2">
      <c r="A3755" s="11" t="s">
        <v>5187</v>
      </c>
      <c r="B3755" s="12" t="s">
        <v>5188</v>
      </c>
      <c r="C3755" s="12">
        <v>11</v>
      </c>
      <c r="D3755" s="12">
        <v>4</v>
      </c>
      <c r="E3755" s="12">
        <v>16</v>
      </c>
      <c r="F3755" s="13">
        <v>77</v>
      </c>
      <c r="G3755" s="13">
        <v>541.5</v>
      </c>
      <c r="H3755" s="17">
        <f>(G3755/F3755)</f>
        <v>7.0324675324675328</v>
      </c>
      <c r="I3755" s="13">
        <v>103.5</v>
      </c>
      <c r="J3755" s="13">
        <v>1320</v>
      </c>
      <c r="K3755" s="14">
        <f>(J3755/G3755)</f>
        <v>2.4376731301939056</v>
      </c>
      <c r="L3755" s="14">
        <f>(K3755/2.34)</f>
        <v>1.0417406539290195</v>
      </c>
    </row>
    <row r="3756" spans="1:13" x14ac:dyDescent="0.2">
      <c r="A3756" s="11" t="s">
        <v>8393</v>
      </c>
      <c r="B3756" s="12" t="s">
        <v>5184</v>
      </c>
      <c r="C3756" s="12">
        <v>11</v>
      </c>
      <c r="D3756" s="12">
        <v>4</v>
      </c>
      <c r="E3756" s="12">
        <v>14</v>
      </c>
      <c r="F3756" s="13">
        <v>79.5</v>
      </c>
      <c r="G3756" s="13">
        <v>543</v>
      </c>
      <c r="H3756" s="17">
        <f>(G3756/F3756)</f>
        <v>6.8301886792452828</v>
      </c>
      <c r="I3756" s="13">
        <v>86</v>
      </c>
      <c r="J3756" s="13">
        <v>743.5</v>
      </c>
      <c r="K3756" s="14">
        <f>(J3756/G3756)</f>
        <v>1.3692449355432781</v>
      </c>
      <c r="L3756" s="14">
        <f>(K3756/2.34)</f>
        <v>0.58514740835182832</v>
      </c>
    </row>
    <row r="3757" spans="1:13" x14ac:dyDescent="0.2">
      <c r="A3757" s="11" t="s">
        <v>5180</v>
      </c>
      <c r="B3757" s="12" t="s">
        <v>5181</v>
      </c>
      <c r="C3757" s="12">
        <v>11</v>
      </c>
      <c r="D3757" s="12">
        <v>4</v>
      </c>
      <c r="E3757" s="12">
        <v>12</v>
      </c>
      <c r="F3757" s="13">
        <v>57</v>
      </c>
      <c r="G3757" s="13">
        <v>373</v>
      </c>
      <c r="H3757" s="17">
        <f>(G3757/F3757)</f>
        <v>6.5438596491228074</v>
      </c>
      <c r="I3757" s="13">
        <v>62</v>
      </c>
      <c r="J3757" s="13">
        <v>176.5</v>
      </c>
      <c r="K3757" s="14">
        <f>(J3757/G3757)</f>
        <v>0.47319034852546915</v>
      </c>
      <c r="L3757" s="14">
        <f>(K3757/2.34)</f>
        <v>0.20221809766045692</v>
      </c>
      <c r="M3757" t="s">
        <v>7834</v>
      </c>
    </row>
    <row r="3758" spans="1:13" x14ac:dyDescent="0.2">
      <c r="A3758" s="7" t="s">
        <v>7449</v>
      </c>
      <c r="B3758" s="8" t="s">
        <v>7450</v>
      </c>
      <c r="C3758" s="8">
        <v>16</v>
      </c>
      <c r="D3758" s="8">
        <v>8</v>
      </c>
      <c r="E3758" s="8">
        <v>6</v>
      </c>
      <c r="F3758" s="9">
        <v>322</v>
      </c>
      <c r="G3758" s="9">
        <v>941.5</v>
      </c>
      <c r="H3758" s="16">
        <f>(G3758/F3758)</f>
        <v>2.9239130434782608</v>
      </c>
      <c r="I3758" s="9">
        <v>145</v>
      </c>
      <c r="J3758" s="9">
        <v>1036</v>
      </c>
      <c r="K3758" s="10">
        <f>(J3758/G3758)</f>
        <v>1.1003717472118959</v>
      </c>
      <c r="L3758" s="10">
        <f>(K3758/1.27)</f>
        <v>0.86643444662354008</v>
      </c>
    </row>
    <row r="3759" spans="1:13" x14ac:dyDescent="0.2">
      <c r="A3759" s="11" t="s">
        <v>5176</v>
      </c>
      <c r="B3759" s="12" t="s">
        <v>5177</v>
      </c>
      <c r="C3759" s="12">
        <v>11</v>
      </c>
      <c r="D3759" s="12">
        <v>4</v>
      </c>
      <c r="E3759" s="12">
        <v>10</v>
      </c>
      <c r="F3759" s="13">
        <v>55.5</v>
      </c>
      <c r="G3759" s="13">
        <v>413</v>
      </c>
      <c r="H3759" s="17">
        <f>(G3759/F3759)</f>
        <v>7.4414414414414418</v>
      </c>
      <c r="I3759" s="13">
        <v>79</v>
      </c>
      <c r="J3759" s="13">
        <v>888</v>
      </c>
      <c r="K3759" s="14">
        <f>(J3759/G3759)</f>
        <v>2.1501210653753025</v>
      </c>
      <c r="L3759" s="14">
        <f>(K3759/2.34)</f>
        <v>0.91885515614329172</v>
      </c>
    </row>
    <row r="3760" spans="1:13" x14ac:dyDescent="0.2">
      <c r="A3760" s="11" t="s">
        <v>5173</v>
      </c>
      <c r="B3760" s="12" t="s">
        <v>5174</v>
      </c>
      <c r="C3760" s="12">
        <v>11</v>
      </c>
      <c r="D3760" s="12">
        <v>4</v>
      </c>
      <c r="E3760" s="12">
        <v>8</v>
      </c>
      <c r="F3760" s="13">
        <v>72.5</v>
      </c>
      <c r="G3760" s="13">
        <v>542.5</v>
      </c>
      <c r="H3760" s="17">
        <f>(G3760/F3760)</f>
        <v>7.4827586206896548</v>
      </c>
      <c r="I3760" s="13">
        <v>76.5</v>
      </c>
      <c r="J3760" s="13">
        <v>812.5</v>
      </c>
      <c r="K3760" s="14">
        <f>(J3760/G3760)</f>
        <v>1.4976958525345623</v>
      </c>
      <c r="L3760" s="14">
        <f>(K3760/2.34)</f>
        <v>0.64004096262160781</v>
      </c>
    </row>
    <row r="3761" spans="1:13" x14ac:dyDescent="0.2">
      <c r="A3761" s="1" t="s">
        <v>7849</v>
      </c>
      <c r="B3761" t="s">
        <v>5170</v>
      </c>
      <c r="C3761">
        <v>11</v>
      </c>
      <c r="D3761">
        <v>4</v>
      </c>
      <c r="E3761">
        <v>6</v>
      </c>
      <c r="F3761" s="2">
        <v>52</v>
      </c>
      <c r="G3761" s="2">
        <v>309</v>
      </c>
      <c r="H3761" s="18">
        <f>(G3761/F3761)</f>
        <v>5.9423076923076925</v>
      </c>
      <c r="I3761" s="2">
        <v>60</v>
      </c>
      <c r="J3761" s="2">
        <v>35.5</v>
      </c>
      <c r="K3761" s="6">
        <f>(J3761/G3761)</f>
        <v>0.11488673139158576</v>
      </c>
    </row>
    <row r="3762" spans="1:13" x14ac:dyDescent="0.2">
      <c r="A3762" s="11" t="s">
        <v>5166</v>
      </c>
      <c r="B3762" s="12" t="s">
        <v>5167</v>
      </c>
      <c r="C3762" s="12">
        <v>11</v>
      </c>
      <c r="D3762" s="12">
        <v>4</v>
      </c>
      <c r="E3762" s="12">
        <v>4</v>
      </c>
      <c r="F3762" s="13">
        <v>86</v>
      </c>
      <c r="G3762" s="13">
        <v>443.5</v>
      </c>
      <c r="H3762" s="17">
        <f>(G3762/F3762)</f>
        <v>5.1569767441860463</v>
      </c>
      <c r="I3762" s="13">
        <v>98.5</v>
      </c>
      <c r="J3762" s="13">
        <v>1394</v>
      </c>
      <c r="K3762" s="14">
        <f>(J3762/G3762)</f>
        <v>3.1431792559188274</v>
      </c>
      <c r="L3762" s="14">
        <f>(K3762/2.34)</f>
        <v>1.3432389982559092</v>
      </c>
    </row>
    <row r="3763" spans="1:13" x14ac:dyDescent="0.2">
      <c r="A3763" s="11" t="s">
        <v>5162</v>
      </c>
      <c r="B3763" s="12" t="s">
        <v>5163</v>
      </c>
      <c r="C3763" s="12">
        <v>11</v>
      </c>
      <c r="D3763" s="12">
        <v>4</v>
      </c>
      <c r="E3763" s="12">
        <v>2</v>
      </c>
      <c r="F3763" s="13">
        <v>85.5</v>
      </c>
      <c r="G3763" s="13">
        <v>641.5</v>
      </c>
      <c r="H3763" s="17">
        <f>(G3763/F3763)</f>
        <v>7.5029239766081872</v>
      </c>
      <c r="I3763" s="13">
        <v>102.5</v>
      </c>
      <c r="J3763" s="13">
        <v>1300.5</v>
      </c>
      <c r="K3763" s="14">
        <f>(J3763/G3763)</f>
        <v>2.0272798129384255</v>
      </c>
      <c r="L3763" s="14">
        <f>(K3763/2.34)</f>
        <v>0.86635889441813063</v>
      </c>
    </row>
    <row r="3764" spans="1:13" x14ac:dyDescent="0.2">
      <c r="A3764" s="11" t="s">
        <v>5268</v>
      </c>
      <c r="B3764" s="12" t="s">
        <v>5269</v>
      </c>
      <c r="C3764" s="12">
        <v>11</v>
      </c>
      <c r="D3764" s="12">
        <v>6</v>
      </c>
      <c r="E3764" s="12">
        <v>22</v>
      </c>
      <c r="F3764" s="13">
        <v>85</v>
      </c>
      <c r="G3764" s="13">
        <v>513.5</v>
      </c>
      <c r="H3764" s="17">
        <f>(G3764/F3764)</f>
        <v>6.0411764705882351</v>
      </c>
      <c r="I3764" s="13">
        <v>116</v>
      </c>
      <c r="J3764" s="13">
        <v>50</v>
      </c>
      <c r="K3764" s="14">
        <f>(J3764/G3764)</f>
        <v>9.7370983446932818E-2</v>
      </c>
      <c r="L3764" s="14">
        <f>(K3764/2.34)</f>
        <v>4.161153138757813E-2</v>
      </c>
      <c r="M3764" t="s">
        <v>7834</v>
      </c>
    </row>
    <row r="3765" spans="1:13" x14ac:dyDescent="0.2">
      <c r="A3765" s="11" t="s">
        <v>5264</v>
      </c>
      <c r="B3765" s="12" t="s">
        <v>5265</v>
      </c>
      <c r="C3765" s="12">
        <v>11</v>
      </c>
      <c r="D3765" s="12">
        <v>6</v>
      </c>
      <c r="E3765" s="12">
        <v>20</v>
      </c>
      <c r="F3765" s="13">
        <v>82</v>
      </c>
      <c r="G3765" s="13">
        <v>427.5</v>
      </c>
      <c r="H3765" s="17">
        <f>(G3765/F3765)</f>
        <v>5.2134146341463419</v>
      </c>
      <c r="I3765" s="13">
        <v>96</v>
      </c>
      <c r="J3765" s="13">
        <v>1133.5</v>
      </c>
      <c r="K3765" s="14">
        <f>(J3765/G3765)</f>
        <v>2.6514619883040935</v>
      </c>
      <c r="L3765" s="14">
        <f>(K3765/2.34)</f>
        <v>1.1331034138051683</v>
      </c>
    </row>
    <row r="3766" spans="1:13" x14ac:dyDescent="0.2">
      <c r="A3766" s="11" t="s">
        <v>7849</v>
      </c>
      <c r="B3766" s="12" t="s">
        <v>5261</v>
      </c>
      <c r="C3766" s="12">
        <v>11</v>
      </c>
      <c r="D3766" s="12">
        <v>6</v>
      </c>
      <c r="E3766" s="12">
        <v>18</v>
      </c>
      <c r="F3766" s="13">
        <v>49</v>
      </c>
      <c r="G3766" s="13">
        <v>172.5</v>
      </c>
      <c r="H3766" s="17">
        <f>(G3766/F3766)</f>
        <v>3.5204081632653059</v>
      </c>
      <c r="I3766" s="13">
        <v>63.5</v>
      </c>
      <c r="J3766" s="13">
        <v>1182.5</v>
      </c>
      <c r="K3766" s="14">
        <f>(J3766/G3766)</f>
        <v>6.8550724637681162</v>
      </c>
      <c r="L3766" s="14">
        <f>(K3766/2.34)</f>
        <v>2.9295181469094516</v>
      </c>
    </row>
    <row r="3767" spans="1:13" x14ac:dyDescent="0.2">
      <c r="A3767" s="11" t="s">
        <v>7849</v>
      </c>
      <c r="B3767" s="12" t="s">
        <v>5258</v>
      </c>
      <c r="C3767" s="12">
        <v>11</v>
      </c>
      <c r="D3767" s="12">
        <v>6</v>
      </c>
      <c r="E3767" s="12">
        <v>16</v>
      </c>
      <c r="F3767" s="13">
        <v>79.5</v>
      </c>
      <c r="G3767" s="13">
        <v>337.5</v>
      </c>
      <c r="H3767" s="17">
        <f>(G3767/F3767)</f>
        <v>4.2452830188679247</v>
      </c>
      <c r="I3767" s="13">
        <v>102</v>
      </c>
      <c r="J3767" s="13">
        <v>1127.5</v>
      </c>
      <c r="K3767" s="14">
        <f>(J3767/G3767)</f>
        <v>3.3407407407407406</v>
      </c>
      <c r="L3767" s="14">
        <f>(K3767/2.34)</f>
        <v>1.4276669832225388</v>
      </c>
    </row>
    <row r="3768" spans="1:13" x14ac:dyDescent="0.2">
      <c r="A3768" s="11" t="s">
        <v>5255</v>
      </c>
      <c r="B3768" s="12" t="s">
        <v>5256</v>
      </c>
      <c r="C3768" s="12">
        <v>11</v>
      </c>
      <c r="D3768" s="12">
        <v>6</v>
      </c>
      <c r="E3768" s="12">
        <v>14</v>
      </c>
      <c r="F3768" s="13">
        <v>68.5</v>
      </c>
      <c r="G3768" s="13">
        <v>471.5</v>
      </c>
      <c r="H3768" s="17">
        <f>(G3768/F3768)</f>
        <v>6.8832116788321169</v>
      </c>
      <c r="I3768" s="13">
        <v>87.5</v>
      </c>
      <c r="J3768" s="13">
        <v>1269</v>
      </c>
      <c r="K3768" s="14">
        <f>(J3768/G3768)</f>
        <v>2.6914103923647934</v>
      </c>
      <c r="L3768" s="14">
        <f>(K3768/2.34)</f>
        <v>1.150175381352476</v>
      </c>
    </row>
    <row r="3769" spans="1:13" x14ac:dyDescent="0.2">
      <c r="A3769" s="1" t="s">
        <v>5252</v>
      </c>
      <c r="B3769" t="s">
        <v>5253</v>
      </c>
      <c r="C3769">
        <v>11</v>
      </c>
      <c r="D3769">
        <v>6</v>
      </c>
      <c r="E3769">
        <v>12</v>
      </c>
      <c r="F3769" s="2">
        <v>65</v>
      </c>
      <c r="G3769" s="2">
        <v>570</v>
      </c>
      <c r="H3769" s="18">
        <f>(G3769/F3769)</f>
        <v>8.7692307692307701</v>
      </c>
      <c r="I3769" s="2">
        <v>60</v>
      </c>
      <c r="J3769" s="2">
        <v>186</v>
      </c>
      <c r="K3769" s="6">
        <f>(J3769/G3769)</f>
        <v>0.32631578947368423</v>
      </c>
    </row>
    <row r="3770" spans="1:13" x14ac:dyDescent="0.2">
      <c r="A3770" s="1" t="s">
        <v>8394</v>
      </c>
      <c r="B3770" t="s">
        <v>5249</v>
      </c>
      <c r="C3770">
        <v>11</v>
      </c>
      <c r="D3770">
        <v>6</v>
      </c>
      <c r="E3770">
        <v>10</v>
      </c>
      <c r="F3770" s="2">
        <v>67</v>
      </c>
      <c r="G3770" s="2">
        <v>504.5</v>
      </c>
      <c r="H3770" s="18">
        <f>(G3770/F3770)</f>
        <v>7.5298507462686564</v>
      </c>
      <c r="I3770" s="2">
        <v>59.5</v>
      </c>
      <c r="J3770" s="2">
        <v>1290</v>
      </c>
      <c r="K3770" s="6">
        <f>(J3770/G3770)</f>
        <v>2.5569871159563924</v>
      </c>
    </row>
    <row r="3771" spans="1:13" x14ac:dyDescent="0.2">
      <c r="A3771" s="7" t="s">
        <v>7445</v>
      </c>
      <c r="B3771" s="8" t="s">
        <v>7446</v>
      </c>
      <c r="C3771" s="8">
        <v>16</v>
      </c>
      <c r="D3771" s="8">
        <v>8</v>
      </c>
      <c r="E3771" s="8">
        <v>4</v>
      </c>
      <c r="F3771" s="9">
        <v>382</v>
      </c>
      <c r="G3771" s="9">
        <v>1004</v>
      </c>
      <c r="H3771" s="16">
        <f>(G3771/F3771)</f>
        <v>2.6282722513089007</v>
      </c>
      <c r="I3771" s="9">
        <v>157</v>
      </c>
      <c r="J3771" s="9">
        <v>1084</v>
      </c>
      <c r="K3771" s="10">
        <f>(J3771/G3771)</f>
        <v>1.0796812749003983</v>
      </c>
      <c r="L3771" s="10">
        <f>(K3771/1.27)</f>
        <v>0.85014273614204594</v>
      </c>
    </row>
    <row r="3772" spans="1:13" x14ac:dyDescent="0.2">
      <c r="A3772" s="1" t="s">
        <v>7849</v>
      </c>
      <c r="B3772" t="s">
        <v>5246</v>
      </c>
      <c r="C3772">
        <v>11</v>
      </c>
      <c r="D3772">
        <v>6</v>
      </c>
      <c r="E3772">
        <v>8</v>
      </c>
      <c r="F3772" s="2">
        <v>46</v>
      </c>
      <c r="G3772" s="2">
        <v>312.5</v>
      </c>
      <c r="H3772" s="18">
        <f>(G3772/F3772)</f>
        <v>6.7934782608695654</v>
      </c>
      <c r="I3772" s="2">
        <v>56.5</v>
      </c>
      <c r="J3772" s="2">
        <v>1327.5</v>
      </c>
      <c r="K3772" s="6">
        <f>(J3772/G3772)</f>
        <v>4.2480000000000002</v>
      </c>
    </row>
    <row r="3773" spans="1:13" x14ac:dyDescent="0.2">
      <c r="A3773" s="7" t="s">
        <v>6646</v>
      </c>
      <c r="B3773" s="8" t="s">
        <v>6647</v>
      </c>
      <c r="C3773" s="8">
        <v>14</v>
      </c>
      <c r="D3773" s="8">
        <v>4</v>
      </c>
      <c r="E3773" s="8">
        <v>6</v>
      </c>
      <c r="F3773" s="9">
        <v>48</v>
      </c>
      <c r="G3773" s="9">
        <v>271.5</v>
      </c>
      <c r="H3773" s="16">
        <f>(G3773/F3773)</f>
        <v>5.65625</v>
      </c>
      <c r="I3773" s="9">
        <v>125.5</v>
      </c>
      <c r="J3773" s="9">
        <v>628</v>
      </c>
      <c r="K3773" s="10">
        <f>(J3773/G3773)</f>
        <v>2.3130755064456721</v>
      </c>
      <c r="L3773" s="10">
        <f>(K3773/1.27)</f>
        <v>1.8213192964139149</v>
      </c>
    </row>
    <row r="3774" spans="1:13" x14ac:dyDescent="0.2">
      <c r="A3774" s="11" t="s">
        <v>5242</v>
      </c>
      <c r="B3774" s="12" t="s">
        <v>5243</v>
      </c>
      <c r="C3774" s="12">
        <v>11</v>
      </c>
      <c r="D3774" s="12">
        <v>6</v>
      </c>
      <c r="E3774" s="12">
        <v>6</v>
      </c>
      <c r="F3774" s="13">
        <v>47.5</v>
      </c>
      <c r="G3774" s="13">
        <v>358.5</v>
      </c>
      <c r="H3774" s="17">
        <f>(G3774/F3774)</f>
        <v>7.5473684210526315</v>
      </c>
      <c r="I3774" s="13">
        <v>64</v>
      </c>
      <c r="J3774" s="13">
        <v>385.5</v>
      </c>
      <c r="K3774" s="14">
        <f>(J3774/G3774)</f>
        <v>1.0753138075313808</v>
      </c>
      <c r="L3774" s="14">
        <f>(K3774/2.34)</f>
        <v>0.45953581518435083</v>
      </c>
      <c r="M3774" t="s">
        <v>7834</v>
      </c>
    </row>
    <row r="3775" spans="1:13" x14ac:dyDescent="0.2">
      <c r="A3775" s="7" t="s">
        <v>7849</v>
      </c>
      <c r="B3775" s="8" t="s">
        <v>7442</v>
      </c>
      <c r="C3775" s="8">
        <v>16</v>
      </c>
      <c r="D3775" s="8">
        <v>8</v>
      </c>
      <c r="E3775" s="8">
        <v>2</v>
      </c>
      <c r="F3775" s="9">
        <v>475</v>
      </c>
      <c r="G3775" s="9">
        <v>968.5</v>
      </c>
      <c r="H3775" s="16">
        <f>(G3775/F3775)</f>
        <v>2.0389473684210526</v>
      </c>
      <c r="I3775" s="9">
        <v>401</v>
      </c>
      <c r="J3775" s="9">
        <v>1204</v>
      </c>
      <c r="K3775" s="10">
        <f>(J3775/G3775)</f>
        <v>1.2431595250387197</v>
      </c>
      <c r="L3775" s="10">
        <f>(K3775/1.27)</f>
        <v>0.97886576774702339</v>
      </c>
    </row>
    <row r="3776" spans="1:13" x14ac:dyDescent="0.2">
      <c r="A3776" s="11" t="s">
        <v>8395</v>
      </c>
      <c r="B3776" s="12" t="s">
        <v>5239</v>
      </c>
      <c r="C3776" s="12">
        <v>11</v>
      </c>
      <c r="D3776" s="12">
        <v>6</v>
      </c>
      <c r="E3776" s="12">
        <v>4</v>
      </c>
      <c r="F3776" s="13">
        <v>68.5</v>
      </c>
      <c r="G3776" s="13">
        <v>363</v>
      </c>
      <c r="H3776" s="17">
        <f>(G3776/F3776)</f>
        <v>5.2992700729927007</v>
      </c>
      <c r="I3776" s="13">
        <v>80.5</v>
      </c>
      <c r="J3776" s="13">
        <v>561</v>
      </c>
      <c r="K3776" s="14">
        <f>(J3776/G3776)</f>
        <v>1.5454545454545454</v>
      </c>
      <c r="L3776" s="14">
        <f>(K3776/2.34)</f>
        <v>0.66045066045066048</v>
      </c>
    </row>
    <row r="3777" spans="1:13" x14ac:dyDescent="0.2">
      <c r="A3777" s="11" t="s">
        <v>7849</v>
      </c>
      <c r="B3777" s="12" t="s">
        <v>5236</v>
      </c>
      <c r="C3777" s="12">
        <v>11</v>
      </c>
      <c r="D3777" s="12">
        <v>6</v>
      </c>
      <c r="E3777" s="12">
        <v>2</v>
      </c>
      <c r="F3777" s="13">
        <v>52.5</v>
      </c>
      <c r="G3777" s="13">
        <v>312.5</v>
      </c>
      <c r="H3777" s="17">
        <f>(G3777/F3777)</f>
        <v>5.9523809523809526</v>
      </c>
      <c r="I3777" s="13">
        <v>75.5</v>
      </c>
      <c r="J3777" s="13">
        <v>163</v>
      </c>
      <c r="K3777" s="14">
        <f>(J3777/G3777)</f>
        <v>0.52159999999999995</v>
      </c>
      <c r="L3777" s="14">
        <f>(K3777/2.34)</f>
        <v>0.2229059829059829</v>
      </c>
      <c r="M3777" t="s">
        <v>7834</v>
      </c>
    </row>
    <row r="3778" spans="1:13" x14ac:dyDescent="0.2">
      <c r="A3778" s="11" t="s">
        <v>8396</v>
      </c>
      <c r="B3778" s="12" t="s">
        <v>5341</v>
      </c>
      <c r="C3778" s="12">
        <v>11</v>
      </c>
      <c r="D3778" s="12">
        <v>8</v>
      </c>
      <c r="E3778" s="12">
        <v>22</v>
      </c>
      <c r="F3778" s="13">
        <v>92.5</v>
      </c>
      <c r="G3778" s="13">
        <v>524</v>
      </c>
      <c r="H3778" s="17">
        <f>(G3778/F3778)</f>
        <v>5.6648648648648647</v>
      </c>
      <c r="I3778" s="13">
        <v>118</v>
      </c>
      <c r="J3778" s="13">
        <v>726.5</v>
      </c>
      <c r="K3778" s="14">
        <f>(J3778/G3778)</f>
        <v>1.3864503816793894</v>
      </c>
      <c r="L3778" s="14">
        <f>(K3778/2.34)</f>
        <v>0.59250016311085019</v>
      </c>
    </row>
    <row r="3779" spans="1:13" x14ac:dyDescent="0.2">
      <c r="A3779" s="7" t="s">
        <v>5338</v>
      </c>
      <c r="B3779" s="8" t="s">
        <v>5339</v>
      </c>
      <c r="C3779" s="8">
        <v>11</v>
      </c>
      <c r="D3779" s="8">
        <v>8</v>
      </c>
      <c r="E3779" s="8">
        <v>20</v>
      </c>
      <c r="F3779" s="9">
        <v>180.5</v>
      </c>
      <c r="G3779" s="9">
        <v>929</v>
      </c>
      <c r="H3779" s="16">
        <f>(G3779/F3779)</f>
        <v>5.1468144044321331</v>
      </c>
      <c r="I3779" s="9">
        <v>138</v>
      </c>
      <c r="J3779" s="9">
        <v>1339.5</v>
      </c>
      <c r="K3779" s="10">
        <f>(J3779/G3779)</f>
        <v>1.4418729817007534</v>
      </c>
      <c r="L3779" s="10">
        <f>(K3779/2.47)</f>
        <v>0.58375424360354389</v>
      </c>
    </row>
    <row r="3780" spans="1:13" x14ac:dyDescent="0.2">
      <c r="A3780" s="11" t="s">
        <v>7849</v>
      </c>
      <c r="B3780" s="12" t="s">
        <v>5335</v>
      </c>
      <c r="C3780" s="12">
        <v>11</v>
      </c>
      <c r="D3780" s="12">
        <v>8</v>
      </c>
      <c r="E3780" s="12">
        <v>18</v>
      </c>
      <c r="F3780" s="13">
        <v>69.5</v>
      </c>
      <c r="G3780" s="13">
        <v>473.5</v>
      </c>
      <c r="H3780" s="17">
        <f>(G3780/F3780)</f>
        <v>6.8129496402877701</v>
      </c>
      <c r="I3780" s="13">
        <v>102</v>
      </c>
      <c r="J3780" s="13">
        <v>286</v>
      </c>
      <c r="K3780" s="14">
        <f>(J3780/G3780)</f>
        <v>0.604012671594509</v>
      </c>
      <c r="L3780" s="14">
        <f>(K3780/2.34)</f>
        <v>0.25812507333098678</v>
      </c>
      <c r="M3780" t="s">
        <v>7834</v>
      </c>
    </row>
    <row r="3781" spans="1:13" x14ac:dyDescent="0.2">
      <c r="A3781" s="11" t="s">
        <v>7849</v>
      </c>
      <c r="B3781" s="12" t="s">
        <v>5333</v>
      </c>
      <c r="C3781" s="12">
        <v>11</v>
      </c>
      <c r="D3781" s="12">
        <v>8</v>
      </c>
      <c r="E3781" s="12">
        <v>16</v>
      </c>
      <c r="F3781" s="13">
        <v>49.5</v>
      </c>
      <c r="G3781" s="13">
        <v>357.5</v>
      </c>
      <c r="H3781" s="17">
        <f>(G3781/F3781)</f>
        <v>7.2222222222222223</v>
      </c>
      <c r="I3781" s="13">
        <v>66</v>
      </c>
      <c r="J3781" s="13">
        <v>468</v>
      </c>
      <c r="K3781" s="14">
        <f>(J3781/G3781)</f>
        <v>1.3090909090909091</v>
      </c>
      <c r="L3781" s="14">
        <f>(K3781/2.34)</f>
        <v>0.55944055944055948</v>
      </c>
    </row>
    <row r="3782" spans="1:13" x14ac:dyDescent="0.2">
      <c r="A3782" s="11" t="s">
        <v>7849</v>
      </c>
      <c r="B3782" s="12" t="s">
        <v>5330</v>
      </c>
      <c r="C3782" s="12">
        <v>11</v>
      </c>
      <c r="D3782" s="12">
        <v>8</v>
      </c>
      <c r="E3782" s="12">
        <v>14</v>
      </c>
      <c r="F3782" s="13">
        <v>78</v>
      </c>
      <c r="G3782" s="13">
        <v>532.5</v>
      </c>
      <c r="H3782" s="17">
        <f>(G3782/F3782)</f>
        <v>6.8269230769230766</v>
      </c>
      <c r="I3782" s="13">
        <v>88.5</v>
      </c>
      <c r="J3782" s="13">
        <v>1565.5</v>
      </c>
      <c r="K3782" s="14">
        <f>(J3782/G3782)</f>
        <v>2.9399061032863849</v>
      </c>
      <c r="L3782" s="14">
        <f>(K3782/2.34)</f>
        <v>1.2563701296095662</v>
      </c>
    </row>
    <row r="3783" spans="1:13" x14ac:dyDescent="0.2">
      <c r="A3783" s="11" t="s">
        <v>5326</v>
      </c>
      <c r="B3783" s="12" t="s">
        <v>5327</v>
      </c>
      <c r="C3783" s="12">
        <v>11</v>
      </c>
      <c r="D3783" s="12">
        <v>8</v>
      </c>
      <c r="E3783" s="12">
        <v>12</v>
      </c>
      <c r="F3783" s="13">
        <v>259</v>
      </c>
      <c r="G3783" s="13">
        <v>982.5</v>
      </c>
      <c r="H3783" s="17">
        <f>(G3783/F3783)</f>
        <v>3.7934362934362933</v>
      </c>
      <c r="I3783" s="13">
        <v>86</v>
      </c>
      <c r="J3783" s="13">
        <v>815.5</v>
      </c>
      <c r="K3783" s="14">
        <f>(J3783/G3783)</f>
        <v>0.8300254452926209</v>
      </c>
      <c r="L3783" s="14">
        <f>(K3783/2.34)</f>
        <v>0.35471172875753032</v>
      </c>
    </row>
    <row r="3784" spans="1:13" x14ac:dyDescent="0.2">
      <c r="A3784" s="11" t="s">
        <v>5323</v>
      </c>
      <c r="B3784" s="12" t="s">
        <v>5324</v>
      </c>
      <c r="C3784" s="12">
        <v>11</v>
      </c>
      <c r="D3784" s="12">
        <v>8</v>
      </c>
      <c r="E3784" s="12">
        <v>10</v>
      </c>
      <c r="F3784" s="13">
        <v>64</v>
      </c>
      <c r="G3784" s="13">
        <v>542</v>
      </c>
      <c r="H3784" s="17">
        <f>(G3784/F3784)</f>
        <v>8.46875</v>
      </c>
      <c r="I3784" s="13">
        <v>85</v>
      </c>
      <c r="J3784" s="13">
        <v>512</v>
      </c>
      <c r="K3784" s="14">
        <f>(J3784/G3784)</f>
        <v>0.94464944649446492</v>
      </c>
      <c r="L3784" s="14">
        <f>(K3784/2.34)</f>
        <v>0.40369634465575427</v>
      </c>
    </row>
    <row r="3785" spans="1:13" x14ac:dyDescent="0.2">
      <c r="A3785" s="11" t="s">
        <v>7849</v>
      </c>
      <c r="B3785" s="12" t="s">
        <v>5320</v>
      </c>
      <c r="C3785" s="12">
        <v>11</v>
      </c>
      <c r="D3785" s="12">
        <v>8</v>
      </c>
      <c r="E3785" s="12">
        <v>8</v>
      </c>
      <c r="F3785" s="13">
        <v>49.5</v>
      </c>
      <c r="G3785" s="13">
        <v>288.5</v>
      </c>
      <c r="H3785" s="17">
        <f>(G3785/F3785)</f>
        <v>5.8282828282828278</v>
      </c>
      <c r="I3785" s="13">
        <v>81.5</v>
      </c>
      <c r="J3785" s="13">
        <v>57</v>
      </c>
      <c r="K3785" s="14">
        <f>(J3785/G3785)</f>
        <v>0.1975736568457539</v>
      </c>
      <c r="L3785" s="14">
        <f>(K3785/2.34)</f>
        <v>8.4433186686219616E-2</v>
      </c>
      <c r="M3785" t="s">
        <v>7834</v>
      </c>
    </row>
    <row r="3786" spans="1:13" x14ac:dyDescent="0.2">
      <c r="A3786" s="7" t="s">
        <v>5316</v>
      </c>
      <c r="B3786" s="8" t="s">
        <v>5317</v>
      </c>
      <c r="C3786" s="8">
        <v>11</v>
      </c>
      <c r="D3786" s="8">
        <v>8</v>
      </c>
      <c r="E3786" s="8">
        <v>6</v>
      </c>
      <c r="F3786" s="9">
        <v>412.5</v>
      </c>
      <c r="G3786" s="9">
        <v>1030.5</v>
      </c>
      <c r="H3786" s="16">
        <f>(G3786/F3786)</f>
        <v>2.4981818181818181</v>
      </c>
      <c r="I3786" s="9">
        <v>235</v>
      </c>
      <c r="J3786" s="9">
        <v>590</v>
      </c>
      <c r="K3786" s="10">
        <f>(J3786/G3786)</f>
        <v>0.57253760310528867</v>
      </c>
      <c r="L3786" s="10">
        <f>(K3786/2.47)</f>
        <v>0.23179660044748526</v>
      </c>
      <c r="M3786" t="s">
        <v>7833</v>
      </c>
    </row>
    <row r="3787" spans="1:13" x14ac:dyDescent="0.2">
      <c r="A3787" s="11" t="s">
        <v>8397</v>
      </c>
      <c r="B3787" s="12" t="s">
        <v>5313</v>
      </c>
      <c r="C3787" s="12">
        <v>11</v>
      </c>
      <c r="D3787" s="12">
        <v>8</v>
      </c>
      <c r="E3787" s="12">
        <v>4</v>
      </c>
      <c r="F3787" s="13">
        <v>82</v>
      </c>
      <c r="G3787" s="13">
        <v>471.5</v>
      </c>
      <c r="H3787" s="17">
        <f>(G3787/F3787)</f>
        <v>5.75</v>
      </c>
      <c r="I3787" s="13">
        <v>80</v>
      </c>
      <c r="J3787" s="13">
        <v>998.5</v>
      </c>
      <c r="K3787" s="14">
        <f>(J3787/G3787)</f>
        <v>2.1177094379639447</v>
      </c>
      <c r="L3787" s="14">
        <f>(K3787/2.34)</f>
        <v>0.90500403331792512</v>
      </c>
    </row>
    <row r="3788" spans="1:13" x14ac:dyDescent="0.2">
      <c r="A3788" s="11" t="s">
        <v>5309</v>
      </c>
      <c r="B3788" s="12" t="s">
        <v>5310</v>
      </c>
      <c r="C3788" s="12">
        <v>11</v>
      </c>
      <c r="D3788" s="12">
        <v>8</v>
      </c>
      <c r="E3788" s="12">
        <v>2</v>
      </c>
      <c r="F3788" s="13">
        <v>143</v>
      </c>
      <c r="G3788" s="13">
        <v>741.5</v>
      </c>
      <c r="H3788" s="17">
        <f>(G3788/F3788)</f>
        <v>5.185314685314685</v>
      </c>
      <c r="I3788" s="13">
        <v>108</v>
      </c>
      <c r="J3788" s="13">
        <v>1238.5</v>
      </c>
      <c r="K3788" s="14">
        <f>(J3788/G3788)</f>
        <v>1.6702629804450437</v>
      </c>
      <c r="L3788" s="14">
        <f>(K3788/2.34)</f>
        <v>0.71378759848078799</v>
      </c>
    </row>
    <row r="3789" spans="1:13" x14ac:dyDescent="0.2">
      <c r="A3789" s="11" t="s">
        <v>5415</v>
      </c>
      <c r="B3789" s="12" t="s">
        <v>5416</v>
      </c>
      <c r="C3789" s="12">
        <v>11</v>
      </c>
      <c r="D3789" s="12">
        <v>10</v>
      </c>
      <c r="E3789" s="12">
        <v>22</v>
      </c>
      <c r="F3789" s="13">
        <v>60.5</v>
      </c>
      <c r="G3789" s="13">
        <v>352.5</v>
      </c>
      <c r="H3789" s="17">
        <f>(G3789/F3789)</f>
        <v>5.8264462809917354</v>
      </c>
      <c r="I3789" s="13">
        <v>65.5</v>
      </c>
      <c r="J3789" s="13">
        <v>374.5</v>
      </c>
      <c r="K3789" s="14">
        <f>(J3789/G3789)</f>
        <v>1.0624113475177306</v>
      </c>
      <c r="L3789" s="14">
        <f>(K3789/2.34)</f>
        <v>0.4540219433836456</v>
      </c>
      <c r="M3789" t="s">
        <v>7834</v>
      </c>
    </row>
    <row r="3790" spans="1:13" x14ac:dyDescent="0.2">
      <c r="A3790" s="11" t="s">
        <v>7849</v>
      </c>
      <c r="B3790" s="12" t="s">
        <v>5413</v>
      </c>
      <c r="C3790" s="12">
        <v>11</v>
      </c>
      <c r="D3790" s="12">
        <v>10</v>
      </c>
      <c r="E3790" s="12">
        <v>20</v>
      </c>
      <c r="F3790" s="13">
        <v>63.5</v>
      </c>
      <c r="G3790" s="13">
        <v>422</v>
      </c>
      <c r="H3790" s="17">
        <f>(G3790/F3790)</f>
        <v>6.6456692913385824</v>
      </c>
      <c r="I3790" s="13">
        <v>87</v>
      </c>
      <c r="J3790" s="13">
        <v>812.5</v>
      </c>
      <c r="K3790" s="14">
        <f>(J3790/G3790)</f>
        <v>1.9253554502369667</v>
      </c>
      <c r="L3790" s="14">
        <f>(K3790/2.34)</f>
        <v>0.82280147446024221</v>
      </c>
    </row>
    <row r="3791" spans="1:13" x14ac:dyDescent="0.2">
      <c r="A3791" s="11" t="s">
        <v>5410</v>
      </c>
      <c r="B3791" s="12" t="s">
        <v>5411</v>
      </c>
      <c r="C3791" s="12">
        <v>11</v>
      </c>
      <c r="D3791" s="12">
        <v>10</v>
      </c>
      <c r="E3791" s="12">
        <v>18</v>
      </c>
      <c r="F3791" s="13">
        <v>42</v>
      </c>
      <c r="G3791" s="13">
        <v>327</v>
      </c>
      <c r="H3791" s="17">
        <f>(G3791/F3791)</f>
        <v>7.7857142857142856</v>
      </c>
      <c r="I3791" s="13">
        <v>62.5</v>
      </c>
      <c r="J3791" s="13">
        <v>550</v>
      </c>
      <c r="K3791" s="14">
        <f>(J3791/G3791)</f>
        <v>1.6819571865443426</v>
      </c>
      <c r="L3791" s="14">
        <f>(K3791/2.34)</f>
        <v>0.71878512245484727</v>
      </c>
    </row>
    <row r="3792" spans="1:13" x14ac:dyDescent="0.2">
      <c r="A3792" s="1" t="s">
        <v>7849</v>
      </c>
      <c r="B3792" t="s">
        <v>5407</v>
      </c>
      <c r="C3792">
        <v>11</v>
      </c>
      <c r="D3792">
        <v>10</v>
      </c>
      <c r="E3792">
        <v>16</v>
      </c>
      <c r="F3792" s="2">
        <v>52.5</v>
      </c>
      <c r="G3792" s="2">
        <v>346</v>
      </c>
      <c r="H3792" s="18">
        <f>(G3792/F3792)</f>
        <v>6.5904761904761902</v>
      </c>
      <c r="I3792" s="2">
        <v>53</v>
      </c>
      <c r="J3792" s="2">
        <v>315</v>
      </c>
      <c r="K3792" s="6">
        <f>(J3792/G3792)</f>
        <v>0.91040462427745661</v>
      </c>
    </row>
    <row r="3793" spans="1:12" x14ac:dyDescent="0.2">
      <c r="A3793" s="1" t="s">
        <v>5403</v>
      </c>
      <c r="B3793" t="s">
        <v>5404</v>
      </c>
      <c r="C3793">
        <v>11</v>
      </c>
      <c r="D3793">
        <v>10</v>
      </c>
      <c r="E3793">
        <v>14</v>
      </c>
      <c r="F3793" s="2">
        <v>30.5</v>
      </c>
      <c r="G3793" s="2">
        <v>261</v>
      </c>
      <c r="H3793" s="18">
        <f>(G3793/F3793)</f>
        <v>8.557377049180328</v>
      </c>
      <c r="I3793" s="2">
        <v>54.5</v>
      </c>
      <c r="J3793" s="2">
        <v>60.5</v>
      </c>
      <c r="K3793" s="6">
        <f>(J3793/G3793)</f>
        <v>0.23180076628352492</v>
      </c>
    </row>
    <row r="3794" spans="1:12" x14ac:dyDescent="0.2">
      <c r="A3794" s="11" t="s">
        <v>7849</v>
      </c>
      <c r="B3794" s="12" t="s">
        <v>5401</v>
      </c>
      <c r="C3794" s="12">
        <v>11</v>
      </c>
      <c r="D3794" s="12">
        <v>10</v>
      </c>
      <c r="E3794" s="12">
        <v>12</v>
      </c>
      <c r="F3794" s="13">
        <v>47</v>
      </c>
      <c r="G3794" s="13">
        <v>384</v>
      </c>
      <c r="H3794" s="17">
        <f>(G3794/F3794)</f>
        <v>8.1702127659574462</v>
      </c>
      <c r="I3794" s="13">
        <v>62.5</v>
      </c>
      <c r="J3794" s="13">
        <v>508</v>
      </c>
      <c r="K3794" s="14">
        <f>(J3794/G3794)</f>
        <v>1.3229166666666667</v>
      </c>
      <c r="L3794" s="14">
        <f>(K3794/2.34)</f>
        <v>0.56534900284900291</v>
      </c>
    </row>
    <row r="3795" spans="1:12" x14ac:dyDescent="0.2">
      <c r="A3795" s="11" t="s">
        <v>8398</v>
      </c>
      <c r="B3795" s="12" t="s">
        <v>5398</v>
      </c>
      <c r="C3795" s="12">
        <v>11</v>
      </c>
      <c r="D3795" s="12">
        <v>10</v>
      </c>
      <c r="E3795" s="12">
        <v>10</v>
      </c>
      <c r="F3795" s="13">
        <v>68.5</v>
      </c>
      <c r="G3795" s="13">
        <v>518</v>
      </c>
      <c r="H3795" s="17">
        <f>(G3795/F3795)</f>
        <v>7.562043795620438</v>
      </c>
      <c r="I3795" s="13">
        <v>74</v>
      </c>
      <c r="J3795" s="13">
        <v>803</v>
      </c>
      <c r="K3795" s="14">
        <f>(J3795/G3795)</f>
        <v>1.5501930501930501</v>
      </c>
      <c r="L3795" s="14">
        <f>(K3795/2.34)</f>
        <v>0.66247566247566247</v>
      </c>
    </row>
    <row r="3796" spans="1:12" x14ac:dyDescent="0.2">
      <c r="A3796" s="11" t="s">
        <v>5394</v>
      </c>
      <c r="B3796" s="12" t="s">
        <v>5395</v>
      </c>
      <c r="C3796" s="12">
        <v>11</v>
      </c>
      <c r="D3796" s="12">
        <v>10</v>
      </c>
      <c r="E3796" s="12">
        <v>8</v>
      </c>
      <c r="F3796" s="13">
        <v>69.5</v>
      </c>
      <c r="G3796" s="13">
        <v>462</v>
      </c>
      <c r="H3796" s="17">
        <f>(G3796/F3796)</f>
        <v>6.6474820143884896</v>
      </c>
      <c r="I3796" s="13">
        <v>79.5</v>
      </c>
      <c r="J3796" s="13">
        <v>727.5</v>
      </c>
      <c r="K3796" s="14">
        <f>(J3796/G3796)</f>
        <v>1.5746753246753247</v>
      </c>
      <c r="L3796" s="14">
        <f>(K3796/2.34)</f>
        <v>0.67293817293817293</v>
      </c>
    </row>
    <row r="3797" spans="1:12" x14ac:dyDescent="0.2">
      <c r="A3797" s="1" t="s">
        <v>8399</v>
      </c>
      <c r="B3797" t="s">
        <v>7564</v>
      </c>
      <c r="C3797">
        <v>16</v>
      </c>
      <c r="D3797">
        <v>10</v>
      </c>
      <c r="E3797">
        <v>24</v>
      </c>
      <c r="F3797" s="2">
        <v>45</v>
      </c>
      <c r="G3797" s="2">
        <v>283.5</v>
      </c>
      <c r="H3797" s="18">
        <f>(G3797/F3797)</f>
        <v>6.3</v>
      </c>
      <c r="I3797" s="2">
        <v>50</v>
      </c>
      <c r="J3797" s="2">
        <v>1314</v>
      </c>
      <c r="K3797" s="6">
        <f>(J3797/G3797)</f>
        <v>4.6349206349206353</v>
      </c>
    </row>
    <row r="3798" spans="1:12" x14ac:dyDescent="0.2">
      <c r="A3798" s="7" t="s">
        <v>5390</v>
      </c>
      <c r="B3798" s="8" t="s">
        <v>5391</v>
      </c>
      <c r="C3798" s="8">
        <v>11</v>
      </c>
      <c r="D3798" s="8">
        <v>10</v>
      </c>
      <c r="E3798" s="8">
        <v>6</v>
      </c>
      <c r="F3798" s="9">
        <v>156.5</v>
      </c>
      <c r="G3798" s="9">
        <v>852</v>
      </c>
      <c r="H3798" s="16">
        <f>(G3798/F3798)</f>
        <v>5.4440894568690092</v>
      </c>
      <c r="I3798" s="9">
        <v>126</v>
      </c>
      <c r="J3798" s="9">
        <v>1345</v>
      </c>
      <c r="K3798" s="10">
        <f>(J3798/G3798)</f>
        <v>1.5786384976525822</v>
      </c>
      <c r="L3798" s="10">
        <f>(K3798/2.47)</f>
        <v>0.63912489783505344</v>
      </c>
    </row>
    <row r="3799" spans="1:12" x14ac:dyDescent="0.2">
      <c r="A3799" s="11" t="s">
        <v>5386</v>
      </c>
      <c r="B3799" s="12" t="s">
        <v>5387</v>
      </c>
      <c r="C3799" s="12">
        <v>11</v>
      </c>
      <c r="D3799" s="12">
        <v>10</v>
      </c>
      <c r="E3799" s="12">
        <v>4</v>
      </c>
      <c r="F3799" s="13">
        <v>68</v>
      </c>
      <c r="G3799" s="13">
        <v>358.5</v>
      </c>
      <c r="H3799" s="17">
        <f>(G3799/F3799)</f>
        <v>5.2720588235294121</v>
      </c>
      <c r="I3799" s="13">
        <v>100.5</v>
      </c>
      <c r="J3799" s="13">
        <v>1034.5</v>
      </c>
      <c r="K3799" s="14">
        <f>(J3799/G3799)</f>
        <v>2.8856345885634589</v>
      </c>
      <c r="L3799" s="14">
        <f>(K3799/2.34)</f>
        <v>1.2331771745997688</v>
      </c>
    </row>
    <row r="3800" spans="1:12" x14ac:dyDescent="0.2">
      <c r="A3800" s="11" t="s">
        <v>8400</v>
      </c>
      <c r="B3800" s="12" t="s">
        <v>5383</v>
      </c>
      <c r="C3800" s="12">
        <v>11</v>
      </c>
      <c r="D3800" s="12">
        <v>10</v>
      </c>
      <c r="E3800" s="12">
        <v>2</v>
      </c>
      <c r="F3800" s="13">
        <v>69</v>
      </c>
      <c r="G3800" s="13">
        <v>450</v>
      </c>
      <c r="H3800" s="17">
        <f>(G3800/F3800)</f>
        <v>6.5217391304347823</v>
      </c>
      <c r="I3800" s="13">
        <v>110</v>
      </c>
      <c r="J3800" s="13">
        <v>1385</v>
      </c>
      <c r="K3800" s="14">
        <f>(J3800/G3800)</f>
        <v>3.0777777777777779</v>
      </c>
      <c r="L3800" s="14">
        <f>(K3800/2.34)</f>
        <v>1.3152896486229821</v>
      </c>
    </row>
    <row r="3801" spans="1:12" x14ac:dyDescent="0.2">
      <c r="A3801" s="1" t="s">
        <v>5489</v>
      </c>
      <c r="B3801" t="s">
        <v>5490</v>
      </c>
      <c r="C3801">
        <v>11</v>
      </c>
      <c r="D3801">
        <v>12</v>
      </c>
      <c r="E3801">
        <v>22</v>
      </c>
      <c r="F3801" s="2">
        <v>62</v>
      </c>
      <c r="G3801" s="2">
        <v>320</v>
      </c>
      <c r="H3801" s="18">
        <f>(G3801/F3801)</f>
        <v>5.161290322580645</v>
      </c>
      <c r="I3801" s="2">
        <v>58</v>
      </c>
      <c r="J3801" s="2">
        <v>562.5</v>
      </c>
      <c r="K3801" s="6">
        <f>(J3801/G3801)</f>
        <v>1.7578125</v>
      </c>
    </row>
    <row r="3802" spans="1:12" x14ac:dyDescent="0.2">
      <c r="A3802" s="1" t="s">
        <v>5485</v>
      </c>
      <c r="B3802" t="s">
        <v>5486</v>
      </c>
      <c r="C3802">
        <v>11</v>
      </c>
      <c r="D3802">
        <v>12</v>
      </c>
      <c r="E3802">
        <v>20</v>
      </c>
      <c r="F3802" s="2">
        <v>46</v>
      </c>
      <c r="G3802" s="2">
        <v>334</v>
      </c>
      <c r="H3802" s="18">
        <f>(G3802/F3802)</f>
        <v>7.2608695652173916</v>
      </c>
      <c r="I3802" s="2">
        <v>56.5</v>
      </c>
      <c r="J3802" s="2">
        <v>372.5</v>
      </c>
      <c r="K3802" s="6">
        <f>(J3802/G3802)</f>
        <v>1.1152694610778444</v>
      </c>
    </row>
    <row r="3803" spans="1:12" x14ac:dyDescent="0.2">
      <c r="A3803" s="1" t="s">
        <v>5481</v>
      </c>
      <c r="B3803" t="s">
        <v>5482</v>
      </c>
      <c r="C3803">
        <v>11</v>
      </c>
      <c r="D3803">
        <v>12</v>
      </c>
      <c r="E3803">
        <v>18</v>
      </c>
      <c r="F3803" s="2">
        <v>46.5</v>
      </c>
      <c r="G3803" s="2">
        <v>324</v>
      </c>
      <c r="H3803" s="18">
        <f>(G3803/F3803)</f>
        <v>6.967741935483871</v>
      </c>
      <c r="I3803" s="2">
        <v>38.5</v>
      </c>
      <c r="J3803" s="2">
        <v>457</v>
      </c>
      <c r="K3803" s="6">
        <f>(J3803/G3803)</f>
        <v>1.4104938271604939</v>
      </c>
    </row>
    <row r="3804" spans="1:12" x14ac:dyDescent="0.2">
      <c r="A3804" s="11" t="s">
        <v>8401</v>
      </c>
      <c r="B3804" s="12" t="s">
        <v>5478</v>
      </c>
      <c r="C3804" s="12">
        <v>11</v>
      </c>
      <c r="D3804" s="12">
        <v>12</v>
      </c>
      <c r="E3804" s="12">
        <v>16</v>
      </c>
      <c r="F3804" s="13">
        <v>47.5</v>
      </c>
      <c r="G3804" s="13">
        <v>349</v>
      </c>
      <c r="H3804" s="17">
        <f>(G3804/F3804)</f>
        <v>7.3473684210526313</v>
      </c>
      <c r="I3804" s="13">
        <v>60.5</v>
      </c>
      <c r="J3804" s="13">
        <v>518</v>
      </c>
      <c r="K3804" s="14">
        <f>(J3804/G3804)</f>
        <v>1.484240687679083</v>
      </c>
      <c r="L3804" s="14">
        <f>(K3804/2.34)</f>
        <v>0.63429089217054835</v>
      </c>
    </row>
    <row r="3805" spans="1:12" x14ac:dyDescent="0.2">
      <c r="A3805" s="1" t="s">
        <v>7560</v>
      </c>
      <c r="B3805" t="s">
        <v>7561</v>
      </c>
      <c r="C3805">
        <v>16</v>
      </c>
      <c r="D3805">
        <v>10</v>
      </c>
      <c r="E3805">
        <v>22</v>
      </c>
      <c r="F3805" s="2">
        <v>43.5</v>
      </c>
      <c r="G3805" s="2">
        <v>110</v>
      </c>
      <c r="H3805" s="18">
        <f>(G3805/F3805)</f>
        <v>2.5287356321839081</v>
      </c>
      <c r="I3805" s="2">
        <v>30</v>
      </c>
      <c r="J3805" s="2">
        <v>1068.5</v>
      </c>
      <c r="K3805" s="6">
        <f>(J3805/G3805)</f>
        <v>9.713636363636363</v>
      </c>
    </row>
    <row r="3806" spans="1:12" x14ac:dyDescent="0.2">
      <c r="A3806" s="1" t="s">
        <v>7849</v>
      </c>
      <c r="B3806" t="s">
        <v>5476</v>
      </c>
      <c r="C3806">
        <v>11</v>
      </c>
      <c r="D3806">
        <v>12</v>
      </c>
      <c r="E3806">
        <v>14</v>
      </c>
      <c r="F3806" s="2">
        <v>33</v>
      </c>
      <c r="G3806" s="2">
        <v>268.5</v>
      </c>
      <c r="H3806" s="18">
        <f>(G3806/F3806)</f>
        <v>8.1363636363636367</v>
      </c>
      <c r="I3806" s="2">
        <v>51</v>
      </c>
      <c r="J3806" s="2">
        <v>76.5</v>
      </c>
      <c r="K3806" s="6">
        <f>(J3806/G3806)</f>
        <v>0.28491620111731841</v>
      </c>
    </row>
    <row r="3807" spans="1:12" x14ac:dyDescent="0.2">
      <c r="A3807" s="1" t="s">
        <v>5472</v>
      </c>
      <c r="B3807" t="s">
        <v>5473</v>
      </c>
      <c r="C3807">
        <v>11</v>
      </c>
      <c r="D3807">
        <v>12</v>
      </c>
      <c r="E3807">
        <v>12</v>
      </c>
      <c r="F3807" s="2">
        <v>33</v>
      </c>
      <c r="G3807" s="2">
        <v>121.5</v>
      </c>
      <c r="H3807" s="18">
        <f>(G3807/F3807)</f>
        <v>3.6818181818181817</v>
      </c>
      <c r="I3807" s="2">
        <v>44</v>
      </c>
      <c r="J3807" s="2">
        <v>29.5</v>
      </c>
      <c r="K3807" s="6">
        <f>(J3807/G3807)</f>
        <v>0.24279835390946503</v>
      </c>
    </row>
    <row r="3808" spans="1:12" x14ac:dyDescent="0.2">
      <c r="A3808" s="11" t="s">
        <v>7849</v>
      </c>
      <c r="B3808" s="12" t="s">
        <v>5470</v>
      </c>
      <c r="C3808" s="12">
        <v>11</v>
      </c>
      <c r="D3808" s="12">
        <v>12</v>
      </c>
      <c r="E3808" s="12">
        <v>10</v>
      </c>
      <c r="F3808" s="13">
        <v>47.5</v>
      </c>
      <c r="G3808" s="13">
        <v>334</v>
      </c>
      <c r="H3808" s="17">
        <f>(G3808/F3808)</f>
        <v>7.0315789473684207</v>
      </c>
      <c r="I3808" s="13">
        <v>75</v>
      </c>
      <c r="J3808" s="13">
        <v>488</v>
      </c>
      <c r="K3808" s="14">
        <f>(J3808/G3808)</f>
        <v>1.4610778443113772</v>
      </c>
      <c r="L3808" s="14">
        <f>(K3808/2.34)</f>
        <v>0.62439224115870828</v>
      </c>
    </row>
    <row r="3809" spans="1:13" x14ac:dyDescent="0.2">
      <c r="A3809" s="11" t="s">
        <v>5466</v>
      </c>
      <c r="B3809" s="12" t="s">
        <v>5467</v>
      </c>
      <c r="C3809" s="12">
        <v>11</v>
      </c>
      <c r="D3809" s="12">
        <v>12</v>
      </c>
      <c r="E3809" s="12">
        <v>8</v>
      </c>
      <c r="F3809" s="13">
        <v>58.5</v>
      </c>
      <c r="G3809" s="13">
        <v>175.5</v>
      </c>
      <c r="H3809" s="17">
        <f>(G3809/F3809)</f>
        <v>3</v>
      </c>
      <c r="I3809" s="13">
        <v>103.5</v>
      </c>
      <c r="J3809" s="13">
        <v>1142</v>
      </c>
      <c r="K3809" s="14">
        <f>(J3809/G3809)</f>
        <v>6.5071225071225074</v>
      </c>
      <c r="L3809" s="14">
        <f>(K3809/2.34)</f>
        <v>2.7808215842403881</v>
      </c>
    </row>
    <row r="3810" spans="1:13" x14ac:dyDescent="0.2">
      <c r="A3810" s="11" t="s">
        <v>5462</v>
      </c>
      <c r="B3810" s="12" t="s">
        <v>5463</v>
      </c>
      <c r="C3810" s="12">
        <v>11</v>
      </c>
      <c r="D3810" s="12">
        <v>12</v>
      </c>
      <c r="E3810" s="12">
        <v>6</v>
      </c>
      <c r="F3810" s="13">
        <v>73</v>
      </c>
      <c r="G3810" s="13">
        <v>519</v>
      </c>
      <c r="H3810" s="17">
        <f>(G3810/F3810)</f>
        <v>7.1095890410958908</v>
      </c>
      <c r="I3810" s="13">
        <v>96.5</v>
      </c>
      <c r="J3810" s="13">
        <v>1342.5</v>
      </c>
      <c r="K3810" s="14">
        <f>(J3810/G3810)</f>
        <v>2.5867052023121389</v>
      </c>
      <c r="L3810" s="14">
        <f>(K3810/2.34)</f>
        <v>1.1054295736376663</v>
      </c>
    </row>
    <row r="3811" spans="1:13" x14ac:dyDescent="0.2">
      <c r="A3811" s="11" t="s">
        <v>5459</v>
      </c>
      <c r="B3811" s="12" t="s">
        <v>5460</v>
      </c>
      <c r="C3811" s="12">
        <v>11</v>
      </c>
      <c r="D3811" s="12">
        <v>12</v>
      </c>
      <c r="E3811" s="12">
        <v>4</v>
      </c>
      <c r="F3811" s="13">
        <v>37</v>
      </c>
      <c r="G3811" s="13">
        <v>344</v>
      </c>
      <c r="H3811" s="17">
        <f>(G3811/F3811)</f>
        <v>9.2972972972972965</v>
      </c>
      <c r="I3811" s="13">
        <v>70</v>
      </c>
      <c r="J3811" s="13">
        <v>825</v>
      </c>
      <c r="K3811" s="14">
        <f>(J3811/G3811)</f>
        <v>2.3982558139534884</v>
      </c>
      <c r="L3811" s="14">
        <f>(K3811/2.34)</f>
        <v>1.0248956469886703</v>
      </c>
    </row>
    <row r="3812" spans="1:13" x14ac:dyDescent="0.2">
      <c r="A3812" s="11" t="s">
        <v>5456</v>
      </c>
      <c r="B3812" s="12" t="s">
        <v>5457</v>
      </c>
      <c r="C3812" s="12">
        <v>11</v>
      </c>
      <c r="D3812" s="12">
        <v>12</v>
      </c>
      <c r="E3812" s="12">
        <v>2</v>
      </c>
      <c r="F3812" s="13">
        <v>74.5</v>
      </c>
      <c r="G3812" s="13">
        <v>460.5</v>
      </c>
      <c r="H3812" s="17">
        <f>(G3812/F3812)</f>
        <v>6.1812080536912752</v>
      </c>
      <c r="I3812" s="13">
        <v>113</v>
      </c>
      <c r="J3812" s="13">
        <v>1373.5</v>
      </c>
      <c r="K3812" s="14">
        <f>(J3812/G3812)</f>
        <v>2.9826275787187839</v>
      </c>
      <c r="L3812" s="14">
        <f>(K3812/2.34)</f>
        <v>1.2746271703926428</v>
      </c>
    </row>
    <row r="3813" spans="1:13" x14ac:dyDescent="0.2">
      <c r="A3813" s="11" t="s">
        <v>7849</v>
      </c>
      <c r="B3813" s="12" t="s">
        <v>5562</v>
      </c>
      <c r="C3813" s="12">
        <v>11</v>
      </c>
      <c r="D3813" s="12">
        <v>14</v>
      </c>
      <c r="E3813" s="12">
        <v>22</v>
      </c>
      <c r="F3813" s="13">
        <v>83.5</v>
      </c>
      <c r="G3813" s="13">
        <v>492.5</v>
      </c>
      <c r="H3813" s="17">
        <f>(G3813/F3813)</f>
        <v>5.8982035928143715</v>
      </c>
      <c r="I3813" s="13">
        <v>89.5</v>
      </c>
      <c r="J3813" s="13">
        <v>1075.5</v>
      </c>
      <c r="K3813" s="14">
        <f>(J3813/G3813)</f>
        <v>2.1837563451776649</v>
      </c>
      <c r="L3813" s="14">
        <f>(K3813/2.34)</f>
        <v>0.93322920734088255</v>
      </c>
    </row>
    <row r="3814" spans="1:13" x14ac:dyDescent="0.2">
      <c r="A3814" s="11" t="s">
        <v>7849</v>
      </c>
      <c r="B3814" s="12" t="s">
        <v>5559</v>
      </c>
      <c r="C3814" s="12">
        <v>11</v>
      </c>
      <c r="D3814" s="12">
        <v>14</v>
      </c>
      <c r="E3814" s="12">
        <v>20</v>
      </c>
      <c r="F3814" s="13">
        <v>78.5</v>
      </c>
      <c r="G3814" s="13">
        <v>458.5</v>
      </c>
      <c r="H3814" s="17">
        <f>(G3814/F3814)</f>
        <v>5.8407643312101909</v>
      </c>
      <c r="I3814" s="13">
        <v>111</v>
      </c>
      <c r="J3814" s="13">
        <v>1559.5</v>
      </c>
      <c r="K3814" s="14">
        <f>(J3814/G3814)</f>
        <v>3.4013086150490732</v>
      </c>
      <c r="L3814" s="14">
        <f>(K3814/2.34)</f>
        <v>1.4535506901919117</v>
      </c>
    </row>
    <row r="3815" spans="1:13" x14ac:dyDescent="0.2">
      <c r="A3815" s="1" t="s">
        <v>5555</v>
      </c>
      <c r="B3815" t="s">
        <v>5556</v>
      </c>
      <c r="C3815">
        <v>11</v>
      </c>
      <c r="D3815">
        <v>14</v>
      </c>
      <c r="E3815">
        <v>18</v>
      </c>
      <c r="F3815" s="2">
        <v>29</v>
      </c>
      <c r="G3815" s="2">
        <v>185</v>
      </c>
      <c r="H3815" s="18">
        <f>(G3815/F3815)</f>
        <v>6.3793103448275863</v>
      </c>
      <c r="I3815" s="2">
        <v>19</v>
      </c>
      <c r="J3815" s="2">
        <v>1385</v>
      </c>
      <c r="K3815" s="6">
        <f>(J3815/G3815)</f>
        <v>7.4864864864864868</v>
      </c>
    </row>
    <row r="3816" spans="1:13" x14ac:dyDescent="0.2">
      <c r="A3816" s="11" t="s">
        <v>5551</v>
      </c>
      <c r="B3816" s="12" t="s">
        <v>5552</v>
      </c>
      <c r="C3816" s="12">
        <v>11</v>
      </c>
      <c r="D3816" s="12">
        <v>14</v>
      </c>
      <c r="E3816" s="12">
        <v>16</v>
      </c>
      <c r="F3816" s="13">
        <v>152</v>
      </c>
      <c r="G3816" s="13">
        <v>907.5</v>
      </c>
      <c r="H3816" s="17">
        <f>(G3816/F3816)</f>
        <v>5.9703947368421053</v>
      </c>
      <c r="I3816" s="13">
        <v>103</v>
      </c>
      <c r="J3816" s="13">
        <v>1499.5</v>
      </c>
      <c r="K3816" s="14">
        <f>(J3816/G3816)</f>
        <v>1.6523415977961433</v>
      </c>
      <c r="L3816" s="14">
        <f>(K3816/2.34)</f>
        <v>0.70612888794706985</v>
      </c>
    </row>
    <row r="3817" spans="1:13" x14ac:dyDescent="0.2">
      <c r="A3817" s="11" t="s">
        <v>5548</v>
      </c>
      <c r="B3817" s="12" t="s">
        <v>5549</v>
      </c>
      <c r="C3817" s="12">
        <v>11</v>
      </c>
      <c r="D3817" s="12">
        <v>14</v>
      </c>
      <c r="E3817" s="12">
        <v>14</v>
      </c>
      <c r="F3817" s="13">
        <v>66.5</v>
      </c>
      <c r="G3817" s="13">
        <v>399</v>
      </c>
      <c r="H3817" s="17">
        <f>(G3817/F3817)</f>
        <v>6</v>
      </c>
      <c r="I3817" s="13">
        <v>91.5</v>
      </c>
      <c r="J3817" s="13">
        <v>308.5</v>
      </c>
      <c r="K3817" s="14">
        <f>(J3817/G3817)</f>
        <v>0.77318295739348375</v>
      </c>
      <c r="L3817" s="14">
        <f>(K3817/2.34)</f>
        <v>0.33042006726217255</v>
      </c>
      <c r="M3817" t="s">
        <v>7834</v>
      </c>
    </row>
    <row r="3818" spans="1:13" x14ac:dyDescent="0.2">
      <c r="A3818" s="1" t="s">
        <v>5544</v>
      </c>
      <c r="B3818" t="s">
        <v>5545</v>
      </c>
      <c r="C3818">
        <v>11</v>
      </c>
      <c r="D3818">
        <v>14</v>
      </c>
      <c r="E3818">
        <v>12</v>
      </c>
      <c r="F3818" s="2">
        <v>35</v>
      </c>
      <c r="G3818" s="2">
        <v>329.5</v>
      </c>
      <c r="H3818" s="18">
        <f>(G3818/F3818)</f>
        <v>9.4142857142857146</v>
      </c>
      <c r="I3818" s="2">
        <v>56.5</v>
      </c>
      <c r="J3818" s="2">
        <v>495.5</v>
      </c>
      <c r="K3818" s="6">
        <f>(J3818/G3818)</f>
        <v>1.5037936267071321</v>
      </c>
    </row>
    <row r="3819" spans="1:13" x14ac:dyDescent="0.2">
      <c r="A3819" s="1" t="s">
        <v>5540</v>
      </c>
      <c r="B3819" t="s">
        <v>5541</v>
      </c>
      <c r="C3819">
        <v>11</v>
      </c>
      <c r="D3819">
        <v>14</v>
      </c>
      <c r="E3819">
        <v>10</v>
      </c>
      <c r="F3819" s="2">
        <v>30.5</v>
      </c>
      <c r="G3819" s="2">
        <v>293.5</v>
      </c>
      <c r="H3819" s="18">
        <f>(G3819/F3819)</f>
        <v>9.6229508196721305</v>
      </c>
      <c r="I3819" s="2">
        <v>52</v>
      </c>
      <c r="J3819" s="2">
        <v>31</v>
      </c>
      <c r="K3819" s="6">
        <f>(J3819/G3819)</f>
        <v>0.10562180579216354</v>
      </c>
    </row>
    <row r="3820" spans="1:13" x14ac:dyDescent="0.2">
      <c r="A3820" s="11" t="s">
        <v>5536</v>
      </c>
      <c r="B3820" s="12" t="s">
        <v>5537</v>
      </c>
      <c r="C3820" s="12">
        <v>11</v>
      </c>
      <c r="D3820" s="12">
        <v>14</v>
      </c>
      <c r="E3820" s="12">
        <v>8</v>
      </c>
      <c r="F3820" s="13">
        <v>64</v>
      </c>
      <c r="G3820" s="13">
        <v>408</v>
      </c>
      <c r="H3820" s="17">
        <f>(G3820/F3820)</f>
        <v>6.375</v>
      </c>
      <c r="I3820" s="13">
        <v>65</v>
      </c>
      <c r="J3820" s="13">
        <v>1188.5</v>
      </c>
      <c r="K3820" s="14">
        <f>(J3820/G3820)</f>
        <v>2.9129901960784315</v>
      </c>
      <c r="L3820" s="14">
        <f>(K3820/2.34)</f>
        <v>1.2448676051617229</v>
      </c>
    </row>
    <row r="3821" spans="1:13" x14ac:dyDescent="0.2">
      <c r="A3821" s="11" t="s">
        <v>5533</v>
      </c>
      <c r="B3821" s="12" t="s">
        <v>5534</v>
      </c>
      <c r="C3821" s="12">
        <v>11</v>
      </c>
      <c r="D3821" s="12">
        <v>14</v>
      </c>
      <c r="E3821" s="12">
        <v>6</v>
      </c>
      <c r="F3821" s="13">
        <v>60.5</v>
      </c>
      <c r="G3821" s="13">
        <v>380</v>
      </c>
      <c r="H3821" s="17">
        <f>(G3821/F3821)</f>
        <v>6.2809917355371905</v>
      </c>
      <c r="I3821" s="13">
        <v>64</v>
      </c>
      <c r="J3821" s="13">
        <v>618</v>
      </c>
      <c r="K3821" s="14">
        <f>(J3821/G3821)</f>
        <v>1.6263157894736842</v>
      </c>
      <c r="L3821" s="14">
        <f>(K3821/2.34)</f>
        <v>0.69500674763832659</v>
      </c>
    </row>
    <row r="3822" spans="1:13" x14ac:dyDescent="0.2">
      <c r="A3822" s="1" t="s">
        <v>7556</v>
      </c>
      <c r="B3822" t="s">
        <v>7557</v>
      </c>
      <c r="C3822">
        <v>16</v>
      </c>
      <c r="D3822">
        <v>10</v>
      </c>
      <c r="E3822">
        <v>20</v>
      </c>
      <c r="F3822" s="2">
        <v>55.5</v>
      </c>
      <c r="G3822" s="2">
        <v>195.5</v>
      </c>
      <c r="H3822" s="18">
        <f>(G3822/F3822)</f>
        <v>3.5225225225225225</v>
      </c>
      <c r="I3822" s="2">
        <v>44.5</v>
      </c>
      <c r="J3822" s="2">
        <v>29</v>
      </c>
      <c r="K3822" s="6">
        <f>(J3822/G3822)</f>
        <v>0.14833759590792839</v>
      </c>
    </row>
    <row r="3823" spans="1:13" x14ac:dyDescent="0.2">
      <c r="A3823" s="11" t="s">
        <v>5529</v>
      </c>
      <c r="B3823" s="12" t="s">
        <v>5530</v>
      </c>
      <c r="C3823" s="12">
        <v>11</v>
      </c>
      <c r="D3823" s="12">
        <v>14</v>
      </c>
      <c r="E3823" s="12">
        <v>4</v>
      </c>
      <c r="F3823" s="13">
        <v>54</v>
      </c>
      <c r="G3823" s="13">
        <v>373</v>
      </c>
      <c r="H3823" s="17">
        <f>(G3823/F3823)</f>
        <v>6.9074074074074074</v>
      </c>
      <c r="I3823" s="13">
        <v>68</v>
      </c>
      <c r="J3823" s="13">
        <v>1437</v>
      </c>
      <c r="K3823" s="14">
        <f>(J3823/G3823)</f>
        <v>3.8525469168900806</v>
      </c>
      <c r="L3823" s="14">
        <f>(K3823/2.34)</f>
        <v>1.6463875713205474</v>
      </c>
    </row>
    <row r="3824" spans="1:13" x14ac:dyDescent="0.2">
      <c r="A3824" s="1" t="s">
        <v>7552</v>
      </c>
      <c r="B3824" t="s">
        <v>7553</v>
      </c>
      <c r="C3824">
        <v>16</v>
      </c>
      <c r="D3824">
        <v>10</v>
      </c>
      <c r="E3824">
        <v>18</v>
      </c>
      <c r="F3824" s="2">
        <v>61</v>
      </c>
      <c r="G3824" s="2">
        <v>250.5</v>
      </c>
      <c r="H3824" s="18">
        <f>(G3824/F3824)</f>
        <v>4.1065573770491799</v>
      </c>
      <c r="I3824" s="2">
        <v>51.5</v>
      </c>
      <c r="J3824" s="2">
        <v>812</v>
      </c>
      <c r="K3824" s="6">
        <f>(J3824/G3824)</f>
        <v>3.2415169660678642</v>
      </c>
    </row>
    <row r="3825" spans="1:13" x14ac:dyDescent="0.2">
      <c r="A3825" s="1" t="s">
        <v>7549</v>
      </c>
      <c r="B3825" t="s">
        <v>7550</v>
      </c>
      <c r="C3825">
        <v>16</v>
      </c>
      <c r="D3825">
        <v>10</v>
      </c>
      <c r="E3825">
        <v>16</v>
      </c>
      <c r="F3825" s="2">
        <v>37.5</v>
      </c>
      <c r="G3825" s="2">
        <v>233</v>
      </c>
      <c r="H3825" s="18">
        <f>(G3825/F3825)</f>
        <v>6.2133333333333329</v>
      </c>
      <c r="I3825" s="2">
        <v>33</v>
      </c>
      <c r="J3825" s="2">
        <v>895.5</v>
      </c>
      <c r="K3825" s="6">
        <f>(J3825/G3825)</f>
        <v>3.8433476394849784</v>
      </c>
    </row>
    <row r="3826" spans="1:13" x14ac:dyDescent="0.2">
      <c r="A3826" s="11" t="s">
        <v>5526</v>
      </c>
      <c r="B3826" s="12" t="s">
        <v>5527</v>
      </c>
      <c r="C3826" s="12">
        <v>11</v>
      </c>
      <c r="D3826" s="12">
        <v>14</v>
      </c>
      <c r="E3826" s="12">
        <v>2</v>
      </c>
      <c r="F3826" s="13">
        <v>68.5</v>
      </c>
      <c r="G3826" s="13">
        <v>421.5</v>
      </c>
      <c r="H3826" s="17">
        <f>(G3826/F3826)</f>
        <v>6.1532846715328464</v>
      </c>
      <c r="I3826" s="13">
        <v>98.5</v>
      </c>
      <c r="J3826" s="13">
        <v>1490.5</v>
      </c>
      <c r="K3826" s="14">
        <f>(J3826/G3826)</f>
        <v>3.5361803084223014</v>
      </c>
      <c r="L3826" s="14">
        <f>(K3826/2.34)</f>
        <v>1.5111881659924367</v>
      </c>
    </row>
    <row r="3827" spans="1:13" x14ac:dyDescent="0.2">
      <c r="A3827" s="7" t="s">
        <v>8402</v>
      </c>
      <c r="B3827" s="8" t="s">
        <v>5129</v>
      </c>
      <c r="C3827" s="8">
        <v>11</v>
      </c>
      <c r="D3827" s="8">
        <v>2</v>
      </c>
      <c r="E3827" s="8">
        <v>23</v>
      </c>
      <c r="F3827" s="9">
        <v>144</v>
      </c>
      <c r="G3827" s="9">
        <v>701.5</v>
      </c>
      <c r="H3827" s="16">
        <f>(G3827/F3827)</f>
        <v>4.8715277777777777</v>
      </c>
      <c r="I3827" s="9">
        <v>178.5</v>
      </c>
      <c r="J3827" s="9">
        <v>1944</v>
      </c>
      <c r="K3827" s="10">
        <f>(J3827/G3827)</f>
        <v>2.7712045616535996</v>
      </c>
      <c r="L3827" s="10">
        <f>(K3827/2.47)</f>
        <v>1.1219451666613762</v>
      </c>
      <c r="M3827" t="s">
        <v>7835</v>
      </c>
    </row>
    <row r="3828" spans="1:13" x14ac:dyDescent="0.2">
      <c r="A3828" s="7" t="s">
        <v>5125</v>
      </c>
      <c r="B3828" s="8" t="s">
        <v>5126</v>
      </c>
      <c r="C3828" s="8">
        <v>11</v>
      </c>
      <c r="D3828" s="8">
        <v>2</v>
      </c>
      <c r="E3828" s="8">
        <v>21</v>
      </c>
      <c r="F3828" s="9">
        <v>92.5</v>
      </c>
      <c r="G3828" s="9">
        <v>524.5</v>
      </c>
      <c r="H3828" s="16">
        <f>(G3828/F3828)</f>
        <v>5.6702702702702705</v>
      </c>
      <c r="I3828" s="9">
        <v>128</v>
      </c>
      <c r="J3828" s="9">
        <v>406</v>
      </c>
      <c r="K3828" s="10">
        <f>(J3828/G3828)</f>
        <v>0.77407054337464254</v>
      </c>
      <c r="L3828" s="10">
        <f>(K3828/2.47)</f>
        <v>0.31338888395734515</v>
      </c>
      <c r="M3828" t="s">
        <v>7833</v>
      </c>
    </row>
    <row r="3829" spans="1:13" x14ac:dyDescent="0.2">
      <c r="A3829" s="11" t="s">
        <v>5122</v>
      </c>
      <c r="B3829" s="12" t="s">
        <v>5123</v>
      </c>
      <c r="C3829" s="12">
        <v>11</v>
      </c>
      <c r="D3829" s="12">
        <v>2</v>
      </c>
      <c r="E3829" s="12">
        <v>19</v>
      </c>
      <c r="F3829" s="13">
        <v>85.5</v>
      </c>
      <c r="G3829" s="13">
        <v>511.5</v>
      </c>
      <c r="H3829" s="17">
        <f>(G3829/F3829)</f>
        <v>5.9824561403508776</v>
      </c>
      <c r="I3829" s="13">
        <v>89</v>
      </c>
      <c r="J3829" s="13">
        <v>44</v>
      </c>
      <c r="K3829" s="14">
        <f>(J3829/G3829)</f>
        <v>8.6021505376344093E-2</v>
      </c>
      <c r="L3829" s="14">
        <f>(K3829/2.34)</f>
        <v>3.6761327083907731E-2</v>
      </c>
      <c r="M3829" t="s">
        <v>7834</v>
      </c>
    </row>
    <row r="3830" spans="1:13" x14ac:dyDescent="0.2">
      <c r="A3830" s="11" t="s">
        <v>5118</v>
      </c>
      <c r="B3830" s="12" t="s">
        <v>5119</v>
      </c>
      <c r="C3830" s="12">
        <v>11</v>
      </c>
      <c r="D3830" s="12">
        <v>2</v>
      </c>
      <c r="E3830" s="12">
        <v>17</v>
      </c>
      <c r="F3830" s="13">
        <v>79</v>
      </c>
      <c r="G3830" s="13">
        <v>524</v>
      </c>
      <c r="H3830" s="17">
        <f>(G3830/F3830)</f>
        <v>6.6329113924050631</v>
      </c>
      <c r="I3830" s="13">
        <v>78.5</v>
      </c>
      <c r="J3830" s="13">
        <v>792.5</v>
      </c>
      <c r="K3830" s="14">
        <f>(J3830/G3830)</f>
        <v>1.5124045801526718</v>
      </c>
      <c r="L3830" s="14">
        <f>(K3830/2.34)</f>
        <v>0.64632674365498799</v>
      </c>
    </row>
    <row r="3831" spans="1:13" x14ac:dyDescent="0.2">
      <c r="A3831" s="11" t="s">
        <v>7545</v>
      </c>
      <c r="B3831" s="12" t="s">
        <v>7546</v>
      </c>
      <c r="C3831" s="12">
        <v>16</v>
      </c>
      <c r="D3831" s="12">
        <v>10</v>
      </c>
      <c r="E3831" s="12">
        <v>14</v>
      </c>
      <c r="F3831" s="13">
        <v>113</v>
      </c>
      <c r="G3831" s="13">
        <v>693.5</v>
      </c>
      <c r="H3831" s="17">
        <f>(G3831/F3831)</f>
        <v>6.1371681415929205</v>
      </c>
      <c r="I3831" s="13">
        <v>67</v>
      </c>
      <c r="J3831" s="13">
        <v>463</v>
      </c>
      <c r="K3831" s="14">
        <f>(J3831/G3831)</f>
        <v>0.66762797404470076</v>
      </c>
      <c r="L3831" s="14">
        <f>(K3831/2.8)</f>
        <v>0.23843856215882173</v>
      </c>
    </row>
    <row r="3832" spans="1:13" x14ac:dyDescent="0.2">
      <c r="A3832" s="11" t="s">
        <v>5114</v>
      </c>
      <c r="B3832" s="12" t="s">
        <v>5115</v>
      </c>
      <c r="C3832" s="12">
        <v>11</v>
      </c>
      <c r="D3832" s="12">
        <v>2</v>
      </c>
      <c r="E3832" s="12">
        <v>15</v>
      </c>
      <c r="F3832" s="13">
        <v>91</v>
      </c>
      <c r="G3832" s="13">
        <v>697.5</v>
      </c>
      <c r="H3832" s="17">
        <f>(G3832/F3832)</f>
        <v>7.6648351648351651</v>
      </c>
      <c r="I3832" s="13">
        <v>92.5</v>
      </c>
      <c r="J3832" s="13">
        <v>1016.5</v>
      </c>
      <c r="K3832" s="14">
        <f>(J3832/G3832)</f>
        <v>1.4573476702508961</v>
      </c>
      <c r="L3832" s="14">
        <f>(K3832/2.34)</f>
        <v>0.62279814967987013</v>
      </c>
    </row>
    <row r="3833" spans="1:13" x14ac:dyDescent="0.2">
      <c r="A3833" s="11" t="s">
        <v>7849</v>
      </c>
      <c r="B3833" s="12" t="s">
        <v>5112</v>
      </c>
      <c r="C3833" s="12">
        <v>11</v>
      </c>
      <c r="D3833" s="12">
        <v>2</v>
      </c>
      <c r="E3833" s="12">
        <v>13</v>
      </c>
      <c r="F3833" s="13">
        <v>78</v>
      </c>
      <c r="G3833" s="13">
        <v>633.5</v>
      </c>
      <c r="H3833" s="17">
        <f>(G3833/F3833)</f>
        <v>8.1217948717948723</v>
      </c>
      <c r="I3833" s="13">
        <v>99.5</v>
      </c>
      <c r="J3833" s="13">
        <v>1292.5</v>
      </c>
      <c r="K3833" s="14">
        <f>(J3833/G3833)</f>
        <v>2.0402525651144434</v>
      </c>
      <c r="L3833" s="14">
        <f>(K3833/2.34)</f>
        <v>0.87190280560446309</v>
      </c>
    </row>
    <row r="3834" spans="1:13" x14ac:dyDescent="0.2">
      <c r="A3834" s="11" t="s">
        <v>7849</v>
      </c>
      <c r="B3834" s="12" t="s">
        <v>5112</v>
      </c>
      <c r="C3834" s="12">
        <v>16</v>
      </c>
      <c r="D3834" s="12">
        <v>10</v>
      </c>
      <c r="E3834" s="12">
        <v>12</v>
      </c>
      <c r="F3834" s="13">
        <v>89</v>
      </c>
      <c r="G3834" s="13">
        <v>726.5</v>
      </c>
      <c r="H3834" s="17">
        <f>(G3834/F3834)</f>
        <v>8.1629213483146064</v>
      </c>
      <c r="I3834" s="13">
        <v>68.5</v>
      </c>
      <c r="J3834" s="13">
        <v>862</v>
      </c>
      <c r="K3834" s="14">
        <f>(J3834/G3834)</f>
        <v>1.1865106675843082</v>
      </c>
      <c r="L3834" s="14">
        <f>(K3834/2.8)</f>
        <v>0.42375380985153865</v>
      </c>
    </row>
    <row r="3835" spans="1:13" x14ac:dyDescent="0.2">
      <c r="A3835" s="11" t="s">
        <v>5108</v>
      </c>
      <c r="B3835" s="12" t="s">
        <v>5109</v>
      </c>
      <c r="C3835" s="12">
        <v>11</v>
      </c>
      <c r="D3835" s="12">
        <v>2</v>
      </c>
      <c r="E3835" s="12">
        <v>11</v>
      </c>
      <c r="F3835" s="13">
        <v>70</v>
      </c>
      <c r="G3835" s="13">
        <v>565.5</v>
      </c>
      <c r="H3835" s="17">
        <f>(G3835/F3835)</f>
        <v>8.0785714285714292</v>
      </c>
      <c r="I3835" s="13">
        <v>91</v>
      </c>
      <c r="J3835" s="13">
        <v>1224.5</v>
      </c>
      <c r="K3835" s="14">
        <f>(J3835/G3835)</f>
        <v>2.1653404067197171</v>
      </c>
      <c r="L3835" s="14">
        <f>(K3835/2.34)</f>
        <v>0.92535914817081932</v>
      </c>
    </row>
    <row r="3836" spans="1:13" x14ac:dyDescent="0.2">
      <c r="A3836" s="11" t="s">
        <v>7540</v>
      </c>
      <c r="B3836" s="12" t="s">
        <v>7541</v>
      </c>
      <c r="C3836" s="12">
        <v>16</v>
      </c>
      <c r="D3836" s="12">
        <v>10</v>
      </c>
      <c r="E3836" s="12">
        <v>10</v>
      </c>
      <c r="F3836" s="13">
        <v>48</v>
      </c>
      <c r="G3836" s="13">
        <v>388</v>
      </c>
      <c r="H3836" s="17">
        <f>(G3836/F3836)</f>
        <v>8.0833333333333339</v>
      </c>
      <c r="I3836" s="13">
        <v>64</v>
      </c>
      <c r="J3836" s="13">
        <v>840.5</v>
      </c>
      <c r="K3836" s="14">
        <f>(J3836/G3836)</f>
        <v>2.1662371134020617</v>
      </c>
      <c r="L3836" s="14">
        <f>(K3836/2.8)</f>
        <v>0.77365611192930783</v>
      </c>
    </row>
    <row r="3837" spans="1:13" x14ac:dyDescent="0.2">
      <c r="A3837" s="11" t="s">
        <v>5104</v>
      </c>
      <c r="B3837" s="12" t="s">
        <v>5105</v>
      </c>
      <c r="C3837" s="12">
        <v>11</v>
      </c>
      <c r="D3837" s="12">
        <v>2</v>
      </c>
      <c r="E3837" s="12">
        <v>9</v>
      </c>
      <c r="F3837" s="13">
        <v>78.5</v>
      </c>
      <c r="G3837" s="13">
        <v>577</v>
      </c>
      <c r="H3837" s="17">
        <f>(G3837/F3837)</f>
        <v>7.3503184713375793</v>
      </c>
      <c r="I3837" s="13">
        <v>83.5</v>
      </c>
      <c r="J3837" s="13">
        <v>1133</v>
      </c>
      <c r="K3837" s="14">
        <f>(J3837/G3837)</f>
        <v>1.9636048526863086</v>
      </c>
      <c r="L3837" s="14">
        <f>(K3837/2.34)</f>
        <v>0.83914737294286701</v>
      </c>
    </row>
    <row r="3838" spans="1:13" x14ac:dyDescent="0.2">
      <c r="A3838" s="11" t="s">
        <v>5101</v>
      </c>
      <c r="B3838" s="12" t="s">
        <v>5102</v>
      </c>
      <c r="C3838" s="12">
        <v>11</v>
      </c>
      <c r="D3838" s="12">
        <v>2</v>
      </c>
      <c r="E3838" s="12">
        <v>7</v>
      </c>
      <c r="F3838" s="13">
        <v>90</v>
      </c>
      <c r="G3838" s="13">
        <v>457.5</v>
      </c>
      <c r="H3838" s="17">
        <f>(G3838/F3838)</f>
        <v>5.083333333333333</v>
      </c>
      <c r="I3838" s="13">
        <v>114.5</v>
      </c>
      <c r="J3838" s="13">
        <v>1263.5</v>
      </c>
      <c r="K3838" s="14">
        <f>(J3838/G3838)</f>
        <v>2.7617486338797814</v>
      </c>
      <c r="L3838" s="14">
        <f>(K3838/2.34)</f>
        <v>1.1802344589229836</v>
      </c>
    </row>
    <row r="3839" spans="1:13" x14ac:dyDescent="0.2">
      <c r="A3839" s="1" t="s">
        <v>5098</v>
      </c>
      <c r="B3839" t="s">
        <v>5099</v>
      </c>
      <c r="C3839">
        <v>11</v>
      </c>
      <c r="D3839">
        <v>2</v>
      </c>
      <c r="E3839">
        <v>5</v>
      </c>
      <c r="F3839" s="2">
        <v>49</v>
      </c>
      <c r="G3839" s="2">
        <v>318.5</v>
      </c>
      <c r="H3839" s="18">
        <f>(G3839/F3839)</f>
        <v>6.5</v>
      </c>
      <c r="I3839" s="2">
        <v>56.5</v>
      </c>
      <c r="J3839" s="2">
        <v>948</v>
      </c>
      <c r="K3839" s="6">
        <f>(J3839/G3839)</f>
        <v>2.9764521193092621</v>
      </c>
    </row>
    <row r="3840" spans="1:13" x14ac:dyDescent="0.2">
      <c r="A3840" s="11" t="s">
        <v>8403</v>
      </c>
      <c r="B3840" s="12" t="s">
        <v>5095</v>
      </c>
      <c r="C3840" s="12">
        <v>11</v>
      </c>
      <c r="D3840" s="12">
        <v>2</v>
      </c>
      <c r="E3840" s="12">
        <v>3</v>
      </c>
      <c r="F3840" s="13">
        <v>73.5</v>
      </c>
      <c r="G3840" s="13">
        <v>505.5</v>
      </c>
      <c r="H3840" s="17">
        <f>(G3840/F3840)</f>
        <v>6.8775510204081636</v>
      </c>
      <c r="I3840" s="13">
        <v>80.5</v>
      </c>
      <c r="J3840" s="13">
        <v>1180.5</v>
      </c>
      <c r="K3840" s="14">
        <f>(J3840/G3840)</f>
        <v>2.3353115727002969</v>
      </c>
      <c r="L3840" s="14">
        <f>(K3840/2.34)</f>
        <v>0.99799639858987055</v>
      </c>
    </row>
    <row r="3841" spans="1:13" x14ac:dyDescent="0.2">
      <c r="A3841" s="7" t="s">
        <v>5200</v>
      </c>
      <c r="B3841" s="8" t="s">
        <v>5201</v>
      </c>
      <c r="C3841" s="8">
        <v>11</v>
      </c>
      <c r="D3841" s="8">
        <v>4</v>
      </c>
      <c r="E3841" s="8">
        <v>23</v>
      </c>
      <c r="F3841" s="9">
        <v>133.5</v>
      </c>
      <c r="G3841" s="9">
        <v>652.5</v>
      </c>
      <c r="H3841" s="16">
        <f>(G3841/F3841)</f>
        <v>4.8876404494382024</v>
      </c>
      <c r="I3841" s="9">
        <v>144.5</v>
      </c>
      <c r="J3841" s="9">
        <v>1978.5</v>
      </c>
      <c r="K3841" s="10">
        <f>(J3841/G3841)</f>
        <v>3.0321839080459769</v>
      </c>
      <c r="L3841" s="10">
        <f>(K3841/2.47)</f>
        <v>1.2276048210712456</v>
      </c>
      <c r="M3841" t="s">
        <v>7835</v>
      </c>
    </row>
    <row r="3842" spans="1:13" x14ac:dyDescent="0.2">
      <c r="A3842" s="1" t="s">
        <v>7849</v>
      </c>
      <c r="B3842" t="s">
        <v>7537</v>
      </c>
      <c r="C3842">
        <v>16</v>
      </c>
      <c r="D3842">
        <v>10</v>
      </c>
      <c r="E3842">
        <v>8</v>
      </c>
      <c r="F3842" s="2">
        <v>27</v>
      </c>
      <c r="G3842" s="2">
        <v>42</v>
      </c>
      <c r="H3842" s="18">
        <f>(G3842/F3842)</f>
        <v>1.5555555555555556</v>
      </c>
      <c r="I3842" s="2">
        <v>43</v>
      </c>
      <c r="J3842" s="2">
        <v>1217</v>
      </c>
      <c r="K3842" s="6">
        <f>(J3842/G3842)</f>
        <v>28.976190476190474</v>
      </c>
    </row>
    <row r="3843" spans="1:13" x14ac:dyDescent="0.2">
      <c r="A3843" s="7" t="s">
        <v>5196</v>
      </c>
      <c r="B3843" s="8" t="s">
        <v>5197</v>
      </c>
      <c r="C3843" s="8">
        <v>11</v>
      </c>
      <c r="D3843" s="8">
        <v>4</v>
      </c>
      <c r="E3843" s="8">
        <v>21</v>
      </c>
      <c r="F3843" s="9">
        <v>89</v>
      </c>
      <c r="G3843" s="9">
        <v>557.5</v>
      </c>
      <c r="H3843" s="16">
        <f>(G3843/F3843)</f>
        <v>6.2640449438202248</v>
      </c>
      <c r="I3843" s="9">
        <v>131.5</v>
      </c>
      <c r="J3843" s="9">
        <v>1483</v>
      </c>
      <c r="K3843" s="10">
        <f>(J3843/G3843)</f>
        <v>2.6600896860986549</v>
      </c>
      <c r="L3843" s="10">
        <f>(K3843/2.47)</f>
        <v>1.0769593870844756</v>
      </c>
    </row>
    <row r="3844" spans="1:13" x14ac:dyDescent="0.2">
      <c r="A3844" s="11" t="s">
        <v>5192</v>
      </c>
      <c r="B3844" s="12" t="s">
        <v>5193</v>
      </c>
      <c r="C3844" s="12">
        <v>11</v>
      </c>
      <c r="D3844" s="12">
        <v>4</v>
      </c>
      <c r="E3844" s="12">
        <v>19</v>
      </c>
      <c r="F3844" s="13">
        <v>77</v>
      </c>
      <c r="G3844" s="13">
        <v>458</v>
      </c>
      <c r="H3844" s="17">
        <f>(G3844/F3844)</f>
        <v>5.9480519480519485</v>
      </c>
      <c r="I3844" s="13">
        <v>77.5</v>
      </c>
      <c r="J3844" s="13">
        <v>234</v>
      </c>
      <c r="K3844" s="14">
        <f>(J3844/G3844)</f>
        <v>0.51091703056768556</v>
      </c>
      <c r="L3844" s="14">
        <f>(K3844/2.34)</f>
        <v>0.2183406113537118</v>
      </c>
      <c r="M3844" t="s">
        <v>7834</v>
      </c>
    </row>
    <row r="3845" spans="1:13" x14ac:dyDescent="0.2">
      <c r="A3845" s="11" t="s">
        <v>5189</v>
      </c>
      <c r="B3845" s="12" t="s">
        <v>5190</v>
      </c>
      <c r="C3845" s="12">
        <v>11</v>
      </c>
      <c r="D3845" s="12">
        <v>4</v>
      </c>
      <c r="E3845" s="12">
        <v>17</v>
      </c>
      <c r="F3845" s="13">
        <v>97</v>
      </c>
      <c r="G3845" s="13">
        <v>594</v>
      </c>
      <c r="H3845" s="17">
        <f>(G3845/F3845)</f>
        <v>6.1237113402061851</v>
      </c>
      <c r="I3845" s="13">
        <v>112</v>
      </c>
      <c r="J3845" s="13">
        <v>972</v>
      </c>
      <c r="K3845" s="14">
        <f>(J3845/G3845)</f>
        <v>1.6363636363636365</v>
      </c>
      <c r="L3845" s="14">
        <f>(K3845/2.34)</f>
        <v>0.69930069930069938</v>
      </c>
    </row>
    <row r="3846" spans="1:13" x14ac:dyDescent="0.2">
      <c r="A3846" s="11" t="s">
        <v>5185</v>
      </c>
      <c r="B3846" s="12" t="s">
        <v>5186</v>
      </c>
      <c r="C3846" s="12">
        <v>11</v>
      </c>
      <c r="D3846" s="12">
        <v>4</v>
      </c>
      <c r="E3846" s="12">
        <v>15</v>
      </c>
      <c r="F3846" s="13">
        <v>128</v>
      </c>
      <c r="G3846" s="13">
        <v>819.5</v>
      </c>
      <c r="H3846" s="17">
        <f>(G3846/F3846)</f>
        <v>6.40234375</v>
      </c>
      <c r="I3846" s="13">
        <v>108</v>
      </c>
      <c r="J3846" s="13">
        <v>726</v>
      </c>
      <c r="K3846" s="14">
        <f>(J3846/G3846)</f>
        <v>0.88590604026845643</v>
      </c>
      <c r="L3846" s="14">
        <f>(K3846/2.34)</f>
        <v>0.37859232490104977</v>
      </c>
    </row>
    <row r="3847" spans="1:13" x14ac:dyDescent="0.2">
      <c r="A3847" s="11" t="s">
        <v>5182</v>
      </c>
      <c r="B3847" s="12" t="s">
        <v>5183</v>
      </c>
      <c r="C3847" s="12">
        <v>11</v>
      </c>
      <c r="D3847" s="12">
        <v>4</v>
      </c>
      <c r="E3847" s="12">
        <v>13</v>
      </c>
      <c r="F3847" s="13">
        <v>63.5</v>
      </c>
      <c r="G3847" s="13">
        <v>334.5</v>
      </c>
      <c r="H3847" s="17">
        <f>(G3847/F3847)</f>
        <v>5.2677165354330713</v>
      </c>
      <c r="I3847" s="13">
        <v>61</v>
      </c>
      <c r="J3847" s="13">
        <v>81.5</v>
      </c>
      <c r="K3847" s="14">
        <f>(J3847/G3847)</f>
        <v>0.24364723467862481</v>
      </c>
      <c r="L3847" s="14">
        <f>(K3847/2.34)</f>
        <v>0.10412274986266018</v>
      </c>
      <c r="M3847" t="s">
        <v>7834</v>
      </c>
    </row>
    <row r="3848" spans="1:13" x14ac:dyDescent="0.2">
      <c r="A3848" s="11" t="s">
        <v>5178</v>
      </c>
      <c r="B3848" s="12" t="s">
        <v>5179</v>
      </c>
      <c r="C3848" s="12">
        <v>11</v>
      </c>
      <c r="D3848" s="12">
        <v>4</v>
      </c>
      <c r="E3848" s="12">
        <v>11</v>
      </c>
      <c r="F3848" s="13">
        <v>72</v>
      </c>
      <c r="G3848" s="13">
        <v>623.5</v>
      </c>
      <c r="H3848" s="17">
        <f>(G3848/F3848)</f>
        <v>8.6597222222222214</v>
      </c>
      <c r="I3848" s="13">
        <v>97</v>
      </c>
      <c r="J3848" s="13">
        <v>1161</v>
      </c>
      <c r="K3848" s="14">
        <f>(J3848/G3848)</f>
        <v>1.8620689655172413</v>
      </c>
      <c r="L3848" s="14">
        <f>(K3848/2.34)</f>
        <v>0.79575596816976135</v>
      </c>
    </row>
    <row r="3849" spans="1:13" x14ac:dyDescent="0.2">
      <c r="A3849" s="11" t="s">
        <v>6874</v>
      </c>
      <c r="B3849" s="12" t="s">
        <v>6875</v>
      </c>
      <c r="C3849" s="12">
        <v>14</v>
      </c>
      <c r="D3849" s="12">
        <v>10</v>
      </c>
      <c r="E3849" s="12">
        <v>19</v>
      </c>
      <c r="F3849" s="13">
        <v>79</v>
      </c>
      <c r="G3849" s="13">
        <v>523.5</v>
      </c>
      <c r="H3849" s="17">
        <f>(G3849/F3849)</f>
        <v>6.6265822784810124</v>
      </c>
      <c r="I3849" s="13">
        <v>101</v>
      </c>
      <c r="J3849" s="13">
        <v>1275.5</v>
      </c>
      <c r="K3849" s="14">
        <f>(J3849/G3849)</f>
        <v>2.4364851957975167</v>
      </c>
      <c r="L3849" s="14">
        <f>(K3849/2.8)</f>
        <v>0.8701732842133989</v>
      </c>
    </row>
    <row r="3850" spans="1:13" x14ac:dyDescent="0.2">
      <c r="A3850" s="1" t="s">
        <v>7849</v>
      </c>
      <c r="B3850" t="s">
        <v>5175</v>
      </c>
      <c r="C3850">
        <v>11</v>
      </c>
      <c r="D3850">
        <v>4</v>
      </c>
      <c r="E3850">
        <v>9</v>
      </c>
      <c r="F3850" s="2">
        <v>37.5</v>
      </c>
      <c r="G3850" s="2">
        <v>337</v>
      </c>
      <c r="H3850" s="18">
        <f>(G3850/F3850)</f>
        <v>8.9866666666666664</v>
      </c>
      <c r="I3850" s="2">
        <v>40.5</v>
      </c>
      <c r="J3850" s="2">
        <v>145.5</v>
      </c>
      <c r="K3850" s="6">
        <f>(J3850/G3850)</f>
        <v>0.43175074183976259</v>
      </c>
    </row>
    <row r="3851" spans="1:13" x14ac:dyDescent="0.2">
      <c r="A3851" s="11" t="s">
        <v>5171</v>
      </c>
      <c r="B3851" s="12" t="s">
        <v>5172</v>
      </c>
      <c r="C3851" s="12">
        <v>11</v>
      </c>
      <c r="D3851" s="12">
        <v>4</v>
      </c>
      <c r="E3851" s="12">
        <v>7</v>
      </c>
      <c r="F3851" s="13">
        <v>91</v>
      </c>
      <c r="G3851" s="13">
        <v>671.5</v>
      </c>
      <c r="H3851" s="17">
        <f>(G3851/F3851)</f>
        <v>7.3791208791208796</v>
      </c>
      <c r="I3851" s="13">
        <v>73</v>
      </c>
      <c r="J3851" s="13">
        <v>670.5</v>
      </c>
      <c r="K3851" s="14">
        <f>(J3851/G3851)</f>
        <v>0.99851079672375276</v>
      </c>
      <c r="L3851" s="14">
        <f>(K3851/2.34)</f>
        <v>0.42671401569391149</v>
      </c>
    </row>
    <row r="3852" spans="1:13" x14ac:dyDescent="0.2">
      <c r="A3852" s="11" t="s">
        <v>5168</v>
      </c>
      <c r="B3852" s="12" t="s">
        <v>5169</v>
      </c>
      <c r="C3852" s="12">
        <v>11</v>
      </c>
      <c r="D3852" s="12">
        <v>4</v>
      </c>
      <c r="E3852" s="12">
        <v>5</v>
      </c>
      <c r="F3852" s="13">
        <v>69.5</v>
      </c>
      <c r="G3852" s="13">
        <v>396.5</v>
      </c>
      <c r="H3852" s="17">
        <f>(G3852/F3852)</f>
        <v>5.7050359712230216</v>
      </c>
      <c r="I3852" s="13">
        <v>70.5</v>
      </c>
      <c r="J3852" s="13">
        <v>301.5</v>
      </c>
      <c r="K3852" s="14">
        <f>(J3852/G3852)</f>
        <v>0.76040353089533419</v>
      </c>
      <c r="L3852" s="14">
        <f>(K3852/2.34)</f>
        <v>0.32495877388689498</v>
      </c>
      <c r="M3852" t="s">
        <v>7834</v>
      </c>
    </row>
    <row r="3853" spans="1:13" x14ac:dyDescent="0.2">
      <c r="A3853" s="11" t="s">
        <v>5164</v>
      </c>
      <c r="B3853" s="12" t="s">
        <v>5165</v>
      </c>
      <c r="C3853" s="12">
        <v>11</v>
      </c>
      <c r="D3853" s="12">
        <v>4</v>
      </c>
      <c r="E3853" s="12">
        <v>3</v>
      </c>
      <c r="F3853" s="13">
        <v>70</v>
      </c>
      <c r="G3853" s="13">
        <v>398</v>
      </c>
      <c r="H3853" s="17">
        <f>(G3853/F3853)</f>
        <v>5.6857142857142859</v>
      </c>
      <c r="I3853" s="13">
        <v>69</v>
      </c>
      <c r="J3853" s="13">
        <v>598</v>
      </c>
      <c r="K3853" s="14">
        <f>(J3853/G3853)</f>
        <v>1.5025125628140703</v>
      </c>
      <c r="L3853" s="14">
        <f>(K3853/2.34)</f>
        <v>0.64209938581797876</v>
      </c>
    </row>
    <row r="3854" spans="1:13" x14ac:dyDescent="0.2">
      <c r="A3854" s="11" t="s">
        <v>5270</v>
      </c>
      <c r="B3854" s="12" t="s">
        <v>5271</v>
      </c>
      <c r="C3854" s="12">
        <v>11</v>
      </c>
      <c r="D3854" s="12">
        <v>6</v>
      </c>
      <c r="E3854" s="12">
        <v>23</v>
      </c>
      <c r="F3854" s="13">
        <v>108.5</v>
      </c>
      <c r="G3854" s="13">
        <v>458.5</v>
      </c>
      <c r="H3854" s="17">
        <f>(G3854/F3854)</f>
        <v>4.225806451612903</v>
      </c>
      <c r="I3854" s="13">
        <v>117</v>
      </c>
      <c r="J3854" s="13">
        <v>88.5</v>
      </c>
      <c r="K3854" s="14">
        <f>(J3854/G3854)</f>
        <v>0.193020719738277</v>
      </c>
      <c r="L3854" s="14">
        <f>(K3854/2.34)</f>
        <v>8.2487487067639753E-2</v>
      </c>
      <c r="M3854" t="s">
        <v>7834</v>
      </c>
    </row>
    <row r="3855" spans="1:13" x14ac:dyDescent="0.2">
      <c r="A3855" s="7" t="s">
        <v>5266</v>
      </c>
      <c r="B3855" s="8" t="s">
        <v>5267</v>
      </c>
      <c r="C3855" s="8">
        <v>11</v>
      </c>
      <c r="D3855" s="8">
        <v>6</v>
      </c>
      <c r="E3855" s="8">
        <v>21</v>
      </c>
      <c r="F3855" s="9">
        <v>109</v>
      </c>
      <c r="G3855" s="9">
        <v>592</v>
      </c>
      <c r="H3855" s="16">
        <f>(G3855/F3855)</f>
        <v>5.431192660550459</v>
      </c>
      <c r="I3855" s="9">
        <v>132.5</v>
      </c>
      <c r="J3855" s="9">
        <v>1052.5</v>
      </c>
      <c r="K3855" s="10">
        <f>(J3855/G3855)</f>
        <v>1.7778716216216217</v>
      </c>
      <c r="L3855" s="10">
        <f>(K3855/2.47)</f>
        <v>0.71978608162818691</v>
      </c>
    </row>
    <row r="3856" spans="1:13" x14ac:dyDescent="0.2">
      <c r="A3856" s="11" t="s">
        <v>5262</v>
      </c>
      <c r="B3856" s="12" t="s">
        <v>5263</v>
      </c>
      <c r="C3856" s="12">
        <v>11</v>
      </c>
      <c r="D3856" s="12">
        <v>6</v>
      </c>
      <c r="E3856" s="12">
        <v>19</v>
      </c>
      <c r="F3856" s="13">
        <v>87</v>
      </c>
      <c r="G3856" s="13">
        <v>518.5</v>
      </c>
      <c r="H3856" s="17">
        <f>(G3856/F3856)</f>
        <v>5.9597701149425291</v>
      </c>
      <c r="I3856" s="13">
        <v>90</v>
      </c>
      <c r="J3856" s="13">
        <v>731</v>
      </c>
      <c r="K3856" s="14">
        <f>(J3856/G3856)</f>
        <v>1.4098360655737705</v>
      </c>
      <c r="L3856" s="14">
        <f>(K3856/2.34)</f>
        <v>0.602494045116996</v>
      </c>
    </row>
    <row r="3857" spans="1:13" x14ac:dyDescent="0.2">
      <c r="A3857" s="11" t="s">
        <v>5259</v>
      </c>
      <c r="B3857" s="12" t="s">
        <v>5260</v>
      </c>
      <c r="C3857" s="12">
        <v>11</v>
      </c>
      <c r="D3857" s="12">
        <v>6</v>
      </c>
      <c r="E3857" s="12">
        <v>17</v>
      </c>
      <c r="F3857" s="13">
        <v>82</v>
      </c>
      <c r="G3857" s="13">
        <v>529</v>
      </c>
      <c r="H3857" s="17">
        <f>(G3857/F3857)</f>
        <v>6.4512195121951219</v>
      </c>
      <c r="I3857" s="13">
        <v>91</v>
      </c>
      <c r="J3857" s="13">
        <v>247.5</v>
      </c>
      <c r="K3857" s="14">
        <f>(J3857/G3857)</f>
        <v>0.4678638941398866</v>
      </c>
      <c r="L3857" s="14">
        <f>(K3857/2.34)</f>
        <v>0.19994183510251565</v>
      </c>
      <c r="M3857" t="s">
        <v>7834</v>
      </c>
    </row>
    <row r="3858" spans="1:13" x14ac:dyDescent="0.2">
      <c r="A3858" s="11" t="s">
        <v>8404</v>
      </c>
      <c r="B3858" s="12" t="s">
        <v>5257</v>
      </c>
      <c r="C3858" s="12">
        <v>11</v>
      </c>
      <c r="D3858" s="12">
        <v>6</v>
      </c>
      <c r="E3858" s="12">
        <v>15</v>
      </c>
      <c r="F3858" s="13">
        <v>93.5</v>
      </c>
      <c r="G3858" s="13">
        <v>689</v>
      </c>
      <c r="H3858" s="17">
        <f>(G3858/F3858)</f>
        <v>7.3689839572192515</v>
      </c>
      <c r="I3858" s="13">
        <v>91.5</v>
      </c>
      <c r="J3858" s="13">
        <v>771.5</v>
      </c>
      <c r="K3858" s="14">
        <f>(J3858/G3858)</f>
        <v>1.1197387518142234</v>
      </c>
      <c r="L3858" s="14">
        <f>(K3858/2.34)</f>
        <v>0.47852083410864255</v>
      </c>
    </row>
    <row r="3859" spans="1:13" x14ac:dyDescent="0.2">
      <c r="A3859" s="11" t="s">
        <v>7849</v>
      </c>
      <c r="B3859" s="12" t="s">
        <v>5254</v>
      </c>
      <c r="C3859" s="12">
        <v>11</v>
      </c>
      <c r="D3859" s="12">
        <v>6</v>
      </c>
      <c r="E3859" s="12">
        <v>13</v>
      </c>
      <c r="F3859" s="13">
        <v>60.5</v>
      </c>
      <c r="G3859" s="13">
        <v>399</v>
      </c>
      <c r="H3859" s="17">
        <f>(G3859/F3859)</f>
        <v>6.5950413223140494</v>
      </c>
      <c r="I3859" s="13">
        <v>71</v>
      </c>
      <c r="J3859" s="13">
        <v>29</v>
      </c>
      <c r="K3859" s="14">
        <f>(J3859/G3859)</f>
        <v>7.2681704260651625E-2</v>
      </c>
      <c r="L3859" s="14">
        <f>(K3859/2.34)</f>
        <v>3.1060557376346849E-2</v>
      </c>
      <c r="M3859" t="s">
        <v>7834</v>
      </c>
    </row>
    <row r="3860" spans="1:13" x14ac:dyDescent="0.2">
      <c r="A3860" s="11" t="s">
        <v>5250</v>
      </c>
      <c r="B3860" s="12" t="s">
        <v>5251</v>
      </c>
      <c r="C3860" s="12">
        <v>11</v>
      </c>
      <c r="D3860" s="12">
        <v>6</v>
      </c>
      <c r="E3860" s="12">
        <v>11</v>
      </c>
      <c r="F3860" s="13">
        <v>62.5</v>
      </c>
      <c r="G3860" s="13">
        <v>351.5</v>
      </c>
      <c r="H3860" s="17">
        <f>(G3860/F3860)</f>
        <v>5.6239999999999997</v>
      </c>
      <c r="I3860" s="13">
        <v>73</v>
      </c>
      <c r="J3860" s="13">
        <v>666.5</v>
      </c>
      <c r="K3860" s="14">
        <f>(J3860/G3860)</f>
        <v>1.8961593172119489</v>
      </c>
      <c r="L3860" s="14">
        <f>(K3860/2.34)</f>
        <v>0.81032449453502098</v>
      </c>
    </row>
    <row r="3861" spans="1:13" x14ac:dyDescent="0.2">
      <c r="A3861" s="11" t="s">
        <v>5247</v>
      </c>
      <c r="B3861" s="12" t="s">
        <v>5248</v>
      </c>
      <c r="C3861" s="12">
        <v>11</v>
      </c>
      <c r="D3861" s="12">
        <v>6</v>
      </c>
      <c r="E3861" s="12">
        <v>9</v>
      </c>
      <c r="F3861" s="13">
        <v>95.5</v>
      </c>
      <c r="G3861" s="13">
        <v>557</v>
      </c>
      <c r="H3861" s="17">
        <f>(G3861/F3861)</f>
        <v>5.832460732984293</v>
      </c>
      <c r="I3861" s="13">
        <v>111</v>
      </c>
      <c r="J3861" s="13">
        <v>1263.5</v>
      </c>
      <c r="K3861" s="14">
        <f>(J3861/G3861)</f>
        <v>2.2684021543985637</v>
      </c>
      <c r="L3861" s="14">
        <f>(K3861/2.34)</f>
        <v>0.96940263008485639</v>
      </c>
    </row>
    <row r="3862" spans="1:13" x14ac:dyDescent="0.2">
      <c r="A3862" s="11" t="s">
        <v>5244</v>
      </c>
      <c r="B3862" s="12" t="s">
        <v>5245</v>
      </c>
      <c r="C3862" s="12">
        <v>11</v>
      </c>
      <c r="D3862" s="12">
        <v>6</v>
      </c>
      <c r="E3862" s="12">
        <v>7</v>
      </c>
      <c r="F3862" s="13">
        <v>67.5</v>
      </c>
      <c r="G3862" s="13">
        <v>465.5</v>
      </c>
      <c r="H3862" s="17">
        <f>(G3862/F3862)</f>
        <v>6.8962962962962964</v>
      </c>
      <c r="I3862" s="13">
        <v>72.5</v>
      </c>
      <c r="J3862" s="13">
        <v>611.5</v>
      </c>
      <c r="K3862" s="14">
        <f>(J3862/G3862)</f>
        <v>1.313641245972073</v>
      </c>
      <c r="L3862" s="14">
        <f>(K3862/2.34)</f>
        <v>0.56138514785131333</v>
      </c>
    </row>
    <row r="3863" spans="1:13" x14ac:dyDescent="0.2">
      <c r="A3863" s="11" t="s">
        <v>5240</v>
      </c>
      <c r="B3863" s="12" t="s">
        <v>5241</v>
      </c>
      <c r="C3863" s="12">
        <v>11</v>
      </c>
      <c r="D3863" s="12">
        <v>6</v>
      </c>
      <c r="E3863" s="12">
        <v>5</v>
      </c>
      <c r="F3863" s="13">
        <v>73</v>
      </c>
      <c r="G3863" s="13">
        <v>470.5</v>
      </c>
      <c r="H3863" s="17">
        <f>(G3863/F3863)</f>
        <v>6.4452054794520546</v>
      </c>
      <c r="I3863" s="13">
        <v>84.5</v>
      </c>
      <c r="J3863" s="13">
        <v>1331</v>
      </c>
      <c r="K3863" s="14">
        <f>(J3863/G3863)</f>
        <v>2.828905419766206</v>
      </c>
      <c r="L3863" s="14">
        <f>(K3863/2.34)</f>
        <v>1.2089339400710284</v>
      </c>
    </row>
    <row r="3864" spans="1:13" x14ac:dyDescent="0.2">
      <c r="A3864" s="1" t="s">
        <v>5237</v>
      </c>
      <c r="B3864" t="s">
        <v>5238</v>
      </c>
      <c r="C3864">
        <v>11</v>
      </c>
      <c r="D3864">
        <v>6</v>
      </c>
      <c r="E3864">
        <v>3</v>
      </c>
      <c r="F3864" s="2">
        <v>50</v>
      </c>
      <c r="G3864" s="2">
        <v>305.5</v>
      </c>
      <c r="H3864" s="18">
        <f>(G3864/F3864)</f>
        <v>6.11</v>
      </c>
      <c r="I3864" s="2">
        <v>41</v>
      </c>
      <c r="J3864" s="2">
        <v>18.5</v>
      </c>
      <c r="K3864" s="6">
        <f>(J3864/G3864)</f>
        <v>6.0556464811783964E-2</v>
      </c>
    </row>
    <row r="3865" spans="1:13" x14ac:dyDescent="0.2">
      <c r="A3865" s="11" t="s">
        <v>5342</v>
      </c>
      <c r="B3865" s="12" t="s">
        <v>5343</v>
      </c>
      <c r="C3865" s="12">
        <v>11</v>
      </c>
      <c r="D3865" s="12">
        <v>8</v>
      </c>
      <c r="E3865" s="12">
        <v>23</v>
      </c>
      <c r="F3865" s="13">
        <v>96</v>
      </c>
      <c r="G3865" s="13">
        <v>215</v>
      </c>
      <c r="H3865" s="17">
        <f>(G3865/F3865)</f>
        <v>2.2395833333333335</v>
      </c>
      <c r="I3865" s="13">
        <v>95.5</v>
      </c>
      <c r="J3865" s="13">
        <v>48.5</v>
      </c>
      <c r="K3865" s="14">
        <f>(J3865/G3865)</f>
        <v>0.2255813953488372</v>
      </c>
      <c r="L3865" s="14">
        <f>(K3865/2.34)</f>
        <v>9.6402305704631291E-2</v>
      </c>
      <c r="M3865" t="s">
        <v>7834</v>
      </c>
    </row>
    <row r="3866" spans="1:13" x14ac:dyDescent="0.2">
      <c r="A3866" s="11" t="s">
        <v>7849</v>
      </c>
      <c r="B3866" s="12" t="s">
        <v>5340</v>
      </c>
      <c r="C3866" s="12">
        <v>11</v>
      </c>
      <c r="D3866" s="12">
        <v>8</v>
      </c>
      <c r="E3866" s="12">
        <v>21</v>
      </c>
      <c r="F3866" s="13">
        <v>91.5</v>
      </c>
      <c r="G3866" s="13">
        <v>584</v>
      </c>
      <c r="H3866" s="17">
        <f>(G3866/F3866)</f>
        <v>6.3825136612021858</v>
      </c>
      <c r="I3866" s="13">
        <v>106</v>
      </c>
      <c r="J3866" s="13">
        <v>578.5</v>
      </c>
      <c r="K3866" s="14">
        <f>(J3866/G3866)</f>
        <v>0.99058219178082196</v>
      </c>
      <c r="L3866" s="14">
        <f>(K3866/2.34)</f>
        <v>0.42332572298325727</v>
      </c>
    </row>
    <row r="3867" spans="1:13" x14ac:dyDescent="0.2">
      <c r="A3867" s="7" t="s">
        <v>5336</v>
      </c>
      <c r="B3867" s="8" t="s">
        <v>5337</v>
      </c>
      <c r="C3867" s="8">
        <v>11</v>
      </c>
      <c r="D3867" s="8">
        <v>8</v>
      </c>
      <c r="E3867" s="8">
        <v>19</v>
      </c>
      <c r="F3867" s="9">
        <v>94.5</v>
      </c>
      <c r="G3867" s="9">
        <v>664.5</v>
      </c>
      <c r="H3867" s="16">
        <f>(G3867/F3867)</f>
        <v>7.0317460317460316</v>
      </c>
      <c r="I3867" s="9">
        <v>123.5</v>
      </c>
      <c r="J3867" s="9">
        <v>730.5</v>
      </c>
      <c r="K3867" s="10">
        <f>(J3867/G3867)</f>
        <v>1.0993227990970655</v>
      </c>
      <c r="L3867" s="10">
        <f>(K3867/2.47)</f>
        <v>0.44506995914860947</v>
      </c>
      <c r="M3867" t="s">
        <v>7833</v>
      </c>
    </row>
    <row r="3868" spans="1:13" x14ac:dyDescent="0.2">
      <c r="A3868" s="11" t="s">
        <v>8405</v>
      </c>
      <c r="B3868" s="12" t="s">
        <v>5334</v>
      </c>
      <c r="C3868" s="12">
        <v>11</v>
      </c>
      <c r="D3868" s="12">
        <v>8</v>
      </c>
      <c r="E3868" s="12">
        <v>17</v>
      </c>
      <c r="F3868" s="13">
        <v>67</v>
      </c>
      <c r="G3868" s="13">
        <v>515.5</v>
      </c>
      <c r="H3868" s="17">
        <f>(G3868/F3868)</f>
        <v>7.6940298507462686</v>
      </c>
      <c r="I3868" s="13">
        <v>70</v>
      </c>
      <c r="J3868" s="13">
        <v>161.5</v>
      </c>
      <c r="K3868" s="14">
        <f>(J3868/G3868)</f>
        <v>0.31328806983511154</v>
      </c>
      <c r="L3868" s="14">
        <f>(K3868/2.34)</f>
        <v>0.13388379052782545</v>
      </c>
      <c r="M3868" t="s">
        <v>7834</v>
      </c>
    </row>
    <row r="3869" spans="1:13" x14ac:dyDescent="0.2">
      <c r="A3869" s="11" t="s">
        <v>5331</v>
      </c>
      <c r="B3869" s="12" t="s">
        <v>5332</v>
      </c>
      <c r="C3869" s="12">
        <v>11</v>
      </c>
      <c r="D3869" s="12">
        <v>8</v>
      </c>
      <c r="E3869" s="12">
        <v>15</v>
      </c>
      <c r="F3869" s="13">
        <v>67.5</v>
      </c>
      <c r="G3869" s="13">
        <v>448.5</v>
      </c>
      <c r="H3869" s="17">
        <f>(G3869/F3869)</f>
        <v>6.6444444444444448</v>
      </c>
      <c r="I3869" s="13">
        <v>79.5</v>
      </c>
      <c r="J3869" s="13">
        <v>859.5</v>
      </c>
      <c r="K3869" s="14">
        <f>(J3869/G3869)</f>
        <v>1.9163879598662208</v>
      </c>
      <c r="L3869" s="14">
        <f>(K3869/2.34)</f>
        <v>0.81896921361804309</v>
      </c>
    </row>
    <row r="3870" spans="1:13" x14ac:dyDescent="0.2">
      <c r="A3870" s="11" t="s">
        <v>5328</v>
      </c>
      <c r="B3870" s="12" t="s">
        <v>5329</v>
      </c>
      <c r="C3870" s="12">
        <v>11</v>
      </c>
      <c r="D3870" s="12">
        <v>8</v>
      </c>
      <c r="E3870" s="12">
        <v>13</v>
      </c>
      <c r="F3870" s="13">
        <v>88</v>
      </c>
      <c r="G3870" s="13">
        <v>663.5</v>
      </c>
      <c r="H3870" s="17">
        <f>(G3870/F3870)</f>
        <v>7.5397727272727275</v>
      </c>
      <c r="I3870" s="13">
        <v>92.5</v>
      </c>
      <c r="J3870" s="13">
        <v>1338</v>
      </c>
      <c r="K3870" s="14">
        <f>(J3870/G3870)</f>
        <v>2.0165787490580258</v>
      </c>
      <c r="L3870" s="14">
        <f>(K3870/2.34)</f>
        <v>0.86178579019573753</v>
      </c>
    </row>
    <row r="3871" spans="1:13" x14ac:dyDescent="0.2">
      <c r="A3871" s="11" t="s">
        <v>8406</v>
      </c>
      <c r="B3871" s="12" t="s">
        <v>5325</v>
      </c>
      <c r="C3871" s="12">
        <v>11</v>
      </c>
      <c r="D3871" s="12">
        <v>8</v>
      </c>
      <c r="E3871" s="12">
        <v>11</v>
      </c>
      <c r="F3871" s="13">
        <v>77</v>
      </c>
      <c r="G3871" s="13">
        <v>555</v>
      </c>
      <c r="H3871" s="17">
        <f>(G3871/F3871)</f>
        <v>7.2077922077922079</v>
      </c>
      <c r="I3871" s="13">
        <v>88.5</v>
      </c>
      <c r="J3871" s="13">
        <v>828</v>
      </c>
      <c r="K3871" s="14">
        <f>(J3871/G3871)</f>
        <v>1.491891891891892</v>
      </c>
      <c r="L3871" s="14">
        <f>(K3871/2.34)</f>
        <v>0.63756063756063763</v>
      </c>
    </row>
    <row r="3872" spans="1:13" x14ac:dyDescent="0.2">
      <c r="A3872" s="11" t="s">
        <v>5321</v>
      </c>
      <c r="B3872" s="12" t="s">
        <v>5322</v>
      </c>
      <c r="C3872" s="12">
        <v>11</v>
      </c>
      <c r="D3872" s="12">
        <v>8</v>
      </c>
      <c r="E3872" s="12">
        <v>9</v>
      </c>
      <c r="F3872" s="13">
        <v>67.5</v>
      </c>
      <c r="G3872" s="13">
        <v>551</v>
      </c>
      <c r="H3872" s="17">
        <f>(G3872/F3872)</f>
        <v>8.162962962962963</v>
      </c>
      <c r="I3872" s="13">
        <v>85</v>
      </c>
      <c r="J3872" s="13">
        <v>707.5</v>
      </c>
      <c r="K3872" s="14">
        <f>(J3872/G3872)</f>
        <v>1.2840290381125228</v>
      </c>
      <c r="L3872" s="14">
        <f>(K3872/2.34)</f>
        <v>0.54873035816774485</v>
      </c>
    </row>
    <row r="3873" spans="1:13" x14ac:dyDescent="0.2">
      <c r="A3873" s="11" t="s">
        <v>5318</v>
      </c>
      <c r="B3873" s="12" t="s">
        <v>5319</v>
      </c>
      <c r="C3873" s="12">
        <v>11</v>
      </c>
      <c r="D3873" s="12">
        <v>8</v>
      </c>
      <c r="E3873" s="12">
        <v>7</v>
      </c>
      <c r="F3873" s="13">
        <v>62.5</v>
      </c>
      <c r="G3873" s="13">
        <v>248</v>
      </c>
      <c r="H3873" s="17">
        <f>(G3873/F3873)</f>
        <v>3.968</v>
      </c>
      <c r="I3873" s="13">
        <v>66</v>
      </c>
      <c r="J3873" s="13">
        <v>686.5</v>
      </c>
      <c r="K3873" s="14">
        <f>(J3873/G3873)</f>
        <v>2.7681451612903225</v>
      </c>
      <c r="L3873" s="14">
        <f>(K3873/2.34)</f>
        <v>1.1829680176454371</v>
      </c>
    </row>
    <row r="3874" spans="1:13" x14ac:dyDescent="0.2">
      <c r="A3874" s="11" t="s">
        <v>5314</v>
      </c>
      <c r="B3874" s="12" t="s">
        <v>5315</v>
      </c>
      <c r="C3874" s="12">
        <v>11</v>
      </c>
      <c r="D3874" s="12">
        <v>8</v>
      </c>
      <c r="E3874" s="12">
        <v>5</v>
      </c>
      <c r="F3874" s="13">
        <v>380</v>
      </c>
      <c r="G3874" s="13">
        <v>1054.5</v>
      </c>
      <c r="H3874" s="17">
        <f>(G3874/F3874)</f>
        <v>2.7749999999999999</v>
      </c>
      <c r="I3874" s="13">
        <v>109.5</v>
      </c>
      <c r="J3874" s="13">
        <v>1125.5</v>
      </c>
      <c r="K3874" s="14">
        <f>(J3874/G3874)</f>
        <v>1.0673304883831201</v>
      </c>
      <c r="L3874" s="14">
        <f>(K3874/2.34)</f>
        <v>0.45612414033466669</v>
      </c>
    </row>
    <row r="3875" spans="1:13" x14ac:dyDescent="0.2">
      <c r="A3875" s="7" t="s">
        <v>5311</v>
      </c>
      <c r="B3875" s="8" t="s">
        <v>5312</v>
      </c>
      <c r="C3875" s="8">
        <v>11</v>
      </c>
      <c r="D3875" s="8">
        <v>8</v>
      </c>
      <c r="E3875" s="8">
        <v>3</v>
      </c>
      <c r="F3875" s="9">
        <v>549.5</v>
      </c>
      <c r="G3875" s="9">
        <v>1127</v>
      </c>
      <c r="H3875" s="16">
        <f>(G3875/F3875)</f>
        <v>2.0509554140127388</v>
      </c>
      <c r="I3875" s="9">
        <v>171.5</v>
      </c>
      <c r="J3875" s="9">
        <v>1328.5</v>
      </c>
      <c r="K3875" s="10">
        <f>(J3875/G3875)</f>
        <v>1.1787932564330079</v>
      </c>
      <c r="L3875" s="10">
        <f>(K3875/2.47)</f>
        <v>0.47724423337368738</v>
      </c>
    </row>
    <row r="3876" spans="1:13" x14ac:dyDescent="0.2">
      <c r="A3876" s="7" t="s">
        <v>7849</v>
      </c>
      <c r="B3876" s="8" t="s">
        <v>5417</v>
      </c>
      <c r="C3876" s="8">
        <v>11</v>
      </c>
      <c r="D3876" s="8">
        <v>10</v>
      </c>
      <c r="E3876" s="8">
        <v>23</v>
      </c>
      <c r="F3876" s="9">
        <v>105.5</v>
      </c>
      <c r="G3876" s="9">
        <v>530.5</v>
      </c>
      <c r="H3876" s="16">
        <f>(G3876/F3876)</f>
        <v>5.028436018957346</v>
      </c>
      <c r="I3876" s="9">
        <v>128</v>
      </c>
      <c r="J3876" s="9">
        <v>1716.5</v>
      </c>
      <c r="K3876" s="10">
        <f>(J3876/G3876)</f>
        <v>3.2356267672007539</v>
      </c>
      <c r="L3876" s="10">
        <f>(K3876/2.47)</f>
        <v>1.3099703510934226</v>
      </c>
      <c r="M3876" t="s">
        <v>7835</v>
      </c>
    </row>
    <row r="3877" spans="1:13" x14ac:dyDescent="0.2">
      <c r="A3877" s="11" t="s">
        <v>7849</v>
      </c>
      <c r="B3877" s="12" t="s">
        <v>5414</v>
      </c>
      <c r="C3877" s="12">
        <v>11</v>
      </c>
      <c r="D3877" s="12">
        <v>10</v>
      </c>
      <c r="E3877" s="12">
        <v>21</v>
      </c>
      <c r="F3877" s="13">
        <v>82.5</v>
      </c>
      <c r="G3877" s="13">
        <v>484.5</v>
      </c>
      <c r="H3877" s="17">
        <f>(G3877/F3877)</f>
        <v>5.872727272727273</v>
      </c>
      <c r="I3877" s="13">
        <v>91.5</v>
      </c>
      <c r="J3877" s="13">
        <v>293.5</v>
      </c>
      <c r="K3877" s="14">
        <f>(J3877/G3877)</f>
        <v>0.60577915376676983</v>
      </c>
      <c r="L3877" s="14">
        <f>(K3877/2.34)</f>
        <v>0.25887998024220932</v>
      </c>
      <c r="M3877" t="s">
        <v>7834</v>
      </c>
    </row>
    <row r="3878" spans="1:13" x14ac:dyDescent="0.2">
      <c r="A3878" s="11" t="s">
        <v>8407</v>
      </c>
      <c r="B3878" s="12" t="s">
        <v>5412</v>
      </c>
      <c r="C3878" s="12">
        <v>11</v>
      </c>
      <c r="D3878" s="12">
        <v>10</v>
      </c>
      <c r="E3878" s="12">
        <v>19</v>
      </c>
      <c r="F3878" s="13">
        <v>60</v>
      </c>
      <c r="G3878" s="13">
        <v>425</v>
      </c>
      <c r="H3878" s="17">
        <f>(G3878/F3878)</f>
        <v>7.083333333333333</v>
      </c>
      <c r="I3878" s="13">
        <v>75.5</v>
      </c>
      <c r="J3878" s="13">
        <v>38</v>
      </c>
      <c r="K3878" s="14">
        <f>(J3878/G3878)</f>
        <v>8.9411764705882357E-2</v>
      </c>
      <c r="L3878" s="14">
        <f>(K3878/2.34)</f>
        <v>3.8210155857214684E-2</v>
      </c>
      <c r="M3878" t="s">
        <v>7834</v>
      </c>
    </row>
    <row r="3879" spans="1:13" x14ac:dyDescent="0.2">
      <c r="A3879" s="11" t="s">
        <v>5408</v>
      </c>
      <c r="B3879" s="12" t="s">
        <v>5409</v>
      </c>
      <c r="C3879" s="12">
        <v>11</v>
      </c>
      <c r="D3879" s="12">
        <v>10</v>
      </c>
      <c r="E3879" s="12">
        <v>17</v>
      </c>
      <c r="F3879" s="13">
        <v>73.5</v>
      </c>
      <c r="G3879" s="13">
        <v>517</v>
      </c>
      <c r="H3879" s="17">
        <f>(G3879/F3879)</f>
        <v>7.0340136054421771</v>
      </c>
      <c r="I3879" s="13">
        <v>85.5</v>
      </c>
      <c r="J3879" s="13">
        <v>685.5</v>
      </c>
      <c r="K3879" s="14">
        <f>(J3879/G3879)</f>
        <v>1.3259187620889747</v>
      </c>
      <c r="L3879" s="14">
        <f>(K3879/2.34)</f>
        <v>0.56663194961067298</v>
      </c>
    </row>
    <row r="3880" spans="1:13" x14ac:dyDescent="0.2">
      <c r="A3880" s="11" t="s">
        <v>5405</v>
      </c>
      <c r="B3880" s="12" t="s">
        <v>5406</v>
      </c>
      <c r="C3880" s="12">
        <v>11</v>
      </c>
      <c r="D3880" s="12">
        <v>10</v>
      </c>
      <c r="E3880" s="12">
        <v>15</v>
      </c>
      <c r="F3880" s="13">
        <v>83.5</v>
      </c>
      <c r="G3880" s="13">
        <v>592</v>
      </c>
      <c r="H3880" s="17">
        <f>(G3880/F3880)</f>
        <v>7.0898203592814371</v>
      </c>
      <c r="I3880" s="13">
        <v>88</v>
      </c>
      <c r="J3880" s="13">
        <v>946.5</v>
      </c>
      <c r="K3880" s="14">
        <f>(J3880/G3880)</f>
        <v>1.5988175675675675</v>
      </c>
      <c r="L3880" s="14">
        <f>(K3880/2.34)</f>
        <v>0.68325537075537079</v>
      </c>
    </row>
    <row r="3881" spans="1:13" x14ac:dyDescent="0.2">
      <c r="A3881" s="1" t="s">
        <v>7849</v>
      </c>
      <c r="B3881" t="s">
        <v>5402</v>
      </c>
      <c r="C3881">
        <v>11</v>
      </c>
      <c r="D3881">
        <v>10</v>
      </c>
      <c r="E3881">
        <v>13</v>
      </c>
      <c r="F3881" s="2">
        <v>46</v>
      </c>
      <c r="G3881" s="2">
        <v>343</v>
      </c>
      <c r="H3881" s="18">
        <f>(G3881/F3881)</f>
        <v>7.4565217391304346</v>
      </c>
      <c r="I3881" s="2">
        <v>47</v>
      </c>
      <c r="J3881" s="2">
        <v>340.5</v>
      </c>
      <c r="K3881" s="6">
        <f>(J3881/G3881)</f>
        <v>0.99271137026239065</v>
      </c>
    </row>
    <row r="3882" spans="1:13" x14ac:dyDescent="0.2">
      <c r="A3882" s="11" t="s">
        <v>5399</v>
      </c>
      <c r="B3882" s="12" t="s">
        <v>5400</v>
      </c>
      <c r="C3882" s="12">
        <v>11</v>
      </c>
      <c r="D3882" s="12">
        <v>10</v>
      </c>
      <c r="E3882" s="12">
        <v>11</v>
      </c>
      <c r="F3882" s="13">
        <v>55.5</v>
      </c>
      <c r="G3882" s="13">
        <v>430.5</v>
      </c>
      <c r="H3882" s="17">
        <f>(G3882/F3882)</f>
        <v>7.756756756756757</v>
      </c>
      <c r="I3882" s="13">
        <v>75</v>
      </c>
      <c r="J3882" s="13">
        <v>714.5</v>
      </c>
      <c r="K3882" s="14">
        <f>(J3882/G3882)</f>
        <v>1.659698025551684</v>
      </c>
      <c r="L3882" s="14">
        <f>(K3882/2.34)</f>
        <v>0.70927266049217275</v>
      </c>
    </row>
    <row r="3883" spans="1:13" x14ac:dyDescent="0.2">
      <c r="A3883" s="11" t="s">
        <v>5396</v>
      </c>
      <c r="B3883" s="12" t="s">
        <v>5397</v>
      </c>
      <c r="C3883" s="12">
        <v>11</v>
      </c>
      <c r="D3883" s="12">
        <v>10</v>
      </c>
      <c r="E3883" s="12">
        <v>9</v>
      </c>
      <c r="F3883" s="13">
        <v>171.5</v>
      </c>
      <c r="G3883" s="13">
        <v>910.5</v>
      </c>
      <c r="H3883" s="17">
        <f>(G3883/F3883)</f>
        <v>5.3090379008746353</v>
      </c>
      <c r="I3883" s="13">
        <v>108.5</v>
      </c>
      <c r="J3883" s="13">
        <v>1136</v>
      </c>
      <c r="K3883" s="14">
        <f>(J3883/G3883)</f>
        <v>1.2476661175178474</v>
      </c>
      <c r="L3883" s="14">
        <f>(K3883/2.34)</f>
        <v>0.53319064851190068</v>
      </c>
    </row>
    <row r="3884" spans="1:13" x14ac:dyDescent="0.2">
      <c r="A3884" s="1" t="s">
        <v>5392</v>
      </c>
      <c r="B3884" t="s">
        <v>5393</v>
      </c>
      <c r="C3884">
        <v>11</v>
      </c>
      <c r="D3884">
        <v>10</v>
      </c>
      <c r="E3884">
        <v>7</v>
      </c>
      <c r="F3884" s="2">
        <v>62</v>
      </c>
      <c r="G3884" s="2">
        <v>349.5</v>
      </c>
      <c r="H3884" s="18">
        <f>(G3884/F3884)</f>
        <v>5.637096774193548</v>
      </c>
      <c r="I3884" s="2">
        <v>59</v>
      </c>
      <c r="J3884" s="2">
        <v>395</v>
      </c>
      <c r="K3884" s="6">
        <f>(J3884/G3884)</f>
        <v>1.1301859799713876</v>
      </c>
    </row>
    <row r="3885" spans="1:13" x14ac:dyDescent="0.2">
      <c r="A3885" s="1" t="s">
        <v>5388</v>
      </c>
      <c r="B3885" t="s">
        <v>5389</v>
      </c>
      <c r="C3885">
        <v>11</v>
      </c>
      <c r="D3885">
        <v>10</v>
      </c>
      <c r="E3885">
        <v>5</v>
      </c>
      <c r="F3885" s="2">
        <v>61</v>
      </c>
      <c r="G3885" s="2">
        <v>374.5</v>
      </c>
      <c r="H3885" s="18">
        <f>(G3885/F3885)</f>
        <v>6.139344262295082</v>
      </c>
      <c r="I3885" s="2">
        <v>59</v>
      </c>
      <c r="J3885" s="2">
        <v>525</v>
      </c>
      <c r="K3885" s="6">
        <f>(J3885/G3885)</f>
        <v>1.4018691588785046</v>
      </c>
    </row>
    <row r="3886" spans="1:13" x14ac:dyDescent="0.2">
      <c r="A3886" s="11" t="s">
        <v>5384</v>
      </c>
      <c r="B3886" s="12" t="s">
        <v>5385</v>
      </c>
      <c r="C3886" s="12">
        <v>11</v>
      </c>
      <c r="D3886" s="12">
        <v>10</v>
      </c>
      <c r="E3886" s="12">
        <v>3</v>
      </c>
      <c r="F3886" s="13">
        <v>63</v>
      </c>
      <c r="G3886" s="13">
        <v>399.5</v>
      </c>
      <c r="H3886" s="17">
        <f>(G3886/F3886)</f>
        <v>6.3412698412698409</v>
      </c>
      <c r="I3886" s="13">
        <v>76.5</v>
      </c>
      <c r="J3886" s="13">
        <v>1161</v>
      </c>
      <c r="K3886" s="14">
        <f>(J3886/G3886)</f>
        <v>2.9061326658322906</v>
      </c>
      <c r="L3886" s="14">
        <f>(K3886/2.34)</f>
        <v>1.2419370366804661</v>
      </c>
    </row>
    <row r="3887" spans="1:13" x14ac:dyDescent="0.2">
      <c r="A3887" s="7" t="s">
        <v>5491</v>
      </c>
      <c r="B3887" s="8" t="s">
        <v>5492</v>
      </c>
      <c r="C3887" s="8">
        <v>11</v>
      </c>
      <c r="D3887" s="8">
        <v>12</v>
      </c>
      <c r="E3887" s="8">
        <v>23</v>
      </c>
      <c r="F3887" s="9">
        <v>556</v>
      </c>
      <c r="G3887" s="9">
        <v>1183</v>
      </c>
      <c r="H3887" s="16">
        <f>(G3887/F3887)</f>
        <v>2.1276978417266186</v>
      </c>
      <c r="I3887" s="9">
        <v>177</v>
      </c>
      <c r="J3887" s="9">
        <v>1561.5</v>
      </c>
      <c r="K3887" s="10">
        <f>(J3887/G3887)</f>
        <v>1.3199492814877429</v>
      </c>
      <c r="L3887" s="10">
        <f>(K3887/2.47)</f>
        <v>0.5343924216549566</v>
      </c>
    </row>
    <row r="3888" spans="1:13" x14ac:dyDescent="0.2">
      <c r="A3888" s="7" t="s">
        <v>5487</v>
      </c>
      <c r="B3888" s="8" t="s">
        <v>5488</v>
      </c>
      <c r="C3888" s="8">
        <v>11</v>
      </c>
      <c r="D3888" s="8">
        <v>12</v>
      </c>
      <c r="E3888" s="8">
        <v>21</v>
      </c>
      <c r="F3888" s="9">
        <v>90</v>
      </c>
      <c r="G3888" s="9">
        <v>586.5</v>
      </c>
      <c r="H3888" s="16">
        <f>(G3888/F3888)</f>
        <v>6.5166666666666666</v>
      </c>
      <c r="I3888" s="9">
        <v>125.5</v>
      </c>
      <c r="J3888" s="9">
        <v>1503.5</v>
      </c>
      <c r="K3888" s="10">
        <f>(J3888/G3888)</f>
        <v>2.5635123614663256</v>
      </c>
      <c r="L3888" s="10">
        <f>(K3888/2.47)</f>
        <v>1.0378592556543826</v>
      </c>
    </row>
    <row r="3889" spans="1:13" x14ac:dyDescent="0.2">
      <c r="A3889" s="11" t="s">
        <v>5483</v>
      </c>
      <c r="B3889" s="12" t="s">
        <v>5484</v>
      </c>
      <c r="C3889" s="12">
        <v>11</v>
      </c>
      <c r="D3889" s="12">
        <v>12</v>
      </c>
      <c r="E3889" s="12">
        <v>19</v>
      </c>
      <c r="F3889" s="13">
        <v>78.5</v>
      </c>
      <c r="G3889" s="13">
        <v>591</v>
      </c>
      <c r="H3889" s="17">
        <f>(G3889/F3889)</f>
        <v>7.5286624203821653</v>
      </c>
      <c r="I3889" s="13">
        <v>75.5</v>
      </c>
      <c r="J3889" s="13">
        <v>275</v>
      </c>
      <c r="K3889" s="14">
        <f>(J3889/G3889)</f>
        <v>0.4653130287648054</v>
      </c>
      <c r="L3889" s="14">
        <f>(K3889/2.34)</f>
        <v>0.1988517216943613</v>
      </c>
      <c r="M3889" t="s">
        <v>7834</v>
      </c>
    </row>
    <row r="3890" spans="1:13" x14ac:dyDescent="0.2">
      <c r="A3890" s="11" t="s">
        <v>5479</v>
      </c>
      <c r="B3890" s="12" t="s">
        <v>5480</v>
      </c>
      <c r="C3890" s="12">
        <v>11</v>
      </c>
      <c r="D3890" s="12">
        <v>12</v>
      </c>
      <c r="E3890" s="12">
        <v>17</v>
      </c>
      <c r="F3890" s="13">
        <v>73.5</v>
      </c>
      <c r="G3890" s="13">
        <v>509</v>
      </c>
      <c r="H3890" s="17">
        <f>(G3890/F3890)</f>
        <v>6.925170068027211</v>
      </c>
      <c r="I3890" s="13">
        <v>61.5</v>
      </c>
      <c r="J3890" s="13">
        <v>653</v>
      </c>
      <c r="K3890" s="14">
        <f>(J3890/G3890)</f>
        <v>1.2829076620825148</v>
      </c>
      <c r="L3890" s="14">
        <f>(K3890/2.34)</f>
        <v>0.54825113764210043</v>
      </c>
    </row>
    <row r="3891" spans="1:13" x14ac:dyDescent="0.2">
      <c r="A3891" s="11" t="s">
        <v>8408</v>
      </c>
      <c r="B3891" s="12" t="s">
        <v>5477</v>
      </c>
      <c r="C3891" s="12">
        <v>11</v>
      </c>
      <c r="D3891" s="12">
        <v>12</v>
      </c>
      <c r="E3891" s="12">
        <v>15</v>
      </c>
      <c r="F3891" s="13">
        <v>70</v>
      </c>
      <c r="G3891" s="13">
        <v>605.5</v>
      </c>
      <c r="H3891" s="17">
        <f>(G3891/F3891)</f>
        <v>8.65</v>
      </c>
      <c r="I3891" s="13">
        <v>94</v>
      </c>
      <c r="J3891" s="13">
        <v>1051</v>
      </c>
      <c r="K3891" s="14">
        <f>(J3891/G3891)</f>
        <v>1.735755573905863</v>
      </c>
      <c r="L3891" s="14">
        <f>(K3891/2.34)</f>
        <v>0.74177588628455693</v>
      </c>
    </row>
    <row r="3892" spans="1:13" x14ac:dyDescent="0.2">
      <c r="A3892" s="11" t="s">
        <v>5474</v>
      </c>
      <c r="B3892" s="12" t="s">
        <v>5475</v>
      </c>
      <c r="C3892" s="12">
        <v>11</v>
      </c>
      <c r="D3892" s="12">
        <v>12</v>
      </c>
      <c r="E3892" s="12">
        <v>13</v>
      </c>
      <c r="F3892" s="13">
        <v>70.5</v>
      </c>
      <c r="G3892" s="13">
        <v>527</v>
      </c>
      <c r="H3892" s="17">
        <f>(G3892/F3892)</f>
        <v>7.4751773049645394</v>
      </c>
      <c r="I3892" s="13">
        <v>87</v>
      </c>
      <c r="J3892" s="13">
        <v>972</v>
      </c>
      <c r="K3892" s="14">
        <f>(J3892/G3892)</f>
        <v>1.8444022770398483</v>
      </c>
      <c r="L3892" s="14">
        <f>(K3892/2.34)</f>
        <v>0.78820610129908053</v>
      </c>
    </row>
    <row r="3893" spans="1:13" x14ac:dyDescent="0.2">
      <c r="A3893" s="11" t="s">
        <v>7849</v>
      </c>
      <c r="B3893" s="12" t="s">
        <v>5471</v>
      </c>
      <c r="C3893" s="12">
        <v>11</v>
      </c>
      <c r="D3893" s="12">
        <v>12</v>
      </c>
      <c r="E3893" s="12">
        <v>11</v>
      </c>
      <c r="F3893" s="13">
        <v>63</v>
      </c>
      <c r="G3893" s="13">
        <v>521</v>
      </c>
      <c r="H3893" s="17">
        <f>(G3893/F3893)</f>
        <v>8.2698412698412707</v>
      </c>
      <c r="I3893" s="13">
        <v>75.5</v>
      </c>
      <c r="J3893" s="13">
        <v>660</v>
      </c>
      <c r="K3893" s="14">
        <f>(J3893/G3893)</f>
        <v>1.2667946257197698</v>
      </c>
      <c r="L3893" s="14">
        <f>(K3893/2.34)</f>
        <v>0.54136522466656833</v>
      </c>
    </row>
    <row r="3894" spans="1:13" x14ac:dyDescent="0.2">
      <c r="A3894" s="7" t="s">
        <v>8409</v>
      </c>
      <c r="B3894" s="8" t="s">
        <v>5493</v>
      </c>
      <c r="C3894" s="8">
        <v>11</v>
      </c>
      <c r="D3894" s="8">
        <v>13</v>
      </c>
      <c r="E3894" s="8">
        <v>2</v>
      </c>
      <c r="F3894" s="9">
        <v>542.5</v>
      </c>
      <c r="G3894" s="9">
        <v>1110</v>
      </c>
      <c r="H3894" s="16">
        <f>(G3894/F3894)</f>
        <v>2.0460829493087558</v>
      </c>
      <c r="I3894" s="9">
        <v>227</v>
      </c>
      <c r="J3894" s="9">
        <v>1517.5</v>
      </c>
      <c r="K3894" s="10">
        <f>(J3894/G3894)</f>
        <v>1.367117117117117</v>
      </c>
      <c r="L3894" s="10">
        <f>(K3894/2.47)</f>
        <v>0.55348871138344813</v>
      </c>
    </row>
    <row r="3895" spans="1:13" x14ac:dyDescent="0.2">
      <c r="A3895" s="7" t="s">
        <v>5464</v>
      </c>
      <c r="B3895" s="8" t="s">
        <v>5465</v>
      </c>
      <c r="C3895" s="8">
        <v>11</v>
      </c>
      <c r="D3895" s="8">
        <v>12</v>
      </c>
      <c r="E3895" s="8">
        <v>7</v>
      </c>
      <c r="F3895" s="9">
        <v>192</v>
      </c>
      <c r="G3895" s="9">
        <v>912.5</v>
      </c>
      <c r="H3895" s="16">
        <f>(G3895/F3895)</f>
        <v>4.752604166666667</v>
      </c>
      <c r="I3895" s="9">
        <v>132.5</v>
      </c>
      <c r="J3895" s="9">
        <v>1404</v>
      </c>
      <c r="K3895" s="10">
        <f>(J3895/G3895)</f>
        <v>1.5386301369863014</v>
      </c>
      <c r="L3895" s="10">
        <f>(K3895/2.47)</f>
        <v>0.62292718096611388</v>
      </c>
    </row>
    <row r="3896" spans="1:13" x14ac:dyDescent="0.2">
      <c r="A3896" s="1" t="s">
        <v>8410</v>
      </c>
      <c r="B3896" t="s">
        <v>5461</v>
      </c>
      <c r="C3896">
        <v>11</v>
      </c>
      <c r="D3896">
        <v>12</v>
      </c>
      <c r="E3896">
        <v>5</v>
      </c>
      <c r="F3896" s="2">
        <v>49</v>
      </c>
      <c r="G3896" s="2">
        <v>274.5</v>
      </c>
      <c r="H3896" s="18">
        <f>(G3896/F3896)</f>
        <v>5.6020408163265305</v>
      </c>
      <c r="I3896" s="2">
        <v>43</v>
      </c>
      <c r="J3896" s="2">
        <v>834</v>
      </c>
      <c r="K3896" s="6">
        <f>(J3896/G3896)</f>
        <v>3.0382513661202184</v>
      </c>
    </row>
    <row r="3897" spans="1:13" x14ac:dyDescent="0.2">
      <c r="A3897" s="1" t="s">
        <v>8411</v>
      </c>
      <c r="B3897" t="s">
        <v>5458</v>
      </c>
      <c r="C3897">
        <v>11</v>
      </c>
      <c r="D3897">
        <v>12</v>
      </c>
      <c r="E3897">
        <v>3</v>
      </c>
      <c r="F3897" s="2">
        <v>30</v>
      </c>
      <c r="G3897" s="2">
        <v>190.5</v>
      </c>
      <c r="H3897" s="18">
        <f>(G3897/F3897)</f>
        <v>6.35</v>
      </c>
      <c r="I3897" s="2">
        <v>34.5</v>
      </c>
      <c r="J3897" s="2">
        <v>14.5</v>
      </c>
      <c r="K3897" s="6">
        <f>(J3897/G3897)</f>
        <v>7.6115485564304461E-2</v>
      </c>
    </row>
    <row r="3898" spans="1:13" x14ac:dyDescent="0.2">
      <c r="A3898" s="11" t="s">
        <v>7849</v>
      </c>
      <c r="B3898" s="12" t="s">
        <v>5563</v>
      </c>
      <c r="C3898" s="12">
        <v>11</v>
      </c>
      <c r="D3898" s="12">
        <v>14</v>
      </c>
      <c r="E3898" s="12">
        <v>23</v>
      </c>
      <c r="F3898" s="13">
        <v>128.5</v>
      </c>
      <c r="G3898" s="13">
        <v>619</v>
      </c>
      <c r="H3898" s="17">
        <f>(G3898/F3898)</f>
        <v>4.8171206225680931</v>
      </c>
      <c r="I3898" s="13">
        <v>104</v>
      </c>
      <c r="J3898" s="13">
        <v>53</v>
      </c>
      <c r="K3898" s="14">
        <f>(J3898/G3898)</f>
        <v>8.5621970920840063E-2</v>
      </c>
      <c r="L3898" s="14">
        <f>(K3898/2.34)</f>
        <v>3.6590585863606868E-2</v>
      </c>
      <c r="M3898" t="s">
        <v>7834</v>
      </c>
    </row>
    <row r="3899" spans="1:13" x14ac:dyDescent="0.2">
      <c r="A3899" s="11" t="s">
        <v>5560</v>
      </c>
      <c r="B3899" s="12" t="s">
        <v>5561</v>
      </c>
      <c r="C3899" s="12">
        <v>11</v>
      </c>
      <c r="D3899" s="12">
        <v>14</v>
      </c>
      <c r="E3899" s="12">
        <v>21</v>
      </c>
      <c r="F3899" s="13">
        <v>72</v>
      </c>
      <c r="G3899" s="13">
        <v>363</v>
      </c>
      <c r="H3899" s="17">
        <f>(G3899/F3899)</f>
        <v>5.041666666666667</v>
      </c>
      <c r="I3899" s="13">
        <v>95</v>
      </c>
      <c r="J3899" s="13">
        <v>40</v>
      </c>
      <c r="K3899" s="14">
        <f>(J3899/G3899)</f>
        <v>0.11019283746556474</v>
      </c>
      <c r="L3899" s="14">
        <f>(K3899/2.34)</f>
        <v>4.7090956181865276E-2</v>
      </c>
      <c r="M3899" t="s">
        <v>7834</v>
      </c>
    </row>
    <row r="3900" spans="1:13" x14ac:dyDescent="0.2">
      <c r="A3900" s="11" t="s">
        <v>5557</v>
      </c>
      <c r="B3900" s="12" t="s">
        <v>5558</v>
      </c>
      <c r="C3900" s="12">
        <v>11</v>
      </c>
      <c r="D3900" s="12">
        <v>14</v>
      </c>
      <c r="E3900" s="12">
        <v>19</v>
      </c>
      <c r="F3900" s="13">
        <v>58.5</v>
      </c>
      <c r="G3900" s="13">
        <v>453</v>
      </c>
      <c r="H3900" s="17">
        <f>(G3900/F3900)</f>
        <v>7.7435897435897436</v>
      </c>
      <c r="I3900" s="13">
        <v>75</v>
      </c>
      <c r="J3900" s="13">
        <v>649.5</v>
      </c>
      <c r="K3900" s="14">
        <f>(J3900/G3900)</f>
        <v>1.4337748344370862</v>
      </c>
      <c r="L3900" s="14">
        <f>(K3900/2.34)</f>
        <v>0.61272428822097702</v>
      </c>
    </row>
    <row r="3901" spans="1:13" x14ac:dyDescent="0.2">
      <c r="A3901" s="11" t="s">
        <v>5553</v>
      </c>
      <c r="B3901" s="12" t="s">
        <v>5554</v>
      </c>
      <c r="C3901" s="12">
        <v>11</v>
      </c>
      <c r="D3901" s="12">
        <v>14</v>
      </c>
      <c r="E3901" s="12">
        <v>17</v>
      </c>
      <c r="F3901" s="13">
        <v>289</v>
      </c>
      <c r="G3901" s="13">
        <v>1008</v>
      </c>
      <c r="H3901" s="17">
        <f>(G3901/F3901)</f>
        <v>3.4878892733564015</v>
      </c>
      <c r="I3901" s="13">
        <v>114</v>
      </c>
      <c r="J3901" s="13">
        <v>1176.5</v>
      </c>
      <c r="K3901" s="14">
        <f>(J3901/G3901)</f>
        <v>1.1671626984126984</v>
      </c>
      <c r="L3901" s="14">
        <f>(K3901/2.34)</f>
        <v>0.49878747795414463</v>
      </c>
    </row>
    <row r="3902" spans="1:13" x14ac:dyDescent="0.2">
      <c r="A3902" s="11" t="s">
        <v>8412</v>
      </c>
      <c r="B3902" s="12" t="s">
        <v>5550</v>
      </c>
      <c r="C3902" s="12">
        <v>11</v>
      </c>
      <c r="D3902" s="12">
        <v>14</v>
      </c>
      <c r="E3902" s="12">
        <v>15</v>
      </c>
      <c r="F3902" s="13">
        <v>96</v>
      </c>
      <c r="G3902" s="13">
        <v>693.5</v>
      </c>
      <c r="H3902" s="17">
        <f>(G3902/F3902)</f>
        <v>7.223958333333333</v>
      </c>
      <c r="I3902" s="13">
        <v>71.5</v>
      </c>
      <c r="J3902" s="13">
        <v>961.5</v>
      </c>
      <c r="K3902" s="14">
        <f>(J3902/G3902)</f>
        <v>1.3864455659697188</v>
      </c>
      <c r="L3902" s="14">
        <f>(K3902/2.34)</f>
        <v>0.59249810511526446</v>
      </c>
    </row>
    <row r="3903" spans="1:13" x14ac:dyDescent="0.2">
      <c r="A3903" s="11" t="s">
        <v>5546</v>
      </c>
      <c r="B3903" s="12" t="s">
        <v>5547</v>
      </c>
      <c r="C3903" s="12">
        <v>11</v>
      </c>
      <c r="D3903" s="12">
        <v>14</v>
      </c>
      <c r="E3903" s="12">
        <v>13</v>
      </c>
      <c r="F3903" s="13">
        <v>40.5</v>
      </c>
      <c r="G3903" s="13">
        <v>288</v>
      </c>
      <c r="H3903" s="17">
        <f>(G3903/F3903)</f>
        <v>7.1111111111111107</v>
      </c>
      <c r="I3903" s="13">
        <v>65.5</v>
      </c>
      <c r="J3903" s="13">
        <v>1319.5</v>
      </c>
      <c r="K3903" s="14">
        <f>(J3903/G3903)</f>
        <v>4.5815972222222223</v>
      </c>
      <c r="L3903" s="14">
        <f>(K3903/2.34)</f>
        <v>1.9579475308641976</v>
      </c>
    </row>
    <row r="3904" spans="1:13" x14ac:dyDescent="0.2">
      <c r="A3904" s="1" t="s">
        <v>5542</v>
      </c>
      <c r="B3904" t="s">
        <v>5543</v>
      </c>
      <c r="C3904">
        <v>11</v>
      </c>
      <c r="D3904">
        <v>14</v>
      </c>
      <c r="E3904">
        <v>11</v>
      </c>
      <c r="F3904" s="2">
        <v>42</v>
      </c>
      <c r="G3904" s="2">
        <v>314</v>
      </c>
      <c r="H3904" s="18">
        <f>(G3904/F3904)</f>
        <v>7.4761904761904763</v>
      </c>
      <c r="I3904" s="2">
        <v>44</v>
      </c>
      <c r="J3904" s="2">
        <v>471.5</v>
      </c>
      <c r="K3904" s="6">
        <f>(J3904/G3904)</f>
        <v>1.5015923566878981</v>
      </c>
    </row>
    <row r="3905" spans="1:13" x14ac:dyDescent="0.2">
      <c r="A3905" s="11" t="s">
        <v>5538</v>
      </c>
      <c r="B3905" s="12" t="s">
        <v>5539</v>
      </c>
      <c r="C3905" s="12">
        <v>11</v>
      </c>
      <c r="D3905" s="12">
        <v>14</v>
      </c>
      <c r="E3905" s="12">
        <v>9</v>
      </c>
      <c r="F3905" s="13">
        <v>142.5</v>
      </c>
      <c r="G3905" s="13">
        <v>820.5</v>
      </c>
      <c r="H3905" s="17">
        <f>(G3905/F3905)</f>
        <v>5.757894736842105</v>
      </c>
      <c r="I3905" s="13">
        <v>66.5</v>
      </c>
      <c r="J3905" s="13">
        <v>982.5</v>
      </c>
      <c r="K3905" s="14">
        <f>(J3905/G3905)</f>
        <v>1.1974405850091407</v>
      </c>
      <c r="L3905" s="14">
        <f>(K3905/2.34)</f>
        <v>0.51172674573040211</v>
      </c>
    </row>
    <row r="3906" spans="1:13" x14ac:dyDescent="0.2">
      <c r="A3906" s="11" t="s">
        <v>7849</v>
      </c>
      <c r="B3906" s="12" t="s">
        <v>5535</v>
      </c>
      <c r="C3906" s="12">
        <v>11</v>
      </c>
      <c r="D3906" s="12">
        <v>14</v>
      </c>
      <c r="E3906" s="12">
        <v>7</v>
      </c>
      <c r="F3906" s="13">
        <v>201</v>
      </c>
      <c r="G3906" s="13">
        <v>959.5</v>
      </c>
      <c r="H3906" s="17">
        <f>(G3906/F3906)</f>
        <v>4.7736318407960203</v>
      </c>
      <c r="I3906" s="13">
        <v>91</v>
      </c>
      <c r="J3906" s="13">
        <v>985.5</v>
      </c>
      <c r="K3906" s="14">
        <f>(J3906/G3906)</f>
        <v>1.0270974465867639</v>
      </c>
      <c r="L3906" s="14">
        <f>(K3906/2.34)</f>
        <v>0.43893053272938631</v>
      </c>
    </row>
    <row r="3907" spans="1:13" x14ac:dyDescent="0.2">
      <c r="A3907" s="1" t="s">
        <v>5531</v>
      </c>
      <c r="B3907" t="s">
        <v>5532</v>
      </c>
      <c r="C3907">
        <v>11</v>
      </c>
      <c r="D3907">
        <v>14</v>
      </c>
      <c r="E3907">
        <v>5</v>
      </c>
      <c r="F3907" s="2">
        <v>88</v>
      </c>
      <c r="G3907" s="2">
        <v>698</v>
      </c>
      <c r="H3907" s="18">
        <f>(G3907/F3907)</f>
        <v>7.9318181818181817</v>
      </c>
      <c r="I3907" s="2">
        <v>39</v>
      </c>
      <c r="J3907" s="2">
        <v>380.5</v>
      </c>
      <c r="K3907" s="6">
        <f>(J3907/G3907)</f>
        <v>0.54512893982808019</v>
      </c>
    </row>
    <row r="3908" spans="1:13" x14ac:dyDescent="0.2">
      <c r="A3908" s="1" t="s">
        <v>8413</v>
      </c>
      <c r="B3908" t="s">
        <v>5528</v>
      </c>
      <c r="C3908">
        <v>11</v>
      </c>
      <c r="D3908">
        <v>14</v>
      </c>
      <c r="E3908">
        <v>3</v>
      </c>
      <c r="F3908" s="2">
        <v>64</v>
      </c>
      <c r="G3908" s="2">
        <v>380.5</v>
      </c>
      <c r="H3908" s="18">
        <f>(G3908/F3908)</f>
        <v>5.9453125</v>
      </c>
      <c r="I3908" s="2">
        <v>46.5</v>
      </c>
      <c r="J3908" s="2">
        <v>386.5</v>
      </c>
      <c r="K3908" s="6">
        <f>(J3908/G3908)</f>
        <v>1.0157687253613665</v>
      </c>
    </row>
    <row r="3909" spans="1:13" x14ac:dyDescent="0.2">
      <c r="A3909" s="11" t="s">
        <v>5665</v>
      </c>
      <c r="B3909" s="12" t="s">
        <v>5666</v>
      </c>
      <c r="C3909" s="12">
        <v>12</v>
      </c>
      <c r="D3909" s="12">
        <v>3</v>
      </c>
      <c r="E3909" s="12">
        <v>22</v>
      </c>
      <c r="F3909" s="13">
        <v>74</v>
      </c>
      <c r="G3909" s="13">
        <v>469.5</v>
      </c>
      <c r="H3909" s="17">
        <f>(G3909/F3909)</f>
        <v>6.3445945945945947</v>
      </c>
      <c r="I3909" s="13">
        <v>68.5</v>
      </c>
      <c r="J3909" s="13">
        <v>46</v>
      </c>
      <c r="K3909" s="14">
        <f>(J3909/G3909)</f>
        <v>9.79765708200213E-2</v>
      </c>
      <c r="L3909" s="14">
        <f>(K3909/2.01)</f>
        <v>4.8744562597025524E-2</v>
      </c>
      <c r="M3909" t="s">
        <v>7834</v>
      </c>
    </row>
    <row r="3910" spans="1:13" x14ac:dyDescent="0.2">
      <c r="A3910" s="11" t="s">
        <v>8414</v>
      </c>
      <c r="B3910" s="12" t="s">
        <v>5663</v>
      </c>
      <c r="C3910" s="12">
        <v>12</v>
      </c>
      <c r="D3910" s="12">
        <v>3</v>
      </c>
      <c r="E3910" s="12">
        <v>20</v>
      </c>
      <c r="F3910" s="13">
        <v>313.5</v>
      </c>
      <c r="G3910" s="13">
        <v>1168.5</v>
      </c>
      <c r="H3910" s="17">
        <f>(G3910/F3910)</f>
        <v>3.7272727272727271</v>
      </c>
      <c r="I3910" s="13">
        <v>106.5</v>
      </c>
      <c r="J3910" s="13">
        <v>1711.5</v>
      </c>
      <c r="K3910" s="14">
        <f>(J3910/G3910)</f>
        <v>1.4646983311938382</v>
      </c>
      <c r="L3910" s="14">
        <f>(K3910/2.01)</f>
        <v>0.72870563740986982</v>
      </c>
      <c r="M3910" t="s">
        <v>7835</v>
      </c>
    </row>
    <row r="3911" spans="1:13" x14ac:dyDescent="0.2">
      <c r="A3911" s="11" t="s">
        <v>7849</v>
      </c>
      <c r="B3911" s="12" t="s">
        <v>5661</v>
      </c>
      <c r="C3911" s="12">
        <v>12</v>
      </c>
      <c r="D3911" s="12">
        <v>3</v>
      </c>
      <c r="E3911" s="12">
        <v>18</v>
      </c>
      <c r="F3911" s="13">
        <v>54</v>
      </c>
      <c r="G3911" s="13">
        <v>428</v>
      </c>
      <c r="H3911" s="17">
        <f>(G3911/F3911)</f>
        <v>7.9259259259259256</v>
      </c>
      <c r="I3911" s="13">
        <v>62</v>
      </c>
      <c r="J3911" s="13">
        <v>601.5</v>
      </c>
      <c r="K3911" s="14">
        <f>(J3911/G3911)</f>
        <v>1.405373831775701</v>
      </c>
      <c r="L3911" s="14">
        <f>(K3911/2.01)</f>
        <v>0.69919096108243839</v>
      </c>
    </row>
    <row r="3912" spans="1:13" x14ac:dyDescent="0.2">
      <c r="A3912" s="1" t="s">
        <v>5658</v>
      </c>
      <c r="B3912" t="s">
        <v>5659</v>
      </c>
      <c r="C3912">
        <v>12</v>
      </c>
      <c r="D3912">
        <v>3</v>
      </c>
      <c r="E3912">
        <v>16</v>
      </c>
      <c r="F3912" s="2">
        <v>42.5</v>
      </c>
      <c r="G3912" s="2">
        <v>466</v>
      </c>
      <c r="H3912" s="18">
        <f>(G3912/F3912)</f>
        <v>10.964705882352941</v>
      </c>
      <c r="I3912" s="2">
        <v>44</v>
      </c>
      <c r="J3912" s="2">
        <v>844.5</v>
      </c>
      <c r="K3912" s="6">
        <f>(J3912/G3912)</f>
        <v>1.8122317596566524</v>
      </c>
    </row>
    <row r="3913" spans="1:13" x14ac:dyDescent="0.2">
      <c r="A3913" s="11" t="s">
        <v>8415</v>
      </c>
      <c r="B3913" s="12" t="s">
        <v>5655</v>
      </c>
      <c r="C3913" s="12">
        <v>12</v>
      </c>
      <c r="D3913" s="12">
        <v>3</v>
      </c>
      <c r="E3913" s="12">
        <v>14</v>
      </c>
      <c r="F3913" s="13">
        <v>108</v>
      </c>
      <c r="G3913" s="13">
        <v>787.5</v>
      </c>
      <c r="H3913" s="17">
        <f>(G3913/F3913)</f>
        <v>7.291666666666667</v>
      </c>
      <c r="I3913" s="13">
        <v>88</v>
      </c>
      <c r="J3913" s="13">
        <v>479</v>
      </c>
      <c r="K3913" s="14">
        <f>(J3913/G3913)</f>
        <v>0.60825396825396827</v>
      </c>
      <c r="L3913" s="14">
        <f>(K3913/2.01)</f>
        <v>0.3026139145542131</v>
      </c>
    </row>
    <row r="3914" spans="1:13" x14ac:dyDescent="0.2">
      <c r="A3914" s="11" t="s">
        <v>7849</v>
      </c>
      <c r="B3914" s="12" t="s">
        <v>5653</v>
      </c>
      <c r="C3914" s="12">
        <v>12</v>
      </c>
      <c r="D3914" s="12">
        <v>3</v>
      </c>
      <c r="E3914" s="12">
        <v>12</v>
      </c>
      <c r="F3914" s="13">
        <v>220.5</v>
      </c>
      <c r="G3914" s="13">
        <v>1081.5</v>
      </c>
      <c r="H3914" s="17">
        <f>(G3914/F3914)</f>
        <v>4.9047619047619051</v>
      </c>
      <c r="I3914" s="13">
        <v>75</v>
      </c>
      <c r="J3914" s="13">
        <v>911</v>
      </c>
      <c r="K3914" s="14">
        <f>(J3914/G3914)</f>
        <v>0.84234858992140549</v>
      </c>
      <c r="L3914" s="14">
        <f>(K3914/2.01)</f>
        <v>0.41907890045841073</v>
      </c>
    </row>
    <row r="3915" spans="1:13" x14ac:dyDescent="0.2">
      <c r="A3915" s="1" t="s">
        <v>5649</v>
      </c>
      <c r="B3915" t="s">
        <v>5650</v>
      </c>
      <c r="C3915">
        <v>12</v>
      </c>
      <c r="D3915">
        <v>3</v>
      </c>
      <c r="E3915">
        <v>10</v>
      </c>
      <c r="F3915" s="2">
        <v>40.5</v>
      </c>
      <c r="G3915" s="2">
        <v>425</v>
      </c>
      <c r="H3915" s="18">
        <f>(G3915/F3915)</f>
        <v>10.493827160493828</v>
      </c>
      <c r="I3915" s="2">
        <v>53</v>
      </c>
      <c r="J3915" s="2">
        <v>1056</v>
      </c>
      <c r="K3915" s="6">
        <f>(J3915/G3915)</f>
        <v>2.4847058823529413</v>
      </c>
    </row>
    <row r="3916" spans="1:13" x14ac:dyDescent="0.2">
      <c r="A3916" s="11" t="s">
        <v>5646</v>
      </c>
      <c r="B3916" s="12" t="s">
        <v>5647</v>
      </c>
      <c r="C3916" s="12">
        <v>12</v>
      </c>
      <c r="D3916" s="12">
        <v>3</v>
      </c>
      <c r="E3916" s="12">
        <v>8</v>
      </c>
      <c r="F3916" s="13">
        <v>159</v>
      </c>
      <c r="G3916" s="13">
        <v>988</v>
      </c>
      <c r="H3916" s="17">
        <f>(G3916/F3916)</f>
        <v>6.2138364779874218</v>
      </c>
      <c r="I3916" s="13">
        <v>80.5</v>
      </c>
      <c r="J3916" s="13">
        <v>899.5</v>
      </c>
      <c r="K3916" s="14">
        <f>(J3916/G3916)</f>
        <v>0.91042510121457487</v>
      </c>
      <c r="L3916" s="14">
        <f>(K3916/2.01)</f>
        <v>0.45294781154953978</v>
      </c>
    </row>
    <row r="3917" spans="1:13" x14ac:dyDescent="0.2">
      <c r="A3917" s="1" t="s">
        <v>7849</v>
      </c>
      <c r="B3917" t="s">
        <v>5644</v>
      </c>
      <c r="C3917">
        <v>12</v>
      </c>
      <c r="D3917">
        <v>3</v>
      </c>
      <c r="E3917">
        <v>6</v>
      </c>
      <c r="F3917" s="2">
        <v>49</v>
      </c>
      <c r="G3917" s="2">
        <v>327.5</v>
      </c>
      <c r="H3917" s="18">
        <f>(G3917/F3917)</f>
        <v>6.6836734693877551</v>
      </c>
      <c r="I3917" s="2">
        <v>55.5</v>
      </c>
      <c r="J3917" s="2">
        <v>44</v>
      </c>
      <c r="K3917" s="6">
        <f>(J3917/G3917)</f>
        <v>0.13435114503816795</v>
      </c>
    </row>
    <row r="3918" spans="1:13" x14ac:dyDescent="0.2">
      <c r="A3918" s="1" t="s">
        <v>8416</v>
      </c>
      <c r="B3918" t="s">
        <v>5641</v>
      </c>
      <c r="C3918">
        <v>12</v>
      </c>
      <c r="D3918">
        <v>3</v>
      </c>
      <c r="E3918">
        <v>4</v>
      </c>
      <c r="F3918" s="2">
        <v>57.5</v>
      </c>
      <c r="G3918" s="2">
        <v>425.5</v>
      </c>
      <c r="H3918" s="18">
        <f>(G3918/F3918)</f>
        <v>7.4</v>
      </c>
      <c r="I3918" s="2">
        <v>44.5</v>
      </c>
      <c r="J3918" s="2">
        <v>744.5</v>
      </c>
      <c r="K3918" s="6">
        <f>(J3918/G3918)</f>
        <v>1.7497062279670976</v>
      </c>
    </row>
    <row r="3919" spans="1:13" x14ac:dyDescent="0.2">
      <c r="A3919" s="11" t="s">
        <v>5637</v>
      </c>
      <c r="B3919" s="12" t="s">
        <v>5638</v>
      </c>
      <c r="C3919" s="12">
        <v>12</v>
      </c>
      <c r="D3919" s="12">
        <v>3</v>
      </c>
      <c r="E3919" s="12">
        <v>2</v>
      </c>
      <c r="F3919" s="13">
        <v>83</v>
      </c>
      <c r="G3919" s="13">
        <v>478</v>
      </c>
      <c r="H3919" s="17">
        <f>(G3919/F3919)</f>
        <v>5.7590361445783129</v>
      </c>
      <c r="I3919" s="13">
        <v>61.5</v>
      </c>
      <c r="J3919" s="13">
        <v>48</v>
      </c>
      <c r="K3919" s="14">
        <f>(J3919/G3919)</f>
        <v>0.100418410041841</v>
      </c>
      <c r="L3919" s="14">
        <f>(K3919/2.01)</f>
        <v>4.9959407981015433E-2</v>
      </c>
      <c r="M3919" t="s">
        <v>7834</v>
      </c>
    </row>
    <row r="3920" spans="1:13" x14ac:dyDescent="0.2">
      <c r="A3920" s="11" t="s">
        <v>5740</v>
      </c>
      <c r="B3920" s="12" t="s">
        <v>5741</v>
      </c>
      <c r="C3920" s="12">
        <v>12</v>
      </c>
      <c r="D3920" s="12">
        <v>5</v>
      </c>
      <c r="E3920" s="12">
        <v>22</v>
      </c>
      <c r="F3920" s="13">
        <v>99.5</v>
      </c>
      <c r="G3920" s="13">
        <v>721.5</v>
      </c>
      <c r="H3920" s="17">
        <f>(G3920/F3920)</f>
        <v>7.2512562814070352</v>
      </c>
      <c r="I3920" s="13">
        <v>80</v>
      </c>
      <c r="J3920" s="13">
        <v>51.5</v>
      </c>
      <c r="K3920" s="14">
        <f>(J3920/G3920)</f>
        <v>7.1379071379071374E-2</v>
      </c>
      <c r="L3920" s="14">
        <f>(K3920/2.01)</f>
        <v>3.5511975810483272E-2</v>
      </c>
      <c r="M3920" t="s">
        <v>7834</v>
      </c>
    </row>
    <row r="3921" spans="1:13" x14ac:dyDescent="0.2">
      <c r="A3921" s="11" t="s">
        <v>5737</v>
      </c>
      <c r="B3921" s="12" t="s">
        <v>5738</v>
      </c>
      <c r="C3921" s="12">
        <v>12</v>
      </c>
      <c r="D3921" s="12">
        <v>5</v>
      </c>
      <c r="E3921" s="12">
        <v>20</v>
      </c>
      <c r="F3921" s="13">
        <v>89</v>
      </c>
      <c r="G3921" s="13">
        <v>558.5</v>
      </c>
      <c r="H3921" s="17">
        <f>(G3921/F3921)</f>
        <v>6.2752808988764048</v>
      </c>
      <c r="I3921" s="13">
        <v>63.5</v>
      </c>
      <c r="J3921" s="13">
        <v>791</v>
      </c>
      <c r="K3921" s="14">
        <f>(J3921/G3921)</f>
        <v>1.4162936436884512</v>
      </c>
      <c r="L3921" s="14">
        <f>(K3921/2.01)</f>
        <v>0.70462370332758772</v>
      </c>
    </row>
    <row r="3922" spans="1:13" x14ac:dyDescent="0.2">
      <c r="A3922" s="11" t="s">
        <v>6872</v>
      </c>
      <c r="B3922" s="12" t="s">
        <v>6873</v>
      </c>
      <c r="C3922" s="12">
        <v>14</v>
      </c>
      <c r="D3922" s="12">
        <v>10</v>
      </c>
      <c r="E3922" s="12">
        <v>17</v>
      </c>
      <c r="F3922" s="13">
        <v>106.5</v>
      </c>
      <c r="G3922" s="13">
        <v>695</v>
      </c>
      <c r="H3922" s="17">
        <f>(G3922/F3922)</f>
        <v>6.5258215962441311</v>
      </c>
      <c r="I3922" s="13">
        <v>90.5</v>
      </c>
      <c r="J3922" s="13">
        <v>1168</v>
      </c>
      <c r="K3922" s="14">
        <f>(J3922/G3922)</f>
        <v>1.6805755395683453</v>
      </c>
      <c r="L3922" s="14">
        <f>(K3922/2.8)</f>
        <v>0.60020554984583763</v>
      </c>
    </row>
    <row r="3923" spans="1:13" x14ac:dyDescent="0.2">
      <c r="A3923" s="11" t="s">
        <v>5733</v>
      </c>
      <c r="B3923" s="12" t="s">
        <v>5734</v>
      </c>
      <c r="C3923" s="12">
        <v>12</v>
      </c>
      <c r="D3923" s="12">
        <v>5</v>
      </c>
      <c r="E3923" s="12">
        <v>18</v>
      </c>
      <c r="F3923" s="13">
        <v>135.5</v>
      </c>
      <c r="G3923" s="13">
        <v>966</v>
      </c>
      <c r="H3923" s="17">
        <f>(G3923/F3923)</f>
        <v>7.1291512915129154</v>
      </c>
      <c r="I3923" s="13">
        <v>87</v>
      </c>
      <c r="J3923" s="13">
        <v>631</v>
      </c>
      <c r="K3923" s="14">
        <f>(J3923/G3923)</f>
        <v>0.65320910973084889</v>
      </c>
      <c r="L3923" s="14">
        <f>(K3923/2.01)</f>
        <v>0.32497965658251193</v>
      </c>
    </row>
    <row r="3924" spans="1:13" x14ac:dyDescent="0.2">
      <c r="A3924" s="11" t="s">
        <v>8417</v>
      </c>
      <c r="B3924" s="12" t="s">
        <v>7534</v>
      </c>
      <c r="C3924" s="12">
        <v>16</v>
      </c>
      <c r="D3924" s="12">
        <v>10</v>
      </c>
      <c r="E3924" s="12">
        <v>6</v>
      </c>
      <c r="F3924" s="13">
        <v>41.5</v>
      </c>
      <c r="G3924" s="13">
        <v>293.5</v>
      </c>
      <c r="H3924" s="17">
        <f>(G3924/F3924)</f>
        <v>7.072289156626506</v>
      </c>
      <c r="I3924" s="13">
        <v>65.5</v>
      </c>
      <c r="J3924" s="13">
        <v>1022</v>
      </c>
      <c r="K3924" s="14">
        <f>(J3924/G3924)</f>
        <v>3.4821124361158433</v>
      </c>
      <c r="L3924" s="14">
        <f>(K3924/2.8)</f>
        <v>1.243611584327087</v>
      </c>
    </row>
    <row r="3925" spans="1:13" x14ac:dyDescent="0.2">
      <c r="A3925" s="1" t="s">
        <v>7530</v>
      </c>
      <c r="B3925" t="s">
        <v>7531</v>
      </c>
      <c r="C3925">
        <v>16</v>
      </c>
      <c r="D3925">
        <v>10</v>
      </c>
      <c r="E3925">
        <v>4</v>
      </c>
      <c r="F3925" s="2">
        <v>32</v>
      </c>
      <c r="G3925" s="2">
        <v>97</v>
      </c>
      <c r="H3925" s="18">
        <f>(G3925/F3925)</f>
        <v>3.03125</v>
      </c>
      <c r="I3925" s="2">
        <v>43</v>
      </c>
      <c r="J3925" s="2">
        <v>1151</v>
      </c>
      <c r="K3925" s="6">
        <f>(J3925/G3925)</f>
        <v>11.865979381443299</v>
      </c>
    </row>
    <row r="3926" spans="1:13" x14ac:dyDescent="0.2">
      <c r="A3926" s="11" t="s">
        <v>5729</v>
      </c>
      <c r="B3926" s="12" t="s">
        <v>5730</v>
      </c>
      <c r="C3926" s="12">
        <v>12</v>
      </c>
      <c r="D3926" s="12">
        <v>5</v>
      </c>
      <c r="E3926" s="12">
        <v>16</v>
      </c>
      <c r="F3926" s="13">
        <v>179</v>
      </c>
      <c r="G3926" s="13">
        <v>1047</v>
      </c>
      <c r="H3926" s="17">
        <f>(G3926/F3926)</f>
        <v>5.8491620111731848</v>
      </c>
      <c r="I3926" s="13">
        <v>87</v>
      </c>
      <c r="J3926" s="13">
        <v>835</v>
      </c>
      <c r="K3926" s="14">
        <f>(J3926/G3926)</f>
        <v>0.79751671442215855</v>
      </c>
      <c r="L3926" s="14">
        <f>(K3926/2.01)</f>
        <v>0.39677448478714361</v>
      </c>
    </row>
    <row r="3927" spans="1:13" x14ac:dyDescent="0.2">
      <c r="A3927" s="7" t="s">
        <v>8418</v>
      </c>
      <c r="B3927" s="8" t="s">
        <v>5726</v>
      </c>
      <c r="C3927" s="8">
        <v>12</v>
      </c>
      <c r="D3927" s="8">
        <v>5</v>
      </c>
      <c r="E3927" s="8">
        <v>14</v>
      </c>
      <c r="F3927" s="9">
        <v>438.5</v>
      </c>
      <c r="G3927" s="9">
        <v>1385.5</v>
      </c>
      <c r="H3927" s="16">
        <f>(G3927/F3927)</f>
        <v>3.1596351197263397</v>
      </c>
      <c r="I3927" s="9">
        <v>124.5</v>
      </c>
      <c r="J3927" s="9">
        <v>1319</v>
      </c>
      <c r="K3927" s="10">
        <f>(J3927/G3927)</f>
        <v>0.95200288704438829</v>
      </c>
      <c r="L3927" s="10">
        <f>(K3927/1.56)</f>
        <v>0.61025826092588986</v>
      </c>
    </row>
    <row r="3928" spans="1:13" x14ac:dyDescent="0.2">
      <c r="A3928" s="1" t="s">
        <v>7017</v>
      </c>
      <c r="B3928" t="s">
        <v>7018</v>
      </c>
      <c r="C3928">
        <v>14</v>
      </c>
      <c r="D3928">
        <v>15</v>
      </c>
      <c r="E3928">
        <v>9</v>
      </c>
      <c r="F3928" s="2">
        <v>36.5</v>
      </c>
      <c r="G3928" s="2">
        <v>277</v>
      </c>
      <c r="H3928" s="18">
        <f>(G3928/F3928)</f>
        <v>7.5890410958904111</v>
      </c>
      <c r="I3928" s="2">
        <v>52.5</v>
      </c>
      <c r="J3928" s="2">
        <v>1439.5</v>
      </c>
      <c r="K3928" s="6">
        <f>(J3928/G3928)</f>
        <v>5.1967509025270759</v>
      </c>
    </row>
    <row r="3929" spans="1:13" x14ac:dyDescent="0.2">
      <c r="A3929" s="1" t="s">
        <v>7849</v>
      </c>
      <c r="B3929" t="s">
        <v>5723</v>
      </c>
      <c r="C3929">
        <v>12</v>
      </c>
      <c r="D3929">
        <v>5</v>
      </c>
      <c r="E3929">
        <v>12</v>
      </c>
      <c r="F3929" s="2">
        <v>56</v>
      </c>
      <c r="G3929" s="2">
        <v>419</v>
      </c>
      <c r="H3929" s="18">
        <f>(G3929/F3929)</f>
        <v>7.4821428571428568</v>
      </c>
      <c r="I3929" s="2">
        <v>57.5</v>
      </c>
      <c r="J3929" s="2">
        <v>150.5</v>
      </c>
      <c r="K3929" s="6">
        <f>(J3929/G3929)</f>
        <v>0.35918854415274465</v>
      </c>
    </row>
    <row r="3930" spans="1:13" x14ac:dyDescent="0.2">
      <c r="A3930" s="11" t="s">
        <v>6870</v>
      </c>
      <c r="B3930" s="12" t="s">
        <v>6871</v>
      </c>
      <c r="C3930" s="12">
        <v>14</v>
      </c>
      <c r="D3930" s="12">
        <v>10</v>
      </c>
      <c r="E3930" s="12">
        <v>15</v>
      </c>
      <c r="F3930" s="13">
        <v>222</v>
      </c>
      <c r="G3930" s="13">
        <v>889.5</v>
      </c>
      <c r="H3930" s="17">
        <f>(G3930/F3930)</f>
        <v>4.006756756756757</v>
      </c>
      <c r="I3930" s="13">
        <v>118</v>
      </c>
      <c r="J3930" s="13">
        <v>1025.5</v>
      </c>
      <c r="K3930" s="14">
        <f>(J3930/G3930)</f>
        <v>1.1528948847667229</v>
      </c>
      <c r="L3930" s="14">
        <f>(K3930/2.8)</f>
        <v>0.41174817313097245</v>
      </c>
    </row>
    <row r="3931" spans="1:13" x14ac:dyDescent="0.2">
      <c r="A3931" s="11" t="s">
        <v>5719</v>
      </c>
      <c r="B3931" s="12" t="s">
        <v>5720</v>
      </c>
      <c r="C3931" s="12">
        <v>12</v>
      </c>
      <c r="D3931" s="12">
        <v>5</v>
      </c>
      <c r="E3931" s="12">
        <v>10</v>
      </c>
      <c r="F3931" s="13">
        <v>74</v>
      </c>
      <c r="G3931" s="13">
        <v>579</v>
      </c>
      <c r="H3931" s="17">
        <f>(G3931/F3931)</f>
        <v>7.8243243243243246</v>
      </c>
      <c r="I3931" s="13">
        <v>72.5</v>
      </c>
      <c r="J3931" s="13">
        <v>652</v>
      </c>
      <c r="K3931" s="14">
        <f>(J3931/G3931)</f>
        <v>1.1260794473229707</v>
      </c>
      <c r="L3931" s="14">
        <f>(K3931/2.01)</f>
        <v>0.56023853100645316</v>
      </c>
    </row>
    <row r="3932" spans="1:13" x14ac:dyDescent="0.2">
      <c r="A3932" s="1" t="s">
        <v>8419</v>
      </c>
      <c r="B3932" t="s">
        <v>5717</v>
      </c>
      <c r="C3932">
        <v>12</v>
      </c>
      <c r="D3932">
        <v>5</v>
      </c>
      <c r="E3932">
        <v>8</v>
      </c>
      <c r="F3932" s="2">
        <v>43.5</v>
      </c>
      <c r="G3932" s="2">
        <v>311</v>
      </c>
      <c r="H3932" s="18">
        <f>(G3932/F3932)</f>
        <v>7.1494252873563218</v>
      </c>
      <c r="I3932" s="2">
        <v>43</v>
      </c>
      <c r="J3932" s="2">
        <v>70</v>
      </c>
      <c r="K3932" s="6">
        <f>(J3932/G3932)</f>
        <v>0.22508038585209003</v>
      </c>
    </row>
    <row r="3933" spans="1:13" x14ac:dyDescent="0.2">
      <c r="A3933" s="11" t="s">
        <v>7849</v>
      </c>
      <c r="B3933" s="12" t="s">
        <v>5714</v>
      </c>
      <c r="C3933" s="12">
        <v>12</v>
      </c>
      <c r="D3933" s="12">
        <v>5</v>
      </c>
      <c r="E3933" s="12">
        <v>6</v>
      </c>
      <c r="F3933" s="13">
        <v>53</v>
      </c>
      <c r="G3933" s="13">
        <v>412.5</v>
      </c>
      <c r="H3933" s="17">
        <f>(G3933/F3933)</f>
        <v>7.783018867924528</v>
      </c>
      <c r="I3933" s="13">
        <v>61</v>
      </c>
      <c r="J3933" s="13">
        <v>63.5</v>
      </c>
      <c r="K3933" s="14">
        <f>(J3933/G3933)</f>
        <v>0.15393939393939393</v>
      </c>
      <c r="L3933" s="14">
        <f>(K3933/2.01)</f>
        <v>7.6586763153927331E-2</v>
      </c>
      <c r="M3933" t="s">
        <v>7834</v>
      </c>
    </row>
    <row r="3934" spans="1:13" x14ac:dyDescent="0.2">
      <c r="A3934" s="11" t="s">
        <v>5710</v>
      </c>
      <c r="B3934" s="12" t="s">
        <v>5711</v>
      </c>
      <c r="C3934" s="12">
        <v>12</v>
      </c>
      <c r="D3934" s="12">
        <v>5</v>
      </c>
      <c r="E3934" s="12">
        <v>4</v>
      </c>
      <c r="F3934" s="13">
        <v>48.5</v>
      </c>
      <c r="G3934" s="13">
        <v>379.5</v>
      </c>
      <c r="H3934" s="17">
        <f>(G3934/F3934)</f>
        <v>7.8247422680412368</v>
      </c>
      <c r="I3934" s="13">
        <v>62.5</v>
      </c>
      <c r="J3934" s="13">
        <v>1115</v>
      </c>
      <c r="K3934" s="14">
        <f>(J3934/G3934)</f>
        <v>2.9380764163372861</v>
      </c>
      <c r="L3934" s="14">
        <f>(K3934/2.01)</f>
        <v>1.4617295603668092</v>
      </c>
    </row>
    <row r="3935" spans="1:13" x14ac:dyDescent="0.2">
      <c r="A3935" s="11" t="s">
        <v>5706</v>
      </c>
      <c r="B3935" s="12" t="s">
        <v>5707</v>
      </c>
      <c r="C3935" s="12">
        <v>12</v>
      </c>
      <c r="D3935" s="12">
        <v>5</v>
      </c>
      <c r="E3935" s="12">
        <v>2</v>
      </c>
      <c r="F3935" s="13">
        <v>93</v>
      </c>
      <c r="G3935" s="13">
        <v>598</v>
      </c>
      <c r="H3935" s="17">
        <f>(G3935/F3935)</f>
        <v>6.43010752688172</v>
      </c>
      <c r="I3935" s="13">
        <v>93.5</v>
      </c>
      <c r="J3935" s="13">
        <v>1267.5</v>
      </c>
      <c r="K3935" s="14">
        <f>(J3935/G3935)</f>
        <v>2.1195652173913042</v>
      </c>
      <c r="L3935" s="14">
        <f>(K3935/2.01)</f>
        <v>1.054510058403634</v>
      </c>
    </row>
    <row r="3936" spans="1:13" x14ac:dyDescent="0.2">
      <c r="A3936" s="11" t="s">
        <v>5810</v>
      </c>
      <c r="B3936" s="12" t="s">
        <v>5811</v>
      </c>
      <c r="C3936" s="12">
        <v>12</v>
      </c>
      <c r="D3936" s="12">
        <v>7</v>
      </c>
      <c r="E3936" s="12">
        <v>22</v>
      </c>
      <c r="F3936" s="13">
        <v>69</v>
      </c>
      <c r="G3936" s="13">
        <v>486</v>
      </c>
      <c r="H3936" s="17">
        <f>(G3936/F3936)</f>
        <v>7.0434782608695654</v>
      </c>
      <c r="I3936" s="13">
        <v>67</v>
      </c>
      <c r="J3936" s="13">
        <v>53.5</v>
      </c>
      <c r="K3936" s="14">
        <f>(J3936/G3936)</f>
        <v>0.11008230452674897</v>
      </c>
      <c r="L3936" s="14">
        <f>(K3936/2.01)</f>
        <v>5.476731568494974E-2</v>
      </c>
      <c r="M3936" t="s">
        <v>7834</v>
      </c>
    </row>
    <row r="3937" spans="1:13" x14ac:dyDescent="0.2">
      <c r="A3937" s="11" t="s">
        <v>7527</v>
      </c>
      <c r="B3937" s="12" t="s">
        <v>7528</v>
      </c>
      <c r="C3937" s="12">
        <v>16</v>
      </c>
      <c r="D3937" s="12">
        <v>10</v>
      </c>
      <c r="E3937" s="12">
        <v>2</v>
      </c>
      <c r="F3937" s="13">
        <v>81</v>
      </c>
      <c r="G3937" s="13">
        <v>213</v>
      </c>
      <c r="H3937" s="17">
        <f>(G3937/F3937)</f>
        <v>2.6296296296296298</v>
      </c>
      <c r="I3937" s="13">
        <v>79.5</v>
      </c>
      <c r="J3937" s="13">
        <v>34</v>
      </c>
      <c r="K3937" s="14">
        <f>(J3937/G3937)</f>
        <v>0.15962441314553991</v>
      </c>
      <c r="L3937" s="14">
        <f>(K3937/2.8)</f>
        <v>5.7008718980549968E-2</v>
      </c>
      <c r="M3937" t="s">
        <v>7834</v>
      </c>
    </row>
    <row r="3938" spans="1:13" x14ac:dyDescent="0.2">
      <c r="A3938" s="11" t="s">
        <v>5807</v>
      </c>
      <c r="B3938" s="12" t="s">
        <v>5808</v>
      </c>
      <c r="C3938" s="12">
        <v>12</v>
      </c>
      <c r="D3938" s="12">
        <v>7</v>
      </c>
      <c r="E3938" s="12">
        <v>20</v>
      </c>
      <c r="F3938" s="13">
        <v>134</v>
      </c>
      <c r="G3938" s="13">
        <v>902.5</v>
      </c>
      <c r="H3938" s="17">
        <f>(G3938/F3938)</f>
        <v>6.7350746268656714</v>
      </c>
      <c r="I3938" s="13">
        <v>97.5</v>
      </c>
      <c r="J3938" s="13">
        <v>618.5</v>
      </c>
      <c r="K3938" s="14">
        <f>(J3938/G3938)</f>
        <v>0.68531855955678667</v>
      </c>
      <c r="L3938" s="14">
        <f>(K3938/2.01)</f>
        <v>0.34095450724218246</v>
      </c>
    </row>
    <row r="3939" spans="1:13" x14ac:dyDescent="0.2">
      <c r="A3939" s="11" t="s">
        <v>5804</v>
      </c>
      <c r="B3939" s="12" t="s">
        <v>5805</v>
      </c>
      <c r="C3939" s="12">
        <v>12</v>
      </c>
      <c r="D3939" s="12">
        <v>7</v>
      </c>
      <c r="E3939" s="12">
        <v>18</v>
      </c>
      <c r="F3939" s="13">
        <v>114.5</v>
      </c>
      <c r="G3939" s="13">
        <v>885</v>
      </c>
      <c r="H3939" s="17">
        <f>(G3939/F3939)</f>
        <v>7.7292576419213974</v>
      </c>
      <c r="I3939" s="13">
        <v>106</v>
      </c>
      <c r="J3939" s="13">
        <v>526</v>
      </c>
      <c r="K3939" s="14">
        <f>(J3939/G3939)</f>
        <v>0.59435028248587574</v>
      </c>
      <c r="L3939" s="14">
        <f>(K3939/2.01)</f>
        <v>0.29569665795317202</v>
      </c>
    </row>
    <row r="3940" spans="1:13" x14ac:dyDescent="0.2">
      <c r="A3940" s="11" t="s">
        <v>5801</v>
      </c>
      <c r="B3940" s="12" t="s">
        <v>5802</v>
      </c>
      <c r="C3940" s="12">
        <v>12</v>
      </c>
      <c r="D3940" s="12">
        <v>7</v>
      </c>
      <c r="E3940" s="12">
        <v>16</v>
      </c>
      <c r="F3940" s="13">
        <v>353</v>
      </c>
      <c r="G3940" s="13">
        <v>1345.5</v>
      </c>
      <c r="H3940" s="17">
        <f>(G3940/F3940)</f>
        <v>3.8116147308781869</v>
      </c>
      <c r="I3940" s="13">
        <v>117</v>
      </c>
      <c r="J3940" s="13">
        <v>1070</v>
      </c>
      <c r="K3940" s="14">
        <f>(J3940/G3940)</f>
        <v>0.79524340393905613</v>
      </c>
      <c r="L3940" s="14">
        <f>(K3940/2.01)</f>
        <v>0.39564348454679416</v>
      </c>
    </row>
    <row r="3941" spans="1:13" x14ac:dyDescent="0.2">
      <c r="A3941" s="11" t="s">
        <v>5798</v>
      </c>
      <c r="B3941" s="12" t="s">
        <v>5799</v>
      </c>
      <c r="C3941" s="12">
        <v>12</v>
      </c>
      <c r="D3941" s="12">
        <v>7</v>
      </c>
      <c r="E3941" s="12">
        <v>14</v>
      </c>
      <c r="F3941" s="13">
        <v>398.5</v>
      </c>
      <c r="G3941" s="13">
        <v>1390.5</v>
      </c>
      <c r="H3941" s="17">
        <f>(G3941/F3941)</f>
        <v>3.4893350062735258</v>
      </c>
      <c r="I3941" s="13">
        <v>105</v>
      </c>
      <c r="J3941" s="13">
        <v>1225.5</v>
      </c>
      <c r="K3941" s="14">
        <f>(J3941/G3941)</f>
        <v>0.88133764832793959</v>
      </c>
      <c r="L3941" s="14">
        <f>(K3941/2.01)</f>
        <v>0.43847644195419883</v>
      </c>
    </row>
    <row r="3942" spans="1:13" x14ac:dyDescent="0.2">
      <c r="A3942" s="11" t="s">
        <v>5794</v>
      </c>
      <c r="B3942" s="12" t="s">
        <v>5795</v>
      </c>
      <c r="C3942" s="12">
        <v>12</v>
      </c>
      <c r="D3942" s="12">
        <v>7</v>
      </c>
      <c r="E3942" s="12">
        <v>12</v>
      </c>
      <c r="F3942" s="13">
        <v>103</v>
      </c>
      <c r="G3942" s="13">
        <v>860.5</v>
      </c>
      <c r="H3942" s="17">
        <f>(G3942/F3942)</f>
        <v>8.3543689320388346</v>
      </c>
      <c r="I3942" s="13">
        <v>81</v>
      </c>
      <c r="J3942" s="13">
        <v>1008</v>
      </c>
      <c r="K3942" s="14">
        <f>(J3942/G3942)</f>
        <v>1.1714119697850087</v>
      </c>
      <c r="L3942" s="14">
        <f>(K3942/2.01)</f>
        <v>0.5827920247686611</v>
      </c>
    </row>
    <row r="3943" spans="1:13" x14ac:dyDescent="0.2">
      <c r="A3943" s="1" t="s">
        <v>5790</v>
      </c>
      <c r="B3943" t="s">
        <v>5791</v>
      </c>
      <c r="C3943">
        <v>12</v>
      </c>
      <c r="D3943">
        <v>7</v>
      </c>
      <c r="E3943">
        <v>10</v>
      </c>
      <c r="F3943" s="2">
        <v>9.5</v>
      </c>
      <c r="G3943" s="2">
        <v>7.5</v>
      </c>
      <c r="H3943" s="18">
        <f>(G3943/F3943)</f>
        <v>0.78947368421052633</v>
      </c>
      <c r="I3943" s="2">
        <v>12.5</v>
      </c>
      <c r="J3943" s="2">
        <v>22</v>
      </c>
      <c r="K3943" s="6">
        <f>(J3943/G3943)</f>
        <v>2.9333333333333331</v>
      </c>
    </row>
    <row r="3944" spans="1:13" x14ac:dyDescent="0.2">
      <c r="A3944" s="11" t="s">
        <v>7849</v>
      </c>
      <c r="B3944" s="12" t="s">
        <v>5787</v>
      </c>
      <c r="C3944" s="12">
        <v>12</v>
      </c>
      <c r="D3944" s="12">
        <v>7</v>
      </c>
      <c r="E3944" s="12">
        <v>8</v>
      </c>
      <c r="F3944" s="13">
        <v>55</v>
      </c>
      <c r="G3944" s="13">
        <v>381.5</v>
      </c>
      <c r="H3944" s="17">
        <f>(G3944/F3944)</f>
        <v>6.9363636363636365</v>
      </c>
      <c r="I3944" s="13">
        <v>62.5</v>
      </c>
      <c r="J3944" s="13">
        <v>700</v>
      </c>
      <c r="K3944" s="14">
        <f>(J3944/G3944)</f>
        <v>1.834862385321101</v>
      </c>
      <c r="L3944" s="14">
        <f>(K3944/2.01)</f>
        <v>0.91286685836870707</v>
      </c>
    </row>
    <row r="3945" spans="1:13" x14ac:dyDescent="0.2">
      <c r="A3945" s="11" t="s">
        <v>8420</v>
      </c>
      <c r="B3945" s="12" t="s">
        <v>5785</v>
      </c>
      <c r="C3945" s="12">
        <v>12</v>
      </c>
      <c r="D3945" s="12">
        <v>7</v>
      </c>
      <c r="E3945" s="12">
        <v>6</v>
      </c>
      <c r="F3945" s="13">
        <v>114.5</v>
      </c>
      <c r="G3945" s="13">
        <v>919</v>
      </c>
      <c r="H3945" s="17">
        <f>(G3945/F3945)</f>
        <v>8.0262008733624448</v>
      </c>
      <c r="I3945" s="13">
        <v>80</v>
      </c>
      <c r="J3945" s="13">
        <v>864.5</v>
      </c>
      <c r="K3945" s="14">
        <f>(J3945/G3945)</f>
        <v>0.94069640914037</v>
      </c>
      <c r="L3945" s="14">
        <f>(K3945/2.01)</f>
        <v>0.4680081637514279</v>
      </c>
    </row>
    <row r="3946" spans="1:13" x14ac:dyDescent="0.2">
      <c r="A3946" s="11" t="s">
        <v>8421</v>
      </c>
      <c r="B3946" s="12" t="s">
        <v>5782</v>
      </c>
      <c r="C3946" s="12">
        <v>12</v>
      </c>
      <c r="D3946" s="12">
        <v>7</v>
      </c>
      <c r="E3946" s="12">
        <v>4</v>
      </c>
      <c r="F3946" s="13">
        <v>71</v>
      </c>
      <c r="G3946" s="13">
        <v>590</v>
      </c>
      <c r="H3946" s="17">
        <f>(G3946/F3946)</f>
        <v>8.3098591549295779</v>
      </c>
      <c r="I3946" s="13">
        <v>91</v>
      </c>
      <c r="J3946" s="13">
        <v>431</v>
      </c>
      <c r="K3946" s="14">
        <f>(J3946/G3946)</f>
        <v>0.73050847457627122</v>
      </c>
      <c r="L3946" s="14">
        <f>(K3946/2.01)</f>
        <v>0.36343705202799564</v>
      </c>
    </row>
    <row r="3947" spans="1:13" x14ac:dyDescent="0.2">
      <c r="A3947" s="7" t="s">
        <v>7849</v>
      </c>
      <c r="B3947" s="8" t="s">
        <v>5780</v>
      </c>
      <c r="C3947" s="8">
        <v>12</v>
      </c>
      <c r="D3947" s="8">
        <v>7</v>
      </c>
      <c r="E3947" s="8">
        <v>2</v>
      </c>
      <c r="F3947" s="9">
        <v>130</v>
      </c>
      <c r="G3947" s="9">
        <v>834</v>
      </c>
      <c r="H3947" s="16">
        <f>(G3947/F3947)</f>
        <v>6.4153846153846157</v>
      </c>
      <c r="I3947" s="9">
        <v>123</v>
      </c>
      <c r="J3947" s="9">
        <v>1144.5</v>
      </c>
      <c r="K3947" s="10">
        <f>(J3947/G3947)</f>
        <v>1.3723021582733812</v>
      </c>
      <c r="L3947" s="10">
        <f>(K3947/1.56)</f>
        <v>0.87968087068806489</v>
      </c>
    </row>
    <row r="3948" spans="1:13" x14ac:dyDescent="0.2">
      <c r="A3948" s="11" t="s">
        <v>7849</v>
      </c>
      <c r="B3948" s="12" t="s">
        <v>5887</v>
      </c>
      <c r="C3948" s="12">
        <v>12</v>
      </c>
      <c r="D3948" s="12">
        <v>9</v>
      </c>
      <c r="E3948" s="12">
        <v>22</v>
      </c>
      <c r="F3948" s="13">
        <v>240</v>
      </c>
      <c r="G3948" s="13">
        <v>1181.5</v>
      </c>
      <c r="H3948" s="17">
        <f>(G3948/F3948)</f>
        <v>4.9229166666666666</v>
      </c>
      <c r="I3948" s="13">
        <v>110</v>
      </c>
      <c r="J3948" s="13">
        <v>900.5</v>
      </c>
      <c r="K3948" s="14">
        <f>(J3948/G3948)</f>
        <v>0.7621667371984765</v>
      </c>
      <c r="L3948" s="14">
        <f>(K3948/2.01)</f>
        <v>0.37918743144202816</v>
      </c>
    </row>
    <row r="3949" spans="1:13" x14ac:dyDescent="0.2">
      <c r="A3949" s="11" t="s">
        <v>7849</v>
      </c>
      <c r="B3949" s="12" t="s">
        <v>5884</v>
      </c>
      <c r="C3949" s="12">
        <v>12</v>
      </c>
      <c r="D3949" s="12">
        <v>9</v>
      </c>
      <c r="E3949" s="12">
        <v>20</v>
      </c>
      <c r="F3949" s="13">
        <v>277</v>
      </c>
      <c r="G3949" s="13">
        <v>1220</v>
      </c>
      <c r="H3949" s="17">
        <f>(G3949/F3949)</f>
        <v>4.4043321299638993</v>
      </c>
      <c r="I3949" s="13">
        <v>107</v>
      </c>
      <c r="J3949" s="13">
        <v>819.5</v>
      </c>
      <c r="K3949" s="14">
        <f>(J3949/G3949)</f>
        <v>0.67172131147540981</v>
      </c>
      <c r="L3949" s="14">
        <f>(K3949/2.01)</f>
        <v>0.33418970720169644</v>
      </c>
    </row>
    <row r="3950" spans="1:13" x14ac:dyDescent="0.2">
      <c r="A3950" s="7" t="s">
        <v>5880</v>
      </c>
      <c r="B3950" s="8" t="s">
        <v>5881</v>
      </c>
      <c r="C3950" s="8">
        <v>12</v>
      </c>
      <c r="D3950" s="8">
        <v>9</v>
      </c>
      <c r="E3950" s="8">
        <v>18</v>
      </c>
      <c r="F3950" s="9">
        <v>471.5</v>
      </c>
      <c r="G3950" s="9">
        <v>1408</v>
      </c>
      <c r="H3950" s="16">
        <f>(G3950/F3950)</f>
        <v>2.9862142099681868</v>
      </c>
      <c r="I3950" s="9">
        <v>138.5</v>
      </c>
      <c r="J3950" s="9">
        <v>767</v>
      </c>
      <c r="K3950" s="10">
        <f>(J3950/G3950)</f>
        <v>0.54474431818181823</v>
      </c>
      <c r="L3950" s="10">
        <f>(K3950/1.56)</f>
        <v>0.3491950757575758</v>
      </c>
      <c r="M3950" t="s">
        <v>7833</v>
      </c>
    </row>
    <row r="3951" spans="1:13" x14ac:dyDescent="0.2">
      <c r="A3951" s="11" t="s">
        <v>5876</v>
      </c>
      <c r="B3951" s="12" t="s">
        <v>5877</v>
      </c>
      <c r="C3951" s="12">
        <v>12</v>
      </c>
      <c r="D3951" s="12">
        <v>9</v>
      </c>
      <c r="E3951" s="12">
        <v>16</v>
      </c>
      <c r="F3951" s="13">
        <v>281.5</v>
      </c>
      <c r="G3951" s="13">
        <v>1210.5</v>
      </c>
      <c r="H3951" s="17">
        <f>(G3951/F3951)</f>
        <v>4.3001776198934278</v>
      </c>
      <c r="I3951" s="13">
        <v>91.5</v>
      </c>
      <c r="J3951" s="13">
        <v>608.5</v>
      </c>
      <c r="K3951" s="14">
        <f>(J3951/G3951)</f>
        <v>0.50268484097480381</v>
      </c>
      <c r="L3951" s="14">
        <f>(K3951/2.01)</f>
        <v>0.25009196068398204</v>
      </c>
    </row>
    <row r="3952" spans="1:13" x14ac:dyDescent="0.2">
      <c r="A3952" s="1" t="s">
        <v>7650</v>
      </c>
      <c r="B3952" t="s">
        <v>7651</v>
      </c>
      <c r="C3952">
        <v>16</v>
      </c>
      <c r="D3952">
        <v>12</v>
      </c>
      <c r="E3952">
        <v>24</v>
      </c>
      <c r="F3952" s="2">
        <v>69.5</v>
      </c>
      <c r="G3952" s="2">
        <v>314</v>
      </c>
      <c r="H3952" s="18">
        <f>(G3952/F3952)</f>
        <v>4.5179856115107917</v>
      </c>
      <c r="I3952" s="2">
        <v>54</v>
      </c>
      <c r="J3952" s="2">
        <v>934.5</v>
      </c>
      <c r="K3952" s="6">
        <f>(J3952/G3952)</f>
        <v>2.9761146496815285</v>
      </c>
    </row>
    <row r="3953" spans="1:13" x14ac:dyDescent="0.2">
      <c r="A3953" s="7" t="s">
        <v>7849</v>
      </c>
      <c r="B3953" s="8" t="s">
        <v>5873</v>
      </c>
      <c r="C3953" s="8">
        <v>12</v>
      </c>
      <c r="D3953" s="8">
        <v>9</v>
      </c>
      <c r="E3953" s="8">
        <v>14</v>
      </c>
      <c r="F3953" s="9">
        <v>453.5</v>
      </c>
      <c r="G3953" s="9">
        <v>1354</v>
      </c>
      <c r="H3953" s="16">
        <f>(G3953/F3953)</f>
        <v>2.9856670341786109</v>
      </c>
      <c r="I3953" s="9">
        <v>120.5</v>
      </c>
      <c r="J3953" s="9">
        <v>989</v>
      </c>
      <c r="K3953" s="10">
        <f>(J3953/G3953)</f>
        <v>0.73042836041358938</v>
      </c>
      <c r="L3953" s="10">
        <f>(K3953/1.56)</f>
        <v>0.46822330795742906</v>
      </c>
    </row>
    <row r="3954" spans="1:13" x14ac:dyDescent="0.2">
      <c r="A3954" s="11" t="s">
        <v>5870</v>
      </c>
      <c r="B3954" s="12" t="s">
        <v>5871</v>
      </c>
      <c r="C3954" s="12">
        <v>12</v>
      </c>
      <c r="D3954" s="12">
        <v>9</v>
      </c>
      <c r="E3954" s="12">
        <v>12</v>
      </c>
      <c r="F3954" s="13">
        <v>340.5</v>
      </c>
      <c r="G3954" s="13">
        <v>1233</v>
      </c>
      <c r="H3954" s="17">
        <f>(G3954/F3954)</f>
        <v>3.6211453744493394</v>
      </c>
      <c r="I3954" s="13">
        <v>86</v>
      </c>
      <c r="J3954" s="13">
        <v>720</v>
      </c>
      <c r="K3954" s="14">
        <f>(J3954/G3954)</f>
        <v>0.58394160583941601</v>
      </c>
      <c r="L3954" s="14">
        <f>(K3954/2.01)</f>
        <v>0.29051821186040599</v>
      </c>
    </row>
    <row r="3955" spans="1:13" x14ac:dyDescent="0.2">
      <c r="A3955" s="11" t="s">
        <v>8422</v>
      </c>
      <c r="B3955" s="12" t="s">
        <v>5867</v>
      </c>
      <c r="C3955" s="12">
        <v>12</v>
      </c>
      <c r="D3955" s="12">
        <v>9</v>
      </c>
      <c r="E3955" s="12">
        <v>10</v>
      </c>
      <c r="F3955" s="13">
        <v>518.5</v>
      </c>
      <c r="G3955" s="13">
        <v>1398</v>
      </c>
      <c r="H3955" s="17">
        <f>(G3955/F3955)</f>
        <v>2.6962391513982644</v>
      </c>
      <c r="I3955" s="13">
        <v>102</v>
      </c>
      <c r="J3955" s="13">
        <v>990.5</v>
      </c>
      <c r="K3955" s="14">
        <f>(J3955/G3955)</f>
        <v>0.7085121602288984</v>
      </c>
      <c r="L3955" s="14">
        <f>(K3955/2.01)</f>
        <v>0.35249361205417834</v>
      </c>
    </row>
    <row r="3956" spans="1:13" x14ac:dyDescent="0.2">
      <c r="A3956" s="11" t="s">
        <v>5863</v>
      </c>
      <c r="B3956" s="12" t="s">
        <v>5864</v>
      </c>
      <c r="C3956" s="12">
        <v>12</v>
      </c>
      <c r="D3956" s="12">
        <v>9</v>
      </c>
      <c r="E3956" s="12">
        <v>8</v>
      </c>
      <c r="F3956" s="13">
        <v>257</v>
      </c>
      <c r="G3956" s="13">
        <v>1133.5</v>
      </c>
      <c r="H3956" s="17">
        <f>(G3956/F3956)</f>
        <v>4.4105058365758758</v>
      </c>
      <c r="I3956" s="13">
        <v>79.5</v>
      </c>
      <c r="J3956" s="13">
        <v>767.5</v>
      </c>
      <c r="K3956" s="14">
        <f>(J3956/G3956)</f>
        <v>0.67710630789589765</v>
      </c>
      <c r="L3956" s="14">
        <f>(K3956/2.01)</f>
        <v>0.33686880989845658</v>
      </c>
    </row>
    <row r="3957" spans="1:13" x14ac:dyDescent="0.2">
      <c r="A3957" s="11" t="s">
        <v>5860</v>
      </c>
      <c r="B3957" s="12" t="s">
        <v>5861</v>
      </c>
      <c r="C3957" s="12">
        <v>12</v>
      </c>
      <c r="D3957" s="12">
        <v>9</v>
      </c>
      <c r="E3957" s="12">
        <v>6</v>
      </c>
      <c r="F3957" s="13">
        <v>242</v>
      </c>
      <c r="G3957" s="13">
        <v>1107</v>
      </c>
      <c r="H3957" s="17">
        <f>(G3957/F3957)</f>
        <v>4.5743801652892566</v>
      </c>
      <c r="I3957" s="13">
        <v>82</v>
      </c>
      <c r="J3957" s="13">
        <v>963</v>
      </c>
      <c r="K3957" s="14">
        <f>(J3957/G3957)</f>
        <v>0.86991869918699183</v>
      </c>
      <c r="L3957" s="14">
        <f>(K3957/2.01)</f>
        <v>0.43279537272984675</v>
      </c>
    </row>
    <row r="3958" spans="1:13" x14ac:dyDescent="0.2">
      <c r="A3958" s="11" t="s">
        <v>5857</v>
      </c>
      <c r="B3958" s="12" t="s">
        <v>5858</v>
      </c>
      <c r="C3958" s="12">
        <v>12</v>
      </c>
      <c r="D3958" s="12">
        <v>9</v>
      </c>
      <c r="E3958" s="12">
        <v>4</v>
      </c>
      <c r="F3958" s="13">
        <v>294.5</v>
      </c>
      <c r="G3958" s="13">
        <v>1150</v>
      </c>
      <c r="H3958" s="17">
        <f>(G3958/F3958)</f>
        <v>3.9049235993208828</v>
      </c>
      <c r="I3958" s="13">
        <v>116</v>
      </c>
      <c r="J3958" s="13">
        <v>1144.5</v>
      </c>
      <c r="K3958" s="14">
        <f>(J3958/G3958)</f>
        <v>0.99521739130434783</v>
      </c>
      <c r="L3958" s="14">
        <f>(K3958/2.01)</f>
        <v>0.49513303049967561</v>
      </c>
    </row>
    <row r="3959" spans="1:13" x14ac:dyDescent="0.2">
      <c r="A3959" s="11" t="s">
        <v>5853</v>
      </c>
      <c r="B3959" s="12" t="s">
        <v>5854</v>
      </c>
      <c r="C3959" s="12">
        <v>12</v>
      </c>
      <c r="D3959" s="12">
        <v>9</v>
      </c>
      <c r="E3959" s="12">
        <v>2</v>
      </c>
      <c r="F3959" s="13">
        <v>97.5</v>
      </c>
      <c r="G3959" s="13">
        <v>556.5</v>
      </c>
      <c r="H3959" s="17">
        <f>(G3959/F3959)</f>
        <v>5.7076923076923078</v>
      </c>
      <c r="I3959" s="13">
        <v>97.5</v>
      </c>
      <c r="J3959" s="13">
        <v>1037</v>
      </c>
      <c r="K3959" s="14">
        <f>(J3959/G3959)</f>
        <v>1.8634321653189578</v>
      </c>
      <c r="L3959" s="14">
        <f>(K3959/2.01)</f>
        <v>0.92708067926316318</v>
      </c>
    </row>
    <row r="3960" spans="1:13" x14ac:dyDescent="0.2">
      <c r="A3960" s="11" t="s">
        <v>8423</v>
      </c>
      <c r="B3960" s="12" t="s">
        <v>5957</v>
      </c>
      <c r="C3960" s="12">
        <v>12</v>
      </c>
      <c r="D3960" s="12">
        <v>11</v>
      </c>
      <c r="E3960" s="12">
        <v>22</v>
      </c>
      <c r="F3960" s="13">
        <v>107.5</v>
      </c>
      <c r="G3960" s="13">
        <v>675.5</v>
      </c>
      <c r="H3960" s="17">
        <f>(G3960/F3960)</f>
        <v>6.2837209302325583</v>
      </c>
      <c r="I3960" s="13">
        <v>97.5</v>
      </c>
      <c r="J3960" s="13">
        <v>892</v>
      </c>
      <c r="K3960" s="14">
        <f>(J3960/G3960)</f>
        <v>1.3205033308660252</v>
      </c>
      <c r="L3960" s="14">
        <f>(K3960/2.01)</f>
        <v>0.65696683127662958</v>
      </c>
    </row>
    <row r="3961" spans="1:13" x14ac:dyDescent="0.2">
      <c r="A3961" s="11" t="s">
        <v>5953</v>
      </c>
      <c r="B3961" s="12" t="s">
        <v>5954</v>
      </c>
      <c r="C3961" s="12">
        <v>12</v>
      </c>
      <c r="D3961" s="12">
        <v>11</v>
      </c>
      <c r="E3961" s="12">
        <v>20</v>
      </c>
      <c r="F3961" s="13">
        <v>223.5</v>
      </c>
      <c r="G3961" s="13">
        <v>1108</v>
      </c>
      <c r="H3961" s="17">
        <f>(G3961/F3961)</f>
        <v>4.9574944071588369</v>
      </c>
      <c r="I3961" s="13">
        <v>118.5</v>
      </c>
      <c r="J3961" s="13">
        <v>586</v>
      </c>
      <c r="K3961" s="14">
        <f>(J3961/G3961)</f>
        <v>0.52888086642599275</v>
      </c>
      <c r="L3961" s="14">
        <f>(K3961/2.01)</f>
        <v>0.26312480916716058</v>
      </c>
    </row>
    <row r="3962" spans="1:13" x14ac:dyDescent="0.2">
      <c r="A3962" s="11" t="s">
        <v>5949</v>
      </c>
      <c r="B3962" s="12" t="s">
        <v>5950</v>
      </c>
      <c r="C3962" s="12">
        <v>12</v>
      </c>
      <c r="D3962" s="12">
        <v>11</v>
      </c>
      <c r="E3962" s="12">
        <v>18</v>
      </c>
      <c r="F3962" s="13">
        <v>420.5</v>
      </c>
      <c r="G3962" s="13">
        <v>1323</v>
      </c>
      <c r="H3962" s="17">
        <f>(G3962/F3962)</f>
        <v>3.146254458977408</v>
      </c>
      <c r="I3962" s="13">
        <v>90.5</v>
      </c>
      <c r="J3962" s="13">
        <v>53</v>
      </c>
      <c r="K3962" s="14">
        <f>(J3962/G3962)</f>
        <v>4.0060468631897203E-2</v>
      </c>
      <c r="L3962" s="14">
        <f>(K3962/2.01)</f>
        <v>1.9930581408904084E-2</v>
      </c>
      <c r="M3962" t="s">
        <v>7834</v>
      </c>
    </row>
    <row r="3963" spans="1:13" x14ac:dyDescent="0.2">
      <c r="A3963" s="11" t="s">
        <v>8424</v>
      </c>
      <c r="B3963" s="12" t="s">
        <v>5947</v>
      </c>
      <c r="C3963" s="12">
        <v>12</v>
      </c>
      <c r="D3963" s="12">
        <v>11</v>
      </c>
      <c r="E3963" s="12">
        <v>16</v>
      </c>
      <c r="F3963" s="13">
        <v>384.5</v>
      </c>
      <c r="G3963" s="13">
        <v>1288.5</v>
      </c>
      <c r="H3963" s="17">
        <f>(G3963/F3963)</f>
        <v>3.3511053315994799</v>
      </c>
      <c r="I3963" s="13">
        <v>114</v>
      </c>
      <c r="J3963" s="13">
        <v>1265.5</v>
      </c>
      <c r="K3963" s="14">
        <f>(J3963/G3963)</f>
        <v>0.98214978657353513</v>
      </c>
      <c r="L3963" s="14">
        <f>(K3963/2.01)</f>
        <v>0.48863173461369913</v>
      </c>
    </row>
    <row r="3964" spans="1:13" x14ac:dyDescent="0.2">
      <c r="A3964" s="11" t="s">
        <v>8425</v>
      </c>
      <c r="B3964" s="12" t="s">
        <v>5945</v>
      </c>
      <c r="C3964" s="12">
        <v>12</v>
      </c>
      <c r="D3964" s="12">
        <v>11</v>
      </c>
      <c r="E3964" s="12">
        <v>14</v>
      </c>
      <c r="F3964" s="13">
        <v>496</v>
      </c>
      <c r="G3964" s="13">
        <v>1394</v>
      </c>
      <c r="H3964" s="17">
        <f>(G3964/F3964)</f>
        <v>2.810483870967742</v>
      </c>
      <c r="I3964" s="13">
        <v>117</v>
      </c>
      <c r="J3964" s="13">
        <v>960.5</v>
      </c>
      <c r="K3964" s="14">
        <f>(J3964/G3964)</f>
        <v>0.68902439024390238</v>
      </c>
      <c r="L3964" s="14">
        <f>(K3964/2.01)</f>
        <v>0.34279820410144402</v>
      </c>
    </row>
    <row r="3965" spans="1:13" x14ac:dyDescent="0.2">
      <c r="A3965" s="11" t="s">
        <v>5941</v>
      </c>
      <c r="B3965" s="12" t="s">
        <v>5942</v>
      </c>
      <c r="C3965" s="12">
        <v>12</v>
      </c>
      <c r="D3965" s="12">
        <v>11</v>
      </c>
      <c r="E3965" s="12">
        <v>12</v>
      </c>
      <c r="F3965" s="13">
        <v>454.5</v>
      </c>
      <c r="G3965" s="13">
        <v>1336.5</v>
      </c>
      <c r="H3965" s="17">
        <f>(G3965/F3965)</f>
        <v>2.9405940594059405</v>
      </c>
      <c r="I3965" s="13">
        <v>112</v>
      </c>
      <c r="J3965" s="13">
        <v>967.5</v>
      </c>
      <c r="K3965" s="14">
        <f>(J3965/G3965)</f>
        <v>0.72390572390572394</v>
      </c>
      <c r="L3965" s="14">
        <f>(K3965/2.01)</f>
        <v>0.36015210144563387</v>
      </c>
    </row>
    <row r="3966" spans="1:13" x14ac:dyDescent="0.2">
      <c r="A3966" s="11" t="s">
        <v>5937</v>
      </c>
      <c r="B3966" s="12" t="s">
        <v>5938</v>
      </c>
      <c r="C3966" s="12">
        <v>12</v>
      </c>
      <c r="D3966" s="12">
        <v>11</v>
      </c>
      <c r="E3966" s="12">
        <v>10</v>
      </c>
      <c r="F3966" s="13">
        <v>433</v>
      </c>
      <c r="G3966" s="13">
        <v>1277.5</v>
      </c>
      <c r="H3966" s="17">
        <f>(G3966/F3966)</f>
        <v>2.9503464203233256</v>
      </c>
      <c r="I3966" s="13">
        <v>94</v>
      </c>
      <c r="J3966" s="13">
        <v>1313.5</v>
      </c>
      <c r="K3966" s="14">
        <f>(J3966/G3966)</f>
        <v>1.0281800391389433</v>
      </c>
      <c r="L3966" s="14">
        <f>(K3966/2.01)</f>
        <v>0.51153235778056882</v>
      </c>
    </row>
    <row r="3967" spans="1:13" x14ac:dyDescent="0.2">
      <c r="A3967" s="11" t="s">
        <v>5933</v>
      </c>
      <c r="B3967" s="12" t="s">
        <v>5934</v>
      </c>
      <c r="C3967" s="12">
        <v>12</v>
      </c>
      <c r="D3967" s="12">
        <v>11</v>
      </c>
      <c r="E3967" s="12">
        <v>8</v>
      </c>
      <c r="F3967" s="13">
        <v>304.5</v>
      </c>
      <c r="G3967" s="13">
        <v>1105.5</v>
      </c>
      <c r="H3967" s="17">
        <f>(G3967/F3967)</f>
        <v>3.6305418719211824</v>
      </c>
      <c r="I3967" s="13">
        <v>92</v>
      </c>
      <c r="J3967" s="13">
        <v>1211.5</v>
      </c>
      <c r="K3967" s="14">
        <f>(J3967/G3967)</f>
        <v>1.0958842152872004</v>
      </c>
      <c r="L3967" s="14">
        <f>(K3967/2.01)</f>
        <v>0.5452160275060699</v>
      </c>
    </row>
    <row r="3968" spans="1:13" x14ac:dyDescent="0.2">
      <c r="A3968" s="11" t="s">
        <v>5930</v>
      </c>
      <c r="B3968" s="12" t="s">
        <v>5931</v>
      </c>
      <c r="C3968" s="12">
        <v>12</v>
      </c>
      <c r="D3968" s="12">
        <v>11</v>
      </c>
      <c r="E3968" s="12">
        <v>6</v>
      </c>
      <c r="F3968" s="13">
        <v>453</v>
      </c>
      <c r="G3968" s="13">
        <v>1285.5</v>
      </c>
      <c r="H3968" s="17">
        <f>(G3968/F3968)</f>
        <v>2.8377483443708611</v>
      </c>
      <c r="I3968" s="13">
        <v>95.5</v>
      </c>
      <c r="J3968" s="13">
        <v>918.5</v>
      </c>
      <c r="K3968" s="14">
        <f>(J3968/G3968)</f>
        <v>0.71450797355114737</v>
      </c>
      <c r="L3968" s="14">
        <f>(K3968/2.01)</f>
        <v>0.3554766037567898</v>
      </c>
    </row>
    <row r="3969" spans="1:13" x14ac:dyDescent="0.2">
      <c r="A3969" s="11" t="s">
        <v>7849</v>
      </c>
      <c r="B3969" s="12" t="s">
        <v>5927</v>
      </c>
      <c r="C3969" s="12">
        <v>12</v>
      </c>
      <c r="D3969" s="12">
        <v>11</v>
      </c>
      <c r="E3969" s="12">
        <v>4</v>
      </c>
      <c r="F3969" s="13">
        <v>124.5</v>
      </c>
      <c r="G3969" s="13">
        <v>842</v>
      </c>
      <c r="H3969" s="17">
        <f>(G3969/F3969)</f>
        <v>6.7630522088353411</v>
      </c>
      <c r="I3969" s="13">
        <v>70.5</v>
      </c>
      <c r="J3969" s="13">
        <v>533.5</v>
      </c>
      <c r="K3969" s="14">
        <f>(J3969/G3969)</f>
        <v>0.63361045130641325</v>
      </c>
      <c r="L3969" s="14">
        <f>(K3969/2.01)</f>
        <v>0.3152290802519469</v>
      </c>
    </row>
    <row r="3970" spans="1:13" x14ac:dyDescent="0.2">
      <c r="A3970" s="11" t="s">
        <v>7849</v>
      </c>
      <c r="B3970" s="12" t="s">
        <v>5924</v>
      </c>
      <c r="C3970" s="12">
        <v>12</v>
      </c>
      <c r="D3970" s="12">
        <v>11</v>
      </c>
      <c r="E3970" s="12">
        <v>2</v>
      </c>
      <c r="F3970" s="13">
        <v>92.5</v>
      </c>
      <c r="G3970" s="13">
        <v>548.5</v>
      </c>
      <c r="H3970" s="17">
        <f>(G3970/F3970)</f>
        <v>5.92972972972973</v>
      </c>
      <c r="I3970" s="13">
        <v>85</v>
      </c>
      <c r="J3970" s="13">
        <v>393.5</v>
      </c>
      <c r="K3970" s="14">
        <f>(J3970/G3970)</f>
        <v>0.71741112123974471</v>
      </c>
      <c r="L3970" s="14">
        <f>(K3970/2.01)</f>
        <v>0.35692095584066907</v>
      </c>
      <c r="M3970" t="s">
        <v>7834</v>
      </c>
    </row>
    <row r="3971" spans="1:13" x14ac:dyDescent="0.2">
      <c r="A3971" s="11" t="s">
        <v>8426</v>
      </c>
      <c r="B3971" s="12" t="s">
        <v>6031</v>
      </c>
      <c r="C3971" s="12">
        <v>12</v>
      </c>
      <c r="D3971" s="12">
        <v>13</v>
      </c>
      <c r="E3971" s="12">
        <v>22</v>
      </c>
      <c r="F3971" s="13">
        <v>179.5</v>
      </c>
      <c r="G3971" s="13">
        <v>964.5</v>
      </c>
      <c r="H3971" s="17">
        <f>(G3971/F3971)</f>
        <v>5.3732590529247908</v>
      </c>
      <c r="I3971" s="13">
        <v>64.5</v>
      </c>
      <c r="J3971" s="13">
        <v>286.5</v>
      </c>
      <c r="K3971" s="14">
        <f>(J3971/G3971)</f>
        <v>0.29704510108864696</v>
      </c>
      <c r="L3971" s="14">
        <f>(K3971/2.01)</f>
        <v>0.14778363238241143</v>
      </c>
      <c r="M3971" t="s">
        <v>7834</v>
      </c>
    </row>
    <row r="3972" spans="1:13" x14ac:dyDescent="0.2">
      <c r="A3972" s="11" t="s">
        <v>6028</v>
      </c>
      <c r="B3972" s="12" t="s">
        <v>6029</v>
      </c>
      <c r="C3972" s="12">
        <v>12</v>
      </c>
      <c r="D3972" s="12">
        <v>13</v>
      </c>
      <c r="E3972" s="12">
        <v>20</v>
      </c>
      <c r="F3972" s="13">
        <v>214</v>
      </c>
      <c r="G3972" s="13">
        <v>1134.5</v>
      </c>
      <c r="H3972" s="17">
        <f>(G3972/F3972)</f>
        <v>5.3014018691588785</v>
      </c>
      <c r="I3972" s="13">
        <v>98</v>
      </c>
      <c r="J3972" s="13">
        <v>492.5</v>
      </c>
      <c r="K3972" s="14">
        <f>(J3972/G3972)</f>
        <v>0.43411194358748345</v>
      </c>
      <c r="L3972" s="14">
        <f>(K3972/2.01)</f>
        <v>0.21597609133705647</v>
      </c>
    </row>
    <row r="3973" spans="1:13" x14ac:dyDescent="0.2">
      <c r="A3973" s="11" t="s">
        <v>6024</v>
      </c>
      <c r="B3973" s="12" t="s">
        <v>6025</v>
      </c>
      <c r="C3973" s="12">
        <v>12</v>
      </c>
      <c r="D3973" s="12">
        <v>13</v>
      </c>
      <c r="E3973" s="12">
        <v>18</v>
      </c>
      <c r="F3973" s="13">
        <v>122</v>
      </c>
      <c r="G3973" s="13">
        <v>965</v>
      </c>
      <c r="H3973" s="17">
        <f>(G3973/F3973)</f>
        <v>7.9098360655737707</v>
      </c>
      <c r="I3973" s="13">
        <v>90</v>
      </c>
      <c r="J3973" s="13">
        <v>1220.5</v>
      </c>
      <c r="K3973" s="14">
        <f>(J3973/G3973)</f>
        <v>1.2647668393782383</v>
      </c>
      <c r="L3973" s="14">
        <f>(K3973/2.01)</f>
        <v>0.62923723352151162</v>
      </c>
    </row>
    <row r="3974" spans="1:13" x14ac:dyDescent="0.2">
      <c r="A3974" s="11" t="s">
        <v>6020</v>
      </c>
      <c r="B3974" s="12" t="s">
        <v>6021</v>
      </c>
      <c r="C3974" s="12">
        <v>12</v>
      </c>
      <c r="D3974" s="12">
        <v>13</v>
      </c>
      <c r="E3974" s="12">
        <v>16</v>
      </c>
      <c r="F3974" s="13">
        <v>369</v>
      </c>
      <c r="G3974" s="13">
        <v>1256</v>
      </c>
      <c r="H3974" s="17">
        <f>(G3974/F3974)</f>
        <v>3.4037940379403793</v>
      </c>
      <c r="I3974" s="13">
        <v>109.5</v>
      </c>
      <c r="J3974" s="13">
        <v>1686</v>
      </c>
      <c r="K3974" s="14">
        <f>(J3974/G3974)</f>
        <v>1.3423566878980893</v>
      </c>
      <c r="L3974" s="14">
        <f>(K3974/2.01)</f>
        <v>0.66783914820800472</v>
      </c>
      <c r="M3974" t="s">
        <v>7835</v>
      </c>
    </row>
    <row r="3975" spans="1:13" x14ac:dyDescent="0.2">
      <c r="A3975" s="11" t="s">
        <v>7849</v>
      </c>
      <c r="B3975" s="12" t="s">
        <v>6018</v>
      </c>
      <c r="C3975" s="12">
        <v>12</v>
      </c>
      <c r="D3975" s="12">
        <v>13</v>
      </c>
      <c r="E3975" s="12">
        <v>14</v>
      </c>
      <c r="F3975" s="13">
        <v>370</v>
      </c>
      <c r="G3975" s="13">
        <v>1270.5</v>
      </c>
      <c r="H3975" s="17">
        <f>(G3975/F3975)</f>
        <v>3.4337837837837837</v>
      </c>
      <c r="I3975" s="13">
        <v>95.5</v>
      </c>
      <c r="J3975" s="13">
        <v>1465.5</v>
      </c>
      <c r="K3975" s="14">
        <f>(J3975/G3975)</f>
        <v>1.1534828807556081</v>
      </c>
      <c r="L3975" s="14">
        <f>(K3975/2.01)</f>
        <v>0.57387207997791456</v>
      </c>
    </row>
    <row r="3976" spans="1:13" x14ac:dyDescent="0.2">
      <c r="A3976" s="11" t="s">
        <v>6014</v>
      </c>
      <c r="B3976" s="12" t="s">
        <v>6015</v>
      </c>
      <c r="C3976" s="12">
        <v>12</v>
      </c>
      <c r="D3976" s="12">
        <v>13</v>
      </c>
      <c r="E3976" s="12">
        <v>12</v>
      </c>
      <c r="F3976" s="13">
        <v>116.5</v>
      </c>
      <c r="G3976" s="13">
        <v>900</v>
      </c>
      <c r="H3976" s="17">
        <f>(G3976/F3976)</f>
        <v>7.7253218884120169</v>
      </c>
      <c r="I3976" s="13">
        <v>66.5</v>
      </c>
      <c r="J3976" s="13">
        <v>740.5</v>
      </c>
      <c r="K3976" s="14">
        <f>(J3976/G3976)</f>
        <v>0.82277777777777783</v>
      </c>
      <c r="L3976" s="14">
        <f>(K3976/2.01)</f>
        <v>0.4093421779988945</v>
      </c>
    </row>
    <row r="3977" spans="1:13" x14ac:dyDescent="0.2">
      <c r="A3977" s="1" t="s">
        <v>7646</v>
      </c>
      <c r="B3977" t="s">
        <v>7647</v>
      </c>
      <c r="C3977">
        <v>16</v>
      </c>
      <c r="D3977">
        <v>12</v>
      </c>
      <c r="E3977">
        <v>22</v>
      </c>
      <c r="F3977" s="2">
        <v>81</v>
      </c>
      <c r="G3977" s="2">
        <v>353.5</v>
      </c>
      <c r="H3977" s="18">
        <f>(G3977/F3977)</f>
        <v>4.3641975308641978</v>
      </c>
      <c r="I3977" s="2">
        <v>55</v>
      </c>
      <c r="J3977" s="2">
        <v>254</v>
      </c>
      <c r="K3977" s="6">
        <f>(J3977/G3977)</f>
        <v>0.71852899575671858</v>
      </c>
    </row>
    <row r="3978" spans="1:13" x14ac:dyDescent="0.2">
      <c r="A3978" s="11" t="s">
        <v>7849</v>
      </c>
      <c r="B3978" s="12" t="s">
        <v>6011</v>
      </c>
      <c r="C3978" s="12">
        <v>12</v>
      </c>
      <c r="D3978" s="12">
        <v>13</v>
      </c>
      <c r="E3978" s="12">
        <v>10</v>
      </c>
      <c r="F3978" s="13">
        <v>110</v>
      </c>
      <c r="G3978" s="13">
        <v>878.5</v>
      </c>
      <c r="H3978" s="17">
        <f>(G3978/F3978)</f>
        <v>7.9863636363636363</v>
      </c>
      <c r="I3978" s="13">
        <v>81</v>
      </c>
      <c r="J3978" s="13">
        <v>718</v>
      </c>
      <c r="K3978" s="14">
        <f>(J3978/G3978)</f>
        <v>0.81730221969265793</v>
      </c>
      <c r="L3978" s="14">
        <f>(K3978/2.01)</f>
        <v>0.40661801974759104</v>
      </c>
    </row>
    <row r="3979" spans="1:13" x14ac:dyDescent="0.2">
      <c r="A3979" s="11" t="s">
        <v>6007</v>
      </c>
      <c r="B3979" s="12" t="s">
        <v>6008</v>
      </c>
      <c r="C3979" s="12">
        <v>12</v>
      </c>
      <c r="D3979" s="12">
        <v>13</v>
      </c>
      <c r="E3979" s="12">
        <v>8</v>
      </c>
      <c r="F3979" s="13">
        <v>117.5</v>
      </c>
      <c r="G3979" s="13">
        <v>901.5</v>
      </c>
      <c r="H3979" s="17">
        <f>(G3979/F3979)</f>
        <v>7.6723404255319148</v>
      </c>
      <c r="I3979" s="13">
        <v>67.5</v>
      </c>
      <c r="J3979" s="13">
        <v>263</v>
      </c>
      <c r="K3979" s="14">
        <f>(J3979/G3979)</f>
        <v>0.29173599556295066</v>
      </c>
      <c r="L3979" s="14">
        <f>(K3979/2.01)</f>
        <v>0.1451422863497267</v>
      </c>
      <c r="M3979" t="s">
        <v>7834</v>
      </c>
    </row>
    <row r="3980" spans="1:13" x14ac:dyDescent="0.2">
      <c r="A3980" s="11" t="s">
        <v>6004</v>
      </c>
      <c r="B3980" s="12" t="s">
        <v>6005</v>
      </c>
      <c r="C3980" s="12">
        <v>12</v>
      </c>
      <c r="D3980" s="12">
        <v>13</v>
      </c>
      <c r="E3980" s="12">
        <v>6</v>
      </c>
      <c r="F3980" s="13">
        <v>239</v>
      </c>
      <c r="G3980" s="13">
        <v>1100</v>
      </c>
      <c r="H3980" s="17">
        <f>(G3980/F3980)</f>
        <v>4.6025104602510458</v>
      </c>
      <c r="I3980" s="13">
        <v>81</v>
      </c>
      <c r="J3980" s="13">
        <v>1395</v>
      </c>
      <c r="K3980" s="14">
        <f>(J3980/G3980)</f>
        <v>1.2681818181818181</v>
      </c>
      <c r="L3980" s="14">
        <f>(K3980/2.01)</f>
        <v>0.63093622795115334</v>
      </c>
    </row>
    <row r="3981" spans="1:13" x14ac:dyDescent="0.2">
      <c r="A3981" s="11" t="s">
        <v>6000</v>
      </c>
      <c r="B3981" s="12" t="s">
        <v>6001</v>
      </c>
      <c r="C3981" s="12">
        <v>12</v>
      </c>
      <c r="D3981" s="12">
        <v>13</v>
      </c>
      <c r="E3981" s="12">
        <v>4</v>
      </c>
      <c r="F3981" s="13">
        <v>398</v>
      </c>
      <c r="G3981" s="13">
        <v>1162</v>
      </c>
      <c r="H3981" s="17">
        <f>(G3981/F3981)</f>
        <v>2.9195979899497488</v>
      </c>
      <c r="I3981" s="13">
        <v>99</v>
      </c>
      <c r="J3981" s="13">
        <v>1160</v>
      </c>
      <c r="K3981" s="14">
        <f>(J3981/G3981)</f>
        <v>0.99827882960413084</v>
      </c>
      <c r="L3981" s="14">
        <f>(K3981/2.01)</f>
        <v>0.49665613413140841</v>
      </c>
    </row>
    <row r="3982" spans="1:13" x14ac:dyDescent="0.2">
      <c r="A3982" s="1" t="s">
        <v>7849</v>
      </c>
      <c r="B3982" t="s">
        <v>5997</v>
      </c>
      <c r="C3982">
        <v>12</v>
      </c>
      <c r="D3982">
        <v>13</v>
      </c>
      <c r="E3982">
        <v>2</v>
      </c>
      <c r="F3982" s="2">
        <v>57.5</v>
      </c>
      <c r="G3982" s="2">
        <v>436</v>
      </c>
      <c r="H3982" s="18">
        <f>(G3982/F3982)</f>
        <v>7.5826086956521737</v>
      </c>
      <c r="I3982" s="2">
        <v>57.5</v>
      </c>
      <c r="J3982" s="2">
        <v>44.5</v>
      </c>
      <c r="K3982" s="6">
        <f>(J3982/G3982)</f>
        <v>0.10206422018348624</v>
      </c>
    </row>
    <row r="3983" spans="1:13" x14ac:dyDescent="0.2">
      <c r="A3983" s="1" t="s">
        <v>6102</v>
      </c>
      <c r="B3983" t="s">
        <v>6103</v>
      </c>
      <c r="C3983">
        <v>12</v>
      </c>
      <c r="D3983">
        <v>15</v>
      </c>
      <c r="E3983">
        <v>22</v>
      </c>
      <c r="F3983" s="2">
        <v>71</v>
      </c>
      <c r="G3983" s="2">
        <v>463.5</v>
      </c>
      <c r="H3983" s="18">
        <f>(G3983/F3983)</f>
        <v>6.528169014084507</v>
      </c>
      <c r="I3983" s="2">
        <v>58.5</v>
      </c>
      <c r="J3983" s="2">
        <v>869.5</v>
      </c>
      <c r="K3983" s="6">
        <f>(J3983/G3983)</f>
        <v>1.8759439050701188</v>
      </c>
    </row>
    <row r="3984" spans="1:13" x14ac:dyDescent="0.2">
      <c r="A3984" s="11" t="s">
        <v>6099</v>
      </c>
      <c r="B3984" s="12" t="s">
        <v>6100</v>
      </c>
      <c r="C3984" s="12">
        <v>12</v>
      </c>
      <c r="D3984" s="12">
        <v>15</v>
      </c>
      <c r="E3984" s="12">
        <v>20</v>
      </c>
      <c r="F3984" s="13">
        <v>92</v>
      </c>
      <c r="G3984" s="13">
        <v>613</v>
      </c>
      <c r="H3984" s="17">
        <f>(G3984/F3984)</f>
        <v>6.6630434782608692</v>
      </c>
      <c r="I3984" s="13">
        <v>85.5</v>
      </c>
      <c r="J3984" s="13">
        <v>1220</v>
      </c>
      <c r="K3984" s="14">
        <f>(J3984/G3984)</f>
        <v>1.9902120717781402</v>
      </c>
      <c r="L3984" s="14">
        <f>(K3984/2.01)</f>
        <v>0.99015525959111461</v>
      </c>
    </row>
    <row r="3985" spans="1:13" x14ac:dyDescent="0.2">
      <c r="A3985" s="11" t="s">
        <v>8427</v>
      </c>
      <c r="B3985" s="12" t="s">
        <v>6096</v>
      </c>
      <c r="C3985" s="12">
        <v>12</v>
      </c>
      <c r="D3985" s="12">
        <v>15</v>
      </c>
      <c r="E3985" s="12">
        <v>18</v>
      </c>
      <c r="F3985" s="13">
        <v>90</v>
      </c>
      <c r="G3985" s="13">
        <v>598</v>
      </c>
      <c r="H3985" s="17">
        <f>(G3985/F3985)</f>
        <v>6.6444444444444448</v>
      </c>
      <c r="I3985" s="13">
        <v>71.5</v>
      </c>
      <c r="J3985" s="13">
        <v>926</v>
      </c>
      <c r="K3985" s="14">
        <f>(J3985/G3985)</f>
        <v>1.5484949832775921</v>
      </c>
      <c r="L3985" s="14">
        <f>(K3985/2.01)</f>
        <v>0.77039551406845386</v>
      </c>
    </row>
    <row r="3986" spans="1:13" x14ac:dyDescent="0.2">
      <c r="A3986" s="1" t="s">
        <v>7642</v>
      </c>
      <c r="B3986" t="s">
        <v>7643</v>
      </c>
      <c r="C3986">
        <v>16</v>
      </c>
      <c r="D3986">
        <v>12</v>
      </c>
      <c r="E3986">
        <v>20</v>
      </c>
      <c r="F3986" s="2">
        <v>50</v>
      </c>
      <c r="G3986" s="2">
        <v>122.5</v>
      </c>
      <c r="H3986" s="18">
        <f>(G3986/F3986)</f>
        <v>2.4500000000000002</v>
      </c>
      <c r="I3986" s="2">
        <v>49</v>
      </c>
      <c r="J3986" s="2">
        <v>910</v>
      </c>
      <c r="K3986" s="6">
        <f>(J3986/G3986)</f>
        <v>7.4285714285714288</v>
      </c>
    </row>
    <row r="3987" spans="1:13" x14ac:dyDescent="0.2">
      <c r="A3987" s="1" t="s">
        <v>7849</v>
      </c>
      <c r="B3987" t="s">
        <v>6093</v>
      </c>
      <c r="C3987">
        <v>12</v>
      </c>
      <c r="D3987">
        <v>15</v>
      </c>
      <c r="E3987">
        <v>16</v>
      </c>
      <c r="F3987" s="2">
        <v>39.5</v>
      </c>
      <c r="G3987" s="2">
        <v>460</v>
      </c>
      <c r="H3987" s="18">
        <f>(G3987/F3987)</f>
        <v>11.645569620253164</v>
      </c>
      <c r="I3987" s="2">
        <v>47</v>
      </c>
      <c r="J3987" s="2">
        <v>461</v>
      </c>
      <c r="K3987" s="6">
        <f>(J3987/G3987)</f>
        <v>1.0021739130434784</v>
      </c>
    </row>
    <row r="3988" spans="1:13" x14ac:dyDescent="0.2">
      <c r="A3988" s="11" t="s">
        <v>7849</v>
      </c>
      <c r="B3988" s="12" t="s">
        <v>6090</v>
      </c>
      <c r="C3988" s="12">
        <v>12</v>
      </c>
      <c r="D3988" s="12">
        <v>15</v>
      </c>
      <c r="E3988" s="12">
        <v>14</v>
      </c>
      <c r="F3988" s="13">
        <v>126.5</v>
      </c>
      <c r="G3988" s="13">
        <v>948.5</v>
      </c>
      <c r="H3988" s="17">
        <f>(G3988/F3988)</f>
        <v>7.4980237154150196</v>
      </c>
      <c r="I3988" s="13">
        <v>72</v>
      </c>
      <c r="J3988" s="13">
        <v>1397</v>
      </c>
      <c r="K3988" s="14">
        <f>(J3988/G3988)</f>
        <v>1.4728518713758567</v>
      </c>
      <c r="L3988" s="14">
        <f>(K3988/2.01)</f>
        <v>0.7327621250626154</v>
      </c>
    </row>
    <row r="3989" spans="1:13" x14ac:dyDescent="0.2">
      <c r="A3989" s="1" t="s">
        <v>7849</v>
      </c>
      <c r="B3989" t="s">
        <v>6088</v>
      </c>
      <c r="C3989">
        <v>12</v>
      </c>
      <c r="D3989">
        <v>15</v>
      </c>
      <c r="E3989">
        <v>12</v>
      </c>
      <c r="F3989" s="2">
        <v>42</v>
      </c>
      <c r="G3989" s="2">
        <v>358</v>
      </c>
      <c r="H3989" s="18">
        <f>(G3989/F3989)</f>
        <v>8.5238095238095237</v>
      </c>
      <c r="I3989" s="2">
        <v>41.5</v>
      </c>
      <c r="J3989" s="2">
        <v>30.5</v>
      </c>
      <c r="K3989" s="6">
        <f>(J3989/G3989)</f>
        <v>8.5195530726256977E-2</v>
      </c>
    </row>
    <row r="3990" spans="1:13" x14ac:dyDescent="0.2">
      <c r="A3990" s="1" t="s">
        <v>6084</v>
      </c>
      <c r="B3990" t="s">
        <v>6085</v>
      </c>
      <c r="C3990">
        <v>12</v>
      </c>
      <c r="D3990">
        <v>15</v>
      </c>
      <c r="E3990">
        <v>10</v>
      </c>
      <c r="F3990" s="2">
        <v>41.5</v>
      </c>
      <c r="G3990" s="2">
        <v>314</v>
      </c>
      <c r="H3990" s="18">
        <f>(G3990/F3990)</f>
        <v>7.5662650602409638</v>
      </c>
      <c r="I3990" s="2">
        <v>33</v>
      </c>
      <c r="J3990" s="2">
        <v>68</v>
      </c>
      <c r="K3990" s="6">
        <f>(J3990/G3990)</f>
        <v>0.21656050955414013</v>
      </c>
    </row>
    <row r="3991" spans="1:13" x14ac:dyDescent="0.2">
      <c r="A3991" s="1" t="s">
        <v>6080</v>
      </c>
      <c r="B3991" t="s">
        <v>6081</v>
      </c>
      <c r="C3991">
        <v>12</v>
      </c>
      <c r="D3991">
        <v>15</v>
      </c>
      <c r="E3991">
        <v>8</v>
      </c>
      <c r="F3991" s="2">
        <v>56.5</v>
      </c>
      <c r="G3991" s="2">
        <v>364</v>
      </c>
      <c r="H3991" s="18">
        <f>(G3991/F3991)</f>
        <v>6.4424778761061949</v>
      </c>
      <c r="I3991" s="2">
        <v>49</v>
      </c>
      <c r="J3991" s="2">
        <v>31</v>
      </c>
      <c r="K3991" s="6">
        <f>(J3991/G3991)</f>
        <v>8.5164835164835168E-2</v>
      </c>
    </row>
    <row r="3992" spans="1:13" x14ac:dyDescent="0.2">
      <c r="A3992" s="1" t="s">
        <v>6077</v>
      </c>
      <c r="B3992" t="s">
        <v>6078</v>
      </c>
      <c r="C3992">
        <v>12</v>
      </c>
      <c r="D3992">
        <v>15</v>
      </c>
      <c r="E3992">
        <v>6</v>
      </c>
      <c r="F3992" s="2">
        <v>63.5</v>
      </c>
      <c r="G3992" s="2">
        <v>557</v>
      </c>
      <c r="H3992" s="18">
        <f>(G3992/F3992)</f>
        <v>8.771653543307087</v>
      </c>
      <c r="I3992" s="2">
        <v>50.5</v>
      </c>
      <c r="J3992" s="2">
        <v>737.5</v>
      </c>
      <c r="K3992" s="6">
        <f>(J3992/G3992)</f>
        <v>1.3240574506283662</v>
      </c>
    </row>
    <row r="3993" spans="1:13" x14ac:dyDescent="0.2">
      <c r="A3993" s="1" t="s">
        <v>6073</v>
      </c>
      <c r="B3993" t="s">
        <v>6074</v>
      </c>
      <c r="C3993">
        <v>12</v>
      </c>
      <c r="D3993">
        <v>15</v>
      </c>
      <c r="E3993">
        <v>4</v>
      </c>
      <c r="F3993" s="2">
        <v>81.5</v>
      </c>
      <c r="G3993" s="2">
        <v>595</v>
      </c>
      <c r="H3993" s="18">
        <f>(G3993/F3993)</f>
        <v>7.3006134969325149</v>
      </c>
      <c r="I3993" s="2">
        <v>57.5</v>
      </c>
      <c r="J3993" s="2">
        <v>416.5</v>
      </c>
      <c r="K3993" s="6">
        <f>(J3993/G3993)</f>
        <v>0.7</v>
      </c>
    </row>
    <row r="3994" spans="1:13" x14ac:dyDescent="0.2">
      <c r="A3994" s="11" t="s">
        <v>6069</v>
      </c>
      <c r="B3994" s="12" t="s">
        <v>6070</v>
      </c>
      <c r="C3994" s="12">
        <v>12</v>
      </c>
      <c r="D3994" s="12">
        <v>15</v>
      </c>
      <c r="E3994" s="12">
        <v>2</v>
      </c>
      <c r="F3994" s="13">
        <v>86</v>
      </c>
      <c r="G3994" s="13">
        <v>547</v>
      </c>
      <c r="H3994" s="17">
        <f>(G3994/F3994)</f>
        <v>6.3604651162790695</v>
      </c>
      <c r="I3994" s="13">
        <v>61.5</v>
      </c>
      <c r="J3994" s="13">
        <v>835.5</v>
      </c>
      <c r="K3994" s="14">
        <f>(J3994/G3994)</f>
        <v>1.5274223034734917</v>
      </c>
      <c r="L3994" s="14">
        <f>(K3994/2.01)</f>
        <v>0.7599115937679064</v>
      </c>
    </row>
    <row r="3995" spans="1:13" x14ac:dyDescent="0.2">
      <c r="A3995" s="7" t="s">
        <v>5667</v>
      </c>
      <c r="B3995" s="8" t="s">
        <v>5668</v>
      </c>
      <c r="C3995" s="8">
        <v>12</v>
      </c>
      <c r="D3995" s="8">
        <v>3</v>
      </c>
      <c r="E3995" s="8">
        <v>23</v>
      </c>
      <c r="F3995" s="9">
        <v>150.5</v>
      </c>
      <c r="G3995" s="9">
        <v>838</v>
      </c>
      <c r="H3995" s="16">
        <f>(G3995/F3995)</f>
        <v>5.5681063122923584</v>
      </c>
      <c r="I3995" s="9">
        <v>129</v>
      </c>
      <c r="J3995" s="9">
        <v>708.5</v>
      </c>
      <c r="K3995" s="10">
        <f>(J3995/G3995)</f>
        <v>0.84546539379474939</v>
      </c>
      <c r="L3995" s="10">
        <f>(K3995/1.56)</f>
        <v>0.54196499602227521</v>
      </c>
      <c r="M3995" t="s">
        <v>7833</v>
      </c>
    </row>
    <row r="3996" spans="1:13" x14ac:dyDescent="0.2">
      <c r="A3996" s="11" t="s">
        <v>7849</v>
      </c>
      <c r="B3996" s="12" t="s">
        <v>5664</v>
      </c>
      <c r="C3996" s="12">
        <v>12</v>
      </c>
      <c r="D3996" s="12">
        <v>3</v>
      </c>
      <c r="E3996" s="12">
        <v>21</v>
      </c>
      <c r="F3996" s="13">
        <v>85.5</v>
      </c>
      <c r="G3996" s="13">
        <v>630</v>
      </c>
      <c r="H3996" s="17">
        <f>(G3996/F3996)</f>
        <v>7.3684210526315788</v>
      </c>
      <c r="I3996" s="13">
        <v>87</v>
      </c>
      <c r="J3996" s="13">
        <v>676.5</v>
      </c>
      <c r="K3996" s="14">
        <f>(J3996/G3996)</f>
        <v>1.0738095238095238</v>
      </c>
      <c r="L3996" s="14">
        <f>(K3996/2.01)</f>
        <v>0.53423359393508651</v>
      </c>
    </row>
    <row r="3997" spans="1:13" x14ac:dyDescent="0.2">
      <c r="A3997" s="7" t="s">
        <v>8428</v>
      </c>
      <c r="B3997" s="8" t="s">
        <v>5662</v>
      </c>
      <c r="C3997" s="8">
        <v>12</v>
      </c>
      <c r="D3997" s="8">
        <v>3</v>
      </c>
      <c r="E3997" s="8">
        <v>19</v>
      </c>
      <c r="F3997" s="9">
        <v>581</v>
      </c>
      <c r="G3997" s="9">
        <v>1451.5</v>
      </c>
      <c r="H3997" s="16">
        <f>(G3997/F3997)</f>
        <v>2.4982788296041307</v>
      </c>
      <c r="I3997" s="9">
        <v>211.5</v>
      </c>
      <c r="J3997" s="9">
        <v>1497.5</v>
      </c>
      <c r="K3997" s="10">
        <f>(J3997/G3997)</f>
        <v>1.0316913537719601</v>
      </c>
      <c r="L3997" s="10">
        <f>(K3997/1.56)</f>
        <v>0.66134061139228206</v>
      </c>
    </row>
    <row r="3998" spans="1:13" x14ac:dyDescent="0.2">
      <c r="A3998" s="7" t="s">
        <v>8429</v>
      </c>
      <c r="B3998" s="8" t="s">
        <v>5660</v>
      </c>
      <c r="C3998" s="8">
        <v>12</v>
      </c>
      <c r="D3998" s="8">
        <v>3</v>
      </c>
      <c r="E3998" s="8">
        <v>17</v>
      </c>
      <c r="F3998" s="9">
        <v>697</v>
      </c>
      <c r="G3998" s="9">
        <v>1510</v>
      </c>
      <c r="H3998" s="16">
        <f>(G3998/F3998)</f>
        <v>2.1664275466284075</v>
      </c>
      <c r="I3998" s="9">
        <v>265</v>
      </c>
      <c r="J3998" s="9">
        <v>1576</v>
      </c>
      <c r="K3998" s="10">
        <f>(J3998/G3998)</f>
        <v>1.0437086092715231</v>
      </c>
      <c r="L3998" s="10">
        <f>(K3998/1.56)</f>
        <v>0.66904398030225842</v>
      </c>
    </row>
    <row r="3999" spans="1:13" x14ac:dyDescent="0.2">
      <c r="A3999" s="7" t="s">
        <v>5656</v>
      </c>
      <c r="B3999" s="8" t="s">
        <v>5657</v>
      </c>
      <c r="C3999" s="8">
        <v>12</v>
      </c>
      <c r="D3999" s="8">
        <v>3</v>
      </c>
      <c r="E3999" s="8">
        <v>15</v>
      </c>
      <c r="F3999" s="9">
        <v>422.5</v>
      </c>
      <c r="G3999" s="9">
        <v>1256</v>
      </c>
      <c r="H3999" s="16">
        <f>(G3999/F3999)</f>
        <v>2.9727810650887574</v>
      </c>
      <c r="I3999" s="9">
        <v>149</v>
      </c>
      <c r="J3999" s="9">
        <v>104.5</v>
      </c>
      <c r="K3999" s="10">
        <f>(J3999/G3999)</f>
        <v>8.3200636942675155E-2</v>
      </c>
      <c r="L3999" s="10">
        <f>(K3999/1.56)</f>
        <v>5.3333741629919967E-2</v>
      </c>
      <c r="M3999" t="s">
        <v>7833</v>
      </c>
    </row>
    <row r="4000" spans="1:13" x14ac:dyDescent="0.2">
      <c r="A4000" s="7" t="s">
        <v>7849</v>
      </c>
      <c r="B4000" s="8" t="s">
        <v>5654</v>
      </c>
      <c r="C4000" s="8">
        <v>12</v>
      </c>
      <c r="D4000" s="8">
        <v>3</v>
      </c>
      <c r="E4000" s="8">
        <v>13</v>
      </c>
      <c r="F4000" s="9">
        <v>544</v>
      </c>
      <c r="G4000" s="9">
        <v>1417</v>
      </c>
      <c r="H4000" s="16">
        <f>(G4000/F4000)</f>
        <v>2.6047794117647061</v>
      </c>
      <c r="I4000" s="9">
        <v>239</v>
      </c>
      <c r="J4000" s="9">
        <v>1550</v>
      </c>
      <c r="K4000" s="10">
        <f>(J4000/G4000)</f>
        <v>1.0938602681721947</v>
      </c>
      <c r="L4000" s="10">
        <f>(K4000/1.56)</f>
        <v>0.7011924795975607</v>
      </c>
    </row>
    <row r="4001" spans="1:13" x14ac:dyDescent="0.2">
      <c r="A4001" s="11" t="s">
        <v>7638</v>
      </c>
      <c r="B4001" s="12" t="s">
        <v>7639</v>
      </c>
      <c r="C4001" s="12">
        <v>16</v>
      </c>
      <c r="D4001" s="12">
        <v>12</v>
      </c>
      <c r="E4001" s="12">
        <v>18</v>
      </c>
      <c r="F4001" s="13">
        <v>60.5</v>
      </c>
      <c r="G4001" s="13">
        <v>185</v>
      </c>
      <c r="H4001" s="17">
        <f>(G4001/F4001)</f>
        <v>3.0578512396694215</v>
      </c>
      <c r="I4001" s="13">
        <v>61</v>
      </c>
      <c r="J4001" s="13">
        <v>94</v>
      </c>
      <c r="K4001" s="14">
        <f>(J4001/G4001)</f>
        <v>0.50810810810810814</v>
      </c>
      <c r="L4001" s="14">
        <f>(K4001/2.8)</f>
        <v>0.18146718146718149</v>
      </c>
      <c r="M4001" t="s">
        <v>7834</v>
      </c>
    </row>
    <row r="4002" spans="1:13" x14ac:dyDescent="0.2">
      <c r="A4002" s="7" t="s">
        <v>5651</v>
      </c>
      <c r="B4002" s="8" t="s">
        <v>5652</v>
      </c>
      <c r="C4002" s="8">
        <v>12</v>
      </c>
      <c r="D4002" s="8">
        <v>3</v>
      </c>
      <c r="E4002" s="8">
        <v>11</v>
      </c>
      <c r="F4002" s="9">
        <v>589</v>
      </c>
      <c r="G4002" s="9">
        <v>1424.5</v>
      </c>
      <c r="H4002" s="16">
        <f>(G4002/F4002)</f>
        <v>2.4185059422750426</v>
      </c>
      <c r="I4002" s="9">
        <v>203.5</v>
      </c>
      <c r="J4002" s="9">
        <v>1176.5</v>
      </c>
      <c r="K4002" s="10">
        <f>(J4002/G4002)</f>
        <v>0.82590382590382594</v>
      </c>
      <c r="L4002" s="10">
        <f>(K4002/1.56)</f>
        <v>0.52942552942552945</v>
      </c>
    </row>
    <row r="4003" spans="1:13" x14ac:dyDescent="0.2">
      <c r="A4003" s="7" t="s">
        <v>7849</v>
      </c>
      <c r="B4003" s="8" t="s">
        <v>5648</v>
      </c>
      <c r="C4003" s="8">
        <v>12</v>
      </c>
      <c r="D4003" s="8">
        <v>3</v>
      </c>
      <c r="E4003" s="8">
        <v>9</v>
      </c>
      <c r="F4003" s="9">
        <v>494</v>
      </c>
      <c r="G4003" s="9">
        <v>1326.5</v>
      </c>
      <c r="H4003" s="16">
        <f>(G4003/F4003)</f>
        <v>2.6852226720647772</v>
      </c>
      <c r="I4003" s="9">
        <v>134</v>
      </c>
      <c r="J4003" s="9">
        <v>1317.5</v>
      </c>
      <c r="K4003" s="10">
        <f>(J4003/G4003)</f>
        <v>0.99321522804372409</v>
      </c>
      <c r="L4003" s="10">
        <f>(K4003/1.56)</f>
        <v>0.6366764282331564</v>
      </c>
    </row>
    <row r="4004" spans="1:13" x14ac:dyDescent="0.2">
      <c r="A4004" s="7" t="s">
        <v>8430</v>
      </c>
      <c r="B4004" s="8" t="s">
        <v>5645</v>
      </c>
      <c r="C4004" s="8">
        <v>12</v>
      </c>
      <c r="D4004" s="8">
        <v>3</v>
      </c>
      <c r="E4004" s="8">
        <v>7</v>
      </c>
      <c r="F4004" s="9">
        <v>550</v>
      </c>
      <c r="G4004" s="9">
        <v>1309.5</v>
      </c>
      <c r="H4004" s="16">
        <f>(G4004/F4004)</f>
        <v>2.3809090909090909</v>
      </c>
      <c r="I4004" s="9">
        <v>187.5</v>
      </c>
      <c r="J4004" s="9">
        <v>1495</v>
      </c>
      <c r="K4004" s="10">
        <f>(J4004/G4004)</f>
        <v>1.1416571210385644</v>
      </c>
      <c r="L4004" s="10">
        <f>(K4004/1.56)</f>
        <v>0.73183148784523355</v>
      </c>
    </row>
    <row r="4005" spans="1:13" x14ac:dyDescent="0.2">
      <c r="A4005" s="7" t="s">
        <v>5642</v>
      </c>
      <c r="B4005" s="8" t="s">
        <v>5643</v>
      </c>
      <c r="C4005" s="8">
        <v>12</v>
      </c>
      <c r="D4005" s="8">
        <v>3</v>
      </c>
      <c r="E4005" s="8">
        <v>5</v>
      </c>
      <c r="F4005" s="9">
        <v>384</v>
      </c>
      <c r="G4005" s="9">
        <v>1151.5</v>
      </c>
      <c r="H4005" s="16">
        <f>(G4005/F4005)</f>
        <v>2.9986979166666665</v>
      </c>
      <c r="I4005" s="9">
        <v>128.5</v>
      </c>
      <c r="J4005" s="9">
        <v>1465.5</v>
      </c>
      <c r="K4005" s="10">
        <f>(J4005/G4005)</f>
        <v>1.2726877985236649</v>
      </c>
      <c r="L4005" s="10">
        <f>(K4005/1.56)</f>
        <v>0.81582551187414409</v>
      </c>
    </row>
    <row r="4006" spans="1:13" x14ac:dyDescent="0.2">
      <c r="A4006" s="7" t="s">
        <v>5639</v>
      </c>
      <c r="B4006" s="8" t="s">
        <v>5640</v>
      </c>
      <c r="C4006" s="8">
        <v>12</v>
      </c>
      <c r="D4006" s="8">
        <v>3</v>
      </c>
      <c r="E4006" s="8">
        <v>3</v>
      </c>
      <c r="F4006" s="9">
        <v>371</v>
      </c>
      <c r="G4006" s="9">
        <v>1028</v>
      </c>
      <c r="H4006" s="16">
        <f>(G4006/F4006)</f>
        <v>2.7708894878706198</v>
      </c>
      <c r="I4006" s="9">
        <v>124</v>
      </c>
      <c r="J4006" s="9">
        <v>1410</v>
      </c>
      <c r="K4006" s="10">
        <f>(J4006/G4006)</f>
        <v>1.3715953307392996</v>
      </c>
      <c r="L4006" s="10">
        <f>(K4006/1.56)</f>
        <v>0.87922777611493563</v>
      </c>
    </row>
    <row r="4007" spans="1:13" x14ac:dyDescent="0.2">
      <c r="A4007" s="7" t="s">
        <v>5742</v>
      </c>
      <c r="B4007" s="8" t="s">
        <v>5743</v>
      </c>
      <c r="C4007" s="8">
        <v>12</v>
      </c>
      <c r="D4007" s="8">
        <v>5</v>
      </c>
      <c r="E4007" s="8">
        <v>23</v>
      </c>
      <c r="F4007" s="9">
        <v>133</v>
      </c>
      <c r="G4007" s="9">
        <v>840</v>
      </c>
      <c r="H4007" s="16">
        <f>(G4007/F4007)</f>
        <v>6.3157894736842106</v>
      </c>
      <c r="I4007" s="9">
        <v>139</v>
      </c>
      <c r="J4007" s="9">
        <v>1510</v>
      </c>
      <c r="K4007" s="10">
        <f>(J4007/G4007)</f>
        <v>1.7976190476190477</v>
      </c>
      <c r="L4007" s="10">
        <f>(K4007/1.56)</f>
        <v>1.1523199023199022</v>
      </c>
    </row>
    <row r="4008" spans="1:13" x14ac:dyDescent="0.2">
      <c r="A4008" s="7" t="s">
        <v>7849</v>
      </c>
      <c r="B4008" s="8" t="s">
        <v>5739</v>
      </c>
      <c r="C4008" s="8">
        <v>12</v>
      </c>
      <c r="D4008" s="8">
        <v>5</v>
      </c>
      <c r="E4008" s="8">
        <v>21</v>
      </c>
      <c r="F4008" s="9">
        <v>565.5</v>
      </c>
      <c r="G4008" s="9">
        <v>1489.5</v>
      </c>
      <c r="H4008" s="16">
        <f>(G4008/F4008)</f>
        <v>2.6339522546419096</v>
      </c>
      <c r="I4008" s="9">
        <v>225.5</v>
      </c>
      <c r="J4008" s="9">
        <v>1534</v>
      </c>
      <c r="K4008" s="10">
        <f>(J4008/G4008)</f>
        <v>1.0298757972473984</v>
      </c>
      <c r="L4008" s="10">
        <f>(K4008/1.56)</f>
        <v>0.6601767931073067</v>
      </c>
    </row>
    <row r="4009" spans="1:13" x14ac:dyDescent="0.2">
      <c r="A4009" s="7" t="s">
        <v>5735</v>
      </c>
      <c r="B4009" s="8" t="s">
        <v>5736</v>
      </c>
      <c r="C4009" s="8">
        <v>12</v>
      </c>
      <c r="D4009" s="8">
        <v>5</v>
      </c>
      <c r="E4009" s="8">
        <v>19</v>
      </c>
      <c r="F4009" s="9">
        <v>382</v>
      </c>
      <c r="G4009" s="9">
        <v>1355.5</v>
      </c>
      <c r="H4009" s="16">
        <f>(G4009/F4009)</f>
        <v>3.5484293193717278</v>
      </c>
      <c r="I4009" s="9">
        <v>175</v>
      </c>
      <c r="J4009" s="9">
        <v>1435</v>
      </c>
      <c r="K4009" s="10">
        <f>(J4009/G4009)</f>
        <v>1.0586499446698636</v>
      </c>
      <c r="L4009" s="10">
        <f>(K4009/1.56)</f>
        <v>0.67862175940375868</v>
      </c>
    </row>
    <row r="4010" spans="1:13" x14ac:dyDescent="0.2">
      <c r="A4010" s="7" t="s">
        <v>5731</v>
      </c>
      <c r="B4010" s="8" t="s">
        <v>5732</v>
      </c>
      <c r="C4010" s="8">
        <v>12</v>
      </c>
      <c r="D4010" s="8">
        <v>5</v>
      </c>
      <c r="E4010" s="8">
        <v>17</v>
      </c>
      <c r="F4010" s="9">
        <v>220</v>
      </c>
      <c r="G4010" s="9">
        <v>1100</v>
      </c>
      <c r="H4010" s="16">
        <f>(G4010/F4010)</f>
        <v>5</v>
      </c>
      <c r="I4010" s="9">
        <v>126.5</v>
      </c>
      <c r="J4010" s="9">
        <v>1431</v>
      </c>
      <c r="K4010" s="10">
        <f>(J4010/G4010)</f>
        <v>1.300909090909091</v>
      </c>
      <c r="L4010" s="10">
        <f>(K4010/1.56)</f>
        <v>0.83391608391608396</v>
      </c>
    </row>
    <row r="4011" spans="1:13" x14ac:dyDescent="0.2">
      <c r="A4011" s="7" t="s">
        <v>5727</v>
      </c>
      <c r="B4011" s="8" t="s">
        <v>5728</v>
      </c>
      <c r="C4011" s="8">
        <v>12</v>
      </c>
      <c r="D4011" s="8">
        <v>5</v>
      </c>
      <c r="E4011" s="8">
        <v>15</v>
      </c>
      <c r="F4011" s="9">
        <v>649</v>
      </c>
      <c r="G4011" s="9">
        <v>1481</v>
      </c>
      <c r="H4011" s="16">
        <f>(G4011/F4011)</f>
        <v>2.2819722650231125</v>
      </c>
      <c r="I4011" s="9">
        <v>224.5</v>
      </c>
      <c r="J4011" s="9">
        <v>1304.5</v>
      </c>
      <c r="K4011" s="10">
        <f>(J4011/G4011)</f>
        <v>0.88082376772451043</v>
      </c>
      <c r="L4011" s="10">
        <f>(K4011/1.56)</f>
        <v>0.56463062033622458</v>
      </c>
    </row>
    <row r="4012" spans="1:13" x14ac:dyDescent="0.2">
      <c r="A4012" s="7" t="s">
        <v>5724</v>
      </c>
      <c r="B4012" s="8" t="s">
        <v>5725</v>
      </c>
      <c r="C4012" s="8">
        <v>12</v>
      </c>
      <c r="D4012" s="8">
        <v>5</v>
      </c>
      <c r="E4012" s="8">
        <v>13</v>
      </c>
      <c r="F4012" s="9">
        <v>483.5</v>
      </c>
      <c r="G4012" s="9">
        <v>1362.5</v>
      </c>
      <c r="H4012" s="16">
        <f>(G4012/F4012)</f>
        <v>2.8179937952430199</v>
      </c>
      <c r="I4012" s="9">
        <v>144.5</v>
      </c>
      <c r="J4012" s="9">
        <v>919.5</v>
      </c>
      <c r="K4012" s="10">
        <f>(J4012/G4012)</f>
        <v>0.67486238532110088</v>
      </c>
      <c r="L4012" s="10">
        <f>(K4012/1.56)</f>
        <v>0.43260409315455184</v>
      </c>
    </row>
    <row r="4013" spans="1:13" x14ac:dyDescent="0.2">
      <c r="A4013" s="7" t="s">
        <v>5721</v>
      </c>
      <c r="B4013" s="8" t="s">
        <v>5722</v>
      </c>
      <c r="C4013" s="8">
        <v>12</v>
      </c>
      <c r="D4013" s="8">
        <v>5</v>
      </c>
      <c r="E4013" s="8">
        <v>11</v>
      </c>
      <c r="F4013" s="9">
        <v>583.5</v>
      </c>
      <c r="G4013" s="9">
        <v>1409</v>
      </c>
      <c r="H4013" s="16">
        <f>(G4013/F4013)</f>
        <v>2.4147386461011138</v>
      </c>
      <c r="I4013" s="9">
        <v>173</v>
      </c>
      <c r="J4013" s="9">
        <v>1311</v>
      </c>
      <c r="K4013" s="10">
        <f>(J4013/G4013)</f>
        <v>0.93044712562100784</v>
      </c>
      <c r="L4013" s="10">
        <f>(K4013/1.56)</f>
        <v>0.59644046514167171</v>
      </c>
    </row>
    <row r="4014" spans="1:13" x14ac:dyDescent="0.2">
      <c r="A4014" s="11" t="s">
        <v>8431</v>
      </c>
      <c r="B4014" s="12" t="s">
        <v>5718</v>
      </c>
      <c r="C4014" s="12">
        <v>12</v>
      </c>
      <c r="D4014" s="12">
        <v>5</v>
      </c>
      <c r="E4014" s="12">
        <v>9</v>
      </c>
      <c r="F4014" s="13">
        <v>216.5</v>
      </c>
      <c r="G4014" s="13">
        <v>1082</v>
      </c>
      <c r="H4014" s="17">
        <f>(G4014/F4014)</f>
        <v>4.9976905311778292</v>
      </c>
      <c r="I4014" s="13">
        <v>87.5</v>
      </c>
      <c r="J4014" s="13">
        <v>1290</v>
      </c>
      <c r="K4014" s="14">
        <f>(J4014/G4014)</f>
        <v>1.1922365988909427</v>
      </c>
      <c r="L4014" s="14">
        <f>(K4014/2.01)</f>
        <v>0.59315253676166313</v>
      </c>
    </row>
    <row r="4015" spans="1:13" x14ac:dyDescent="0.2">
      <c r="A4015" s="11" t="s">
        <v>5715</v>
      </c>
      <c r="B4015" s="12" t="s">
        <v>5716</v>
      </c>
      <c r="C4015" s="12">
        <v>12</v>
      </c>
      <c r="D4015" s="12">
        <v>5</v>
      </c>
      <c r="E4015" s="12">
        <v>7</v>
      </c>
      <c r="F4015" s="13">
        <v>119</v>
      </c>
      <c r="G4015" s="13">
        <v>775</v>
      </c>
      <c r="H4015" s="17">
        <f>(G4015/F4015)</f>
        <v>6.5126050420168067</v>
      </c>
      <c r="I4015" s="13">
        <v>99.5</v>
      </c>
      <c r="J4015" s="13">
        <v>945</v>
      </c>
      <c r="K4015" s="14">
        <f>(J4015/G4015)</f>
        <v>1.2193548387096773</v>
      </c>
      <c r="L4015" s="14">
        <f>(K4015/2.01)</f>
        <v>0.60664419836302363</v>
      </c>
    </row>
    <row r="4016" spans="1:13" x14ac:dyDescent="0.2">
      <c r="A4016" s="7" t="s">
        <v>5712</v>
      </c>
      <c r="B4016" s="8" t="s">
        <v>5713</v>
      </c>
      <c r="C4016" s="8">
        <v>12</v>
      </c>
      <c r="D4016" s="8">
        <v>5</v>
      </c>
      <c r="E4016" s="8">
        <v>5</v>
      </c>
      <c r="F4016" s="9">
        <v>434</v>
      </c>
      <c r="G4016" s="9">
        <v>1288.5</v>
      </c>
      <c r="H4016" s="16">
        <f>(G4016/F4016)</f>
        <v>2.9688940092165899</v>
      </c>
      <c r="I4016" s="9">
        <v>129.5</v>
      </c>
      <c r="J4016" s="9">
        <v>1130</v>
      </c>
      <c r="K4016" s="10">
        <f>(J4016/G4016)</f>
        <v>0.87698874660457893</v>
      </c>
      <c r="L4016" s="10">
        <f>(K4016/1.56)</f>
        <v>0.56217227346447363</v>
      </c>
    </row>
    <row r="4017" spans="1:13" x14ac:dyDescent="0.2">
      <c r="A4017" s="11" t="s">
        <v>5708</v>
      </c>
      <c r="B4017" s="12" t="s">
        <v>5709</v>
      </c>
      <c r="C4017" s="12">
        <v>12</v>
      </c>
      <c r="D4017" s="12">
        <v>5</v>
      </c>
      <c r="E4017" s="12">
        <v>3</v>
      </c>
      <c r="F4017" s="13">
        <v>212</v>
      </c>
      <c r="G4017" s="13">
        <v>658</v>
      </c>
      <c r="H4017" s="17">
        <f>(G4017/F4017)</f>
        <v>3.1037735849056602</v>
      </c>
      <c r="I4017" s="13">
        <v>91</v>
      </c>
      <c r="J4017" s="13">
        <v>1135</v>
      </c>
      <c r="K4017" s="14">
        <f>(J4017/G4017)</f>
        <v>1.7249240121580547</v>
      </c>
      <c r="L4017" s="14">
        <f>(K4017/2.01)</f>
        <v>0.85817115032739044</v>
      </c>
    </row>
    <row r="4018" spans="1:13" x14ac:dyDescent="0.2">
      <c r="A4018" s="7" t="s">
        <v>5812</v>
      </c>
      <c r="B4018" s="8" t="s">
        <v>5813</v>
      </c>
      <c r="C4018" s="8">
        <v>12</v>
      </c>
      <c r="D4018" s="8">
        <v>7</v>
      </c>
      <c r="E4018" s="8">
        <v>23</v>
      </c>
      <c r="F4018" s="9">
        <v>120</v>
      </c>
      <c r="G4018" s="9">
        <v>648.5</v>
      </c>
      <c r="H4018" s="16">
        <f>(G4018/F4018)</f>
        <v>5.4041666666666668</v>
      </c>
      <c r="I4018" s="9">
        <v>123.5</v>
      </c>
      <c r="J4018" s="9">
        <v>1678</v>
      </c>
      <c r="K4018" s="10">
        <f>(J4018/G4018)</f>
        <v>2.5875096376252893</v>
      </c>
      <c r="L4018" s="10">
        <f>(K4018/1.56)</f>
        <v>1.6586600241187752</v>
      </c>
      <c r="M4018" t="s">
        <v>7835</v>
      </c>
    </row>
    <row r="4019" spans="1:13" x14ac:dyDescent="0.2">
      <c r="A4019" s="7" t="s">
        <v>8432</v>
      </c>
      <c r="B4019" s="8" t="s">
        <v>5809</v>
      </c>
      <c r="C4019" s="8">
        <v>12</v>
      </c>
      <c r="D4019" s="8">
        <v>7</v>
      </c>
      <c r="E4019" s="8">
        <v>21</v>
      </c>
      <c r="F4019" s="9">
        <v>325.5</v>
      </c>
      <c r="G4019" s="9">
        <v>1311.5</v>
      </c>
      <c r="H4019" s="16">
        <f>(G4019/F4019)</f>
        <v>4.0291858678955457</v>
      </c>
      <c r="I4019" s="9">
        <v>162.5</v>
      </c>
      <c r="J4019" s="9">
        <v>1453</v>
      </c>
      <c r="K4019" s="10">
        <f>(J4019/G4019)</f>
        <v>1.1078917270301183</v>
      </c>
      <c r="L4019" s="10">
        <f>(K4019/1.56)</f>
        <v>0.71018700450648609</v>
      </c>
    </row>
    <row r="4020" spans="1:13" x14ac:dyDescent="0.2">
      <c r="A4020" s="7" t="s">
        <v>8433</v>
      </c>
      <c r="B4020" s="8" t="s">
        <v>5806</v>
      </c>
      <c r="C4020" s="8">
        <v>12</v>
      </c>
      <c r="D4020" s="8">
        <v>7</v>
      </c>
      <c r="E4020" s="8">
        <v>19</v>
      </c>
      <c r="F4020" s="9">
        <v>537</v>
      </c>
      <c r="G4020" s="9">
        <v>1468</v>
      </c>
      <c r="H4020" s="16">
        <f>(G4020/F4020)</f>
        <v>2.7337057728119181</v>
      </c>
      <c r="I4020" s="9">
        <v>172</v>
      </c>
      <c r="J4020" s="9">
        <v>1519</v>
      </c>
      <c r="K4020" s="10">
        <f>(J4020/G4020)</f>
        <v>1.034741144414169</v>
      </c>
      <c r="L4020" s="10">
        <f>(K4020/1.56)</f>
        <v>0.66329560539369803</v>
      </c>
    </row>
    <row r="4021" spans="1:13" x14ac:dyDescent="0.2">
      <c r="A4021" s="1" t="s">
        <v>7635</v>
      </c>
      <c r="B4021" t="s">
        <v>7636</v>
      </c>
      <c r="C4021">
        <v>16</v>
      </c>
      <c r="D4021">
        <v>12</v>
      </c>
      <c r="E4021">
        <v>16</v>
      </c>
      <c r="F4021" s="2">
        <v>51</v>
      </c>
      <c r="G4021" s="2">
        <v>83</v>
      </c>
      <c r="H4021" s="18">
        <f>(G4021/F4021)</f>
        <v>1.6274509803921569</v>
      </c>
      <c r="I4021" s="2">
        <v>39</v>
      </c>
      <c r="J4021" s="2">
        <v>245</v>
      </c>
      <c r="K4021" s="6">
        <f>(J4021/G4021)</f>
        <v>2.9518072289156625</v>
      </c>
    </row>
    <row r="4022" spans="1:13" x14ac:dyDescent="0.2">
      <c r="A4022" s="7" t="s">
        <v>8434</v>
      </c>
      <c r="B4022" s="8" t="s">
        <v>6867</v>
      </c>
      <c r="C4022" s="8">
        <v>14</v>
      </c>
      <c r="D4022" s="8">
        <v>10</v>
      </c>
      <c r="E4022" s="8">
        <v>13</v>
      </c>
      <c r="F4022" s="9">
        <v>287.5</v>
      </c>
      <c r="G4022" s="9">
        <v>968</v>
      </c>
      <c r="H4022" s="16">
        <f>(G4022/F4022)</f>
        <v>3.3669565217391306</v>
      </c>
      <c r="I4022" s="9">
        <v>151.5</v>
      </c>
      <c r="J4022" s="9">
        <v>1249.5</v>
      </c>
      <c r="K4022" s="10">
        <f>(J4022/G4022)</f>
        <v>1.2908057851239669</v>
      </c>
      <c r="L4022" s="10">
        <f>(K4022/1.27)</f>
        <v>1.0163825079716275</v>
      </c>
    </row>
    <row r="4023" spans="1:13" x14ac:dyDescent="0.2">
      <c r="A4023" s="11" t="s">
        <v>7849</v>
      </c>
      <c r="B4023" s="12" t="s">
        <v>5803</v>
      </c>
      <c r="C4023" s="12">
        <v>12</v>
      </c>
      <c r="D4023" s="12">
        <v>7</v>
      </c>
      <c r="E4023" s="12">
        <v>17</v>
      </c>
      <c r="F4023" s="13">
        <v>214.5</v>
      </c>
      <c r="G4023" s="13">
        <v>1218</v>
      </c>
      <c r="H4023" s="17">
        <f>(G4023/F4023)</f>
        <v>5.6783216783216783</v>
      </c>
      <c r="I4023" s="13">
        <v>120</v>
      </c>
      <c r="J4023" s="13">
        <v>1440.5</v>
      </c>
      <c r="K4023" s="14">
        <f>(J4023/G4023)</f>
        <v>1.1826765188834154</v>
      </c>
      <c r="L4023" s="14">
        <f>(K4023/2.01)</f>
        <v>0.58839627805145056</v>
      </c>
    </row>
    <row r="4024" spans="1:13" x14ac:dyDescent="0.2">
      <c r="A4024" s="11" t="s">
        <v>7632</v>
      </c>
      <c r="B4024" s="12" t="s">
        <v>7633</v>
      </c>
      <c r="C4024" s="12">
        <v>16</v>
      </c>
      <c r="D4024" s="12">
        <v>12</v>
      </c>
      <c r="E4024" s="12">
        <v>14</v>
      </c>
      <c r="F4024" s="13">
        <v>79.5</v>
      </c>
      <c r="G4024" s="13">
        <v>340.5</v>
      </c>
      <c r="H4024" s="17">
        <f>(G4024/F4024)</f>
        <v>4.283018867924528</v>
      </c>
      <c r="I4024" s="13">
        <v>67.5</v>
      </c>
      <c r="J4024" s="13">
        <v>50.5</v>
      </c>
      <c r="K4024" s="14">
        <f>(J4024/G4024)</f>
        <v>0.14831130690161526</v>
      </c>
      <c r="L4024" s="14">
        <f>(K4024/2.8)</f>
        <v>5.2968323893434026E-2</v>
      </c>
      <c r="M4024" t="s">
        <v>7834</v>
      </c>
    </row>
    <row r="4025" spans="1:13" x14ac:dyDescent="0.2">
      <c r="A4025" s="7" t="s">
        <v>7849</v>
      </c>
      <c r="B4025" s="8" t="s">
        <v>5800</v>
      </c>
      <c r="C4025" s="8">
        <v>12</v>
      </c>
      <c r="D4025" s="8">
        <v>7</v>
      </c>
      <c r="E4025" s="8">
        <v>15</v>
      </c>
      <c r="F4025" s="9">
        <v>464.5</v>
      </c>
      <c r="G4025" s="9">
        <v>1427</v>
      </c>
      <c r="H4025" s="16">
        <f>(G4025/F4025)</f>
        <v>3.0721205597416579</v>
      </c>
      <c r="I4025" s="9">
        <v>155.5</v>
      </c>
      <c r="J4025" s="9">
        <v>1142.5</v>
      </c>
      <c r="K4025" s="10">
        <f>(J4025/G4025)</f>
        <v>0.80063069376313944</v>
      </c>
      <c r="L4025" s="10">
        <f>(K4025/1.56)</f>
        <v>0.51322480369432011</v>
      </c>
    </row>
    <row r="4026" spans="1:13" x14ac:dyDescent="0.2">
      <c r="A4026" s="11" t="s">
        <v>5796</v>
      </c>
      <c r="B4026" s="12" t="s">
        <v>5797</v>
      </c>
      <c r="C4026" s="12">
        <v>12</v>
      </c>
      <c r="D4026" s="12">
        <v>7</v>
      </c>
      <c r="E4026" s="12">
        <v>13</v>
      </c>
      <c r="F4026" s="13">
        <v>188.5</v>
      </c>
      <c r="G4026" s="13">
        <v>997.5</v>
      </c>
      <c r="H4026" s="17">
        <f>(G4026/F4026)</f>
        <v>5.2917771883289122</v>
      </c>
      <c r="I4026" s="13">
        <v>110</v>
      </c>
      <c r="J4026" s="13">
        <v>1241</v>
      </c>
      <c r="K4026" s="14">
        <f>(J4026/G4026)</f>
        <v>1.2441102756892231</v>
      </c>
      <c r="L4026" s="14">
        <f>(K4026/2.01)</f>
        <v>0.61896033616379265</v>
      </c>
    </row>
    <row r="4027" spans="1:13" x14ac:dyDescent="0.2">
      <c r="A4027" s="11" t="s">
        <v>5792</v>
      </c>
      <c r="B4027" s="12" t="s">
        <v>5793</v>
      </c>
      <c r="C4027" s="12">
        <v>12</v>
      </c>
      <c r="D4027" s="12">
        <v>7</v>
      </c>
      <c r="E4027" s="12">
        <v>11</v>
      </c>
      <c r="F4027" s="13">
        <v>60</v>
      </c>
      <c r="G4027" s="13">
        <v>399.5</v>
      </c>
      <c r="H4027" s="17">
        <f>(G4027/F4027)</f>
        <v>6.6583333333333332</v>
      </c>
      <c r="I4027" s="13">
        <v>64</v>
      </c>
      <c r="J4027" s="13">
        <v>28.5</v>
      </c>
      <c r="K4027" s="14">
        <f>(J4027/G4027)</f>
        <v>7.1339173967459327E-2</v>
      </c>
      <c r="L4027" s="14">
        <f>(K4027/2.01)</f>
        <v>3.549212635196982E-2</v>
      </c>
      <c r="M4027" t="s">
        <v>7834</v>
      </c>
    </row>
    <row r="4028" spans="1:13" x14ac:dyDescent="0.2">
      <c r="A4028" s="11" t="s">
        <v>5788</v>
      </c>
      <c r="B4028" s="12" t="s">
        <v>5789</v>
      </c>
      <c r="C4028" s="12">
        <v>12</v>
      </c>
      <c r="D4028" s="12">
        <v>7</v>
      </c>
      <c r="E4028" s="12">
        <v>9</v>
      </c>
      <c r="F4028" s="13">
        <v>248.5</v>
      </c>
      <c r="G4028" s="13">
        <v>1202</v>
      </c>
      <c r="H4028" s="17">
        <f>(G4028/F4028)</f>
        <v>4.8370221327967808</v>
      </c>
      <c r="I4028" s="13">
        <v>116</v>
      </c>
      <c r="J4028" s="13">
        <v>1173</v>
      </c>
      <c r="K4028" s="14">
        <f>(J4028/G4028)</f>
        <v>0.97587354409317806</v>
      </c>
      <c r="L4028" s="14">
        <f>(K4028/2.01)</f>
        <v>0.48550922591700407</v>
      </c>
    </row>
    <row r="4029" spans="1:13" x14ac:dyDescent="0.2">
      <c r="A4029" s="11" t="s">
        <v>8435</v>
      </c>
      <c r="B4029" s="12" t="s">
        <v>5786</v>
      </c>
      <c r="C4029" s="12">
        <v>12</v>
      </c>
      <c r="D4029" s="12">
        <v>7</v>
      </c>
      <c r="E4029" s="12">
        <v>7</v>
      </c>
      <c r="F4029" s="13">
        <v>264.5</v>
      </c>
      <c r="G4029" s="13">
        <v>1219</v>
      </c>
      <c r="H4029" s="17">
        <f>(G4029/F4029)</f>
        <v>4.6086956521739131</v>
      </c>
      <c r="I4029" s="13">
        <v>119</v>
      </c>
      <c r="J4029" s="13">
        <v>1296.5</v>
      </c>
      <c r="K4029" s="14">
        <f>(J4029/G4029)</f>
        <v>1.0635767022149303</v>
      </c>
      <c r="L4029" s="14">
        <f>(K4029/2.01)</f>
        <v>0.52914263791787586</v>
      </c>
    </row>
    <row r="4030" spans="1:13" x14ac:dyDescent="0.2">
      <c r="A4030" s="11" t="s">
        <v>5783</v>
      </c>
      <c r="B4030" s="12" t="s">
        <v>5784</v>
      </c>
      <c r="C4030" s="12">
        <v>12</v>
      </c>
      <c r="D4030" s="12">
        <v>7</v>
      </c>
      <c r="E4030" s="12">
        <v>5</v>
      </c>
      <c r="F4030" s="13">
        <v>251</v>
      </c>
      <c r="G4030" s="13">
        <v>1104</v>
      </c>
      <c r="H4030" s="17">
        <f>(G4030/F4030)</f>
        <v>4.3984063745019917</v>
      </c>
      <c r="I4030" s="13">
        <v>91.5</v>
      </c>
      <c r="J4030" s="13">
        <v>870</v>
      </c>
      <c r="K4030" s="14">
        <f>(J4030/G4030)</f>
        <v>0.78804347826086951</v>
      </c>
      <c r="L4030" s="14">
        <f>(K4030/2.01)</f>
        <v>0.39206143197058191</v>
      </c>
    </row>
    <row r="4031" spans="1:13" x14ac:dyDescent="0.2">
      <c r="A4031" s="1" t="s">
        <v>7849</v>
      </c>
      <c r="B4031" t="s">
        <v>5781</v>
      </c>
      <c r="C4031">
        <v>12</v>
      </c>
      <c r="D4031">
        <v>7</v>
      </c>
      <c r="E4031">
        <v>3</v>
      </c>
      <c r="F4031" s="2">
        <v>43</v>
      </c>
      <c r="G4031" s="2">
        <v>311</v>
      </c>
      <c r="H4031" s="18">
        <f>(G4031/F4031)</f>
        <v>7.2325581395348841</v>
      </c>
      <c r="I4031" s="2">
        <v>27</v>
      </c>
      <c r="J4031" s="2">
        <v>24</v>
      </c>
      <c r="K4031" s="6">
        <f>(J4031/G4031)</f>
        <v>7.7170418006430874E-2</v>
      </c>
    </row>
    <row r="4032" spans="1:13" x14ac:dyDescent="0.2">
      <c r="A4032" s="11" t="s">
        <v>7005</v>
      </c>
      <c r="B4032" s="12" t="s">
        <v>7006</v>
      </c>
      <c r="C4032" s="12">
        <v>14</v>
      </c>
      <c r="D4032" s="12">
        <v>14</v>
      </c>
      <c r="E4032" s="12">
        <v>21</v>
      </c>
      <c r="F4032" s="13">
        <v>60</v>
      </c>
      <c r="G4032" s="13">
        <v>395.5</v>
      </c>
      <c r="H4032" s="17">
        <f>(G4032/F4032)</f>
        <v>6.5916666666666668</v>
      </c>
      <c r="I4032" s="13">
        <v>84.5</v>
      </c>
      <c r="J4032" s="13">
        <v>1148.5</v>
      </c>
      <c r="K4032" s="14">
        <f>(J4032/G4032)</f>
        <v>2.9039190897597975</v>
      </c>
      <c r="L4032" s="14">
        <f>(K4032/2.8)</f>
        <v>1.0371139606284991</v>
      </c>
    </row>
    <row r="4033" spans="1:12" x14ac:dyDescent="0.2">
      <c r="A4033" s="7" t="s">
        <v>8436</v>
      </c>
      <c r="B4033" s="8" t="s">
        <v>5888</v>
      </c>
      <c r="C4033" s="8">
        <v>12</v>
      </c>
      <c r="D4033" s="8">
        <v>9</v>
      </c>
      <c r="E4033" s="8">
        <v>23</v>
      </c>
      <c r="F4033" s="9">
        <v>125</v>
      </c>
      <c r="G4033" s="9">
        <v>766</v>
      </c>
      <c r="H4033" s="16">
        <f>(G4033/F4033)</f>
        <v>6.1280000000000001</v>
      </c>
      <c r="I4033" s="9">
        <v>138.5</v>
      </c>
      <c r="J4033" s="9">
        <v>1025.5</v>
      </c>
      <c r="K4033" s="10">
        <f>(J4033/G4033)</f>
        <v>1.3387728459530026</v>
      </c>
      <c r="L4033" s="10">
        <f>(K4033/1.56)</f>
        <v>0.85818772176474523</v>
      </c>
    </row>
    <row r="4034" spans="1:12" x14ac:dyDescent="0.2">
      <c r="A4034" s="11" t="s">
        <v>5885</v>
      </c>
      <c r="B4034" s="12" t="s">
        <v>5886</v>
      </c>
      <c r="C4034" s="12">
        <v>12</v>
      </c>
      <c r="D4034" s="12">
        <v>9</v>
      </c>
      <c r="E4034" s="12">
        <v>21</v>
      </c>
      <c r="F4034" s="13">
        <v>90</v>
      </c>
      <c r="G4034" s="13">
        <v>568.5</v>
      </c>
      <c r="H4034" s="17">
        <f>(G4034/F4034)</f>
        <v>6.3166666666666664</v>
      </c>
      <c r="I4034" s="13">
        <v>97.5</v>
      </c>
      <c r="J4034" s="13">
        <v>844</v>
      </c>
      <c r="K4034" s="14">
        <f>(J4034/G4034)</f>
        <v>1.484608619173263</v>
      </c>
      <c r="L4034" s="14">
        <f>(K4034/2.01)</f>
        <v>0.73861125332003141</v>
      </c>
    </row>
    <row r="4035" spans="1:12" x14ac:dyDescent="0.2">
      <c r="A4035" s="11" t="s">
        <v>5882</v>
      </c>
      <c r="B4035" s="12" t="s">
        <v>5883</v>
      </c>
      <c r="C4035" s="12">
        <v>12</v>
      </c>
      <c r="D4035" s="12">
        <v>9</v>
      </c>
      <c r="E4035" s="12">
        <v>19</v>
      </c>
      <c r="F4035" s="13">
        <v>75.5</v>
      </c>
      <c r="G4035" s="13">
        <v>514</v>
      </c>
      <c r="H4035" s="17">
        <f>(G4035/F4035)</f>
        <v>6.8079470198675498</v>
      </c>
      <c r="I4035" s="13">
        <v>86</v>
      </c>
      <c r="J4035" s="13">
        <v>557.5</v>
      </c>
      <c r="K4035" s="14">
        <f>(J4035/G4035)</f>
        <v>1.0846303501945525</v>
      </c>
      <c r="L4035" s="14">
        <f>(K4035/2.01)</f>
        <v>0.5396170896490311</v>
      </c>
    </row>
    <row r="4036" spans="1:12" x14ac:dyDescent="0.2">
      <c r="A4036" s="11" t="s">
        <v>5878</v>
      </c>
      <c r="B4036" s="12" t="s">
        <v>5879</v>
      </c>
      <c r="C4036" s="12">
        <v>12</v>
      </c>
      <c r="D4036" s="12">
        <v>9</v>
      </c>
      <c r="E4036" s="12">
        <v>17</v>
      </c>
      <c r="F4036" s="13">
        <v>111</v>
      </c>
      <c r="G4036" s="13">
        <v>632</v>
      </c>
      <c r="H4036" s="17">
        <f>(G4036/F4036)</f>
        <v>5.6936936936936933</v>
      </c>
      <c r="I4036" s="13">
        <v>105.5</v>
      </c>
      <c r="J4036" s="13">
        <v>1404</v>
      </c>
      <c r="K4036" s="14">
        <f>(J4036/G4036)</f>
        <v>2.221518987341772</v>
      </c>
      <c r="L4036" s="14">
        <f>(K4036/2.01)</f>
        <v>1.1052333270357075</v>
      </c>
    </row>
    <row r="4037" spans="1:12" x14ac:dyDescent="0.2">
      <c r="A4037" s="11" t="s">
        <v>5874</v>
      </c>
      <c r="B4037" s="12" t="s">
        <v>5875</v>
      </c>
      <c r="C4037" s="12">
        <v>12</v>
      </c>
      <c r="D4037" s="12">
        <v>9</v>
      </c>
      <c r="E4037" s="12">
        <v>15</v>
      </c>
      <c r="F4037" s="13">
        <v>158</v>
      </c>
      <c r="G4037" s="13">
        <v>976</v>
      </c>
      <c r="H4037" s="17">
        <f>(G4037/F4037)</f>
        <v>6.1772151898734178</v>
      </c>
      <c r="I4037" s="13">
        <v>107</v>
      </c>
      <c r="J4037" s="13">
        <v>1116.5</v>
      </c>
      <c r="K4037" s="14">
        <f>(J4037/G4037)</f>
        <v>1.1439549180327868</v>
      </c>
      <c r="L4037" s="14">
        <f>(K4037/2.01)</f>
        <v>0.56913180001631192</v>
      </c>
    </row>
    <row r="4038" spans="1:12" x14ac:dyDescent="0.2">
      <c r="A4038" s="11" t="s">
        <v>8437</v>
      </c>
      <c r="B4038" s="12" t="s">
        <v>5872</v>
      </c>
      <c r="C4038" s="12">
        <v>12</v>
      </c>
      <c r="D4038" s="12">
        <v>9</v>
      </c>
      <c r="E4038" s="12">
        <v>13</v>
      </c>
      <c r="F4038" s="13">
        <v>192</v>
      </c>
      <c r="G4038" s="13">
        <v>1019.5</v>
      </c>
      <c r="H4038" s="17">
        <f>(G4038/F4038)</f>
        <v>5.309895833333333</v>
      </c>
      <c r="I4038" s="13">
        <v>100</v>
      </c>
      <c r="J4038" s="13">
        <v>1316.5</v>
      </c>
      <c r="K4038" s="14">
        <f>(J4038/G4038)</f>
        <v>1.2913192741539972</v>
      </c>
      <c r="L4038" s="14">
        <f>(K4038/2.01)</f>
        <v>0.6424474000766156</v>
      </c>
    </row>
    <row r="4039" spans="1:12" x14ac:dyDescent="0.2">
      <c r="A4039" s="11" t="s">
        <v>5868</v>
      </c>
      <c r="B4039" s="12" t="s">
        <v>5869</v>
      </c>
      <c r="C4039" s="12">
        <v>12</v>
      </c>
      <c r="D4039" s="12">
        <v>9</v>
      </c>
      <c r="E4039" s="12">
        <v>11</v>
      </c>
      <c r="F4039" s="13">
        <v>135.5</v>
      </c>
      <c r="G4039" s="13">
        <v>917.5</v>
      </c>
      <c r="H4039" s="17">
        <f>(G4039/F4039)</f>
        <v>6.7712177121771218</v>
      </c>
      <c r="I4039" s="13">
        <v>92.5</v>
      </c>
      <c r="J4039" s="13">
        <v>928.5</v>
      </c>
      <c r="K4039" s="14">
        <f>(J4039/G4039)</f>
        <v>1.0119891008174386</v>
      </c>
      <c r="L4039" s="14">
        <f>(K4039/2.01)</f>
        <v>0.50347716458579039</v>
      </c>
    </row>
    <row r="4040" spans="1:12" x14ac:dyDescent="0.2">
      <c r="A4040" s="11" t="s">
        <v>5865</v>
      </c>
      <c r="B4040" s="12" t="s">
        <v>5866</v>
      </c>
      <c r="C4040" s="12">
        <v>12</v>
      </c>
      <c r="D4040" s="12">
        <v>9</v>
      </c>
      <c r="E4040" s="12">
        <v>9</v>
      </c>
      <c r="F4040" s="13">
        <v>234</v>
      </c>
      <c r="G4040" s="13">
        <v>1144.5</v>
      </c>
      <c r="H4040" s="17">
        <f>(G4040/F4040)</f>
        <v>4.8910256410256414</v>
      </c>
      <c r="I4040" s="13">
        <v>110</v>
      </c>
      <c r="J4040" s="13">
        <v>1340.5</v>
      </c>
      <c r="K4040" s="14">
        <f>(J4040/G4040)</f>
        <v>1.1712538226299694</v>
      </c>
      <c r="L4040" s="14">
        <f>(K4040/2.01)</f>
        <v>0.58271334459202462</v>
      </c>
    </row>
    <row r="4041" spans="1:12" x14ac:dyDescent="0.2">
      <c r="A4041" s="1" t="s">
        <v>7628</v>
      </c>
      <c r="B4041" t="s">
        <v>7629</v>
      </c>
      <c r="C4041">
        <v>16</v>
      </c>
      <c r="D4041">
        <v>12</v>
      </c>
      <c r="E4041">
        <v>12</v>
      </c>
      <c r="F4041" s="2">
        <v>41.5</v>
      </c>
      <c r="G4041" s="2">
        <v>272.5</v>
      </c>
      <c r="H4041" s="18">
        <f>(G4041/F4041)</f>
        <v>6.5662650602409638</v>
      </c>
      <c r="I4041" s="2">
        <v>30.5</v>
      </c>
      <c r="J4041" s="2">
        <v>768</v>
      </c>
      <c r="K4041" s="6">
        <f>(J4041/G4041)</f>
        <v>2.8183486238532112</v>
      </c>
    </row>
    <row r="4042" spans="1:12" x14ac:dyDescent="0.2">
      <c r="A4042" s="11" t="s">
        <v>8438</v>
      </c>
      <c r="B4042" s="12" t="s">
        <v>5862</v>
      </c>
      <c r="C4042" s="12">
        <v>12</v>
      </c>
      <c r="D4042" s="12">
        <v>9</v>
      </c>
      <c r="E4042" s="12">
        <v>7</v>
      </c>
      <c r="F4042" s="13">
        <v>104</v>
      </c>
      <c r="G4042" s="13">
        <v>785</v>
      </c>
      <c r="H4042" s="17">
        <f>(G4042/F4042)</f>
        <v>7.5480769230769234</v>
      </c>
      <c r="I4042" s="13">
        <v>85</v>
      </c>
      <c r="J4042" s="13">
        <v>552</v>
      </c>
      <c r="K4042" s="14">
        <f>(J4042/G4042)</f>
        <v>0.70318471337579613</v>
      </c>
      <c r="L4042" s="14">
        <f>(K4042/2.01)</f>
        <v>0.34984314098298319</v>
      </c>
    </row>
    <row r="4043" spans="1:12" x14ac:dyDescent="0.2">
      <c r="A4043" s="11" t="s">
        <v>7849</v>
      </c>
      <c r="B4043" s="12" t="s">
        <v>5859</v>
      </c>
      <c r="C4043" s="12">
        <v>12</v>
      </c>
      <c r="D4043" s="12">
        <v>9</v>
      </c>
      <c r="E4043" s="12">
        <v>5</v>
      </c>
      <c r="F4043" s="13">
        <v>294</v>
      </c>
      <c r="G4043" s="13">
        <v>1167.5</v>
      </c>
      <c r="H4043" s="17">
        <f>(G4043/F4043)</f>
        <v>3.9710884353741496</v>
      </c>
      <c r="I4043" s="13">
        <v>107</v>
      </c>
      <c r="J4043" s="13">
        <v>1425.5</v>
      </c>
      <c r="K4043" s="14">
        <f>(J4043/G4043)</f>
        <v>1.220985010706638</v>
      </c>
      <c r="L4043" s="14">
        <f>(K4043/2.01)</f>
        <v>0.60745522920728268</v>
      </c>
    </row>
    <row r="4044" spans="1:12" x14ac:dyDescent="0.2">
      <c r="A4044" s="1" t="s">
        <v>7624</v>
      </c>
      <c r="B4044" t="s">
        <v>7625</v>
      </c>
      <c r="C4044">
        <v>16</v>
      </c>
      <c r="D4044">
        <v>12</v>
      </c>
      <c r="E4044">
        <v>10</v>
      </c>
      <c r="F4044" s="2">
        <v>55.5</v>
      </c>
      <c r="G4044" s="2">
        <v>365</v>
      </c>
      <c r="H4044" s="18">
        <f>(G4044/F4044)</f>
        <v>6.5765765765765769</v>
      </c>
      <c r="I4044" s="2">
        <v>50.5</v>
      </c>
      <c r="J4044" s="2">
        <v>1209.5</v>
      </c>
      <c r="K4044" s="6">
        <f>(J4044/G4044)</f>
        <v>3.3136986301369862</v>
      </c>
    </row>
    <row r="4045" spans="1:12" x14ac:dyDescent="0.2">
      <c r="A4045" s="11" t="s">
        <v>5855</v>
      </c>
      <c r="B4045" s="12" t="s">
        <v>5856</v>
      </c>
      <c r="C4045" s="12">
        <v>12</v>
      </c>
      <c r="D4045" s="12">
        <v>9</v>
      </c>
      <c r="E4045" s="12">
        <v>3</v>
      </c>
      <c r="F4045" s="13">
        <v>46</v>
      </c>
      <c r="G4045" s="13">
        <v>399</v>
      </c>
      <c r="H4045" s="17">
        <f>(G4045/F4045)</f>
        <v>8.6739130434782616</v>
      </c>
      <c r="I4045" s="13">
        <v>64</v>
      </c>
      <c r="J4045" s="13">
        <v>698.5</v>
      </c>
      <c r="K4045" s="14">
        <f>(J4045/G4045)</f>
        <v>1.7506265664160401</v>
      </c>
      <c r="L4045" s="14">
        <f>(K4045/2.01)</f>
        <v>0.87095849075424892</v>
      </c>
    </row>
    <row r="4046" spans="1:12" x14ac:dyDescent="0.2">
      <c r="A4046" s="11" t="s">
        <v>5958</v>
      </c>
      <c r="B4046" s="12" t="s">
        <v>5959</v>
      </c>
      <c r="C4046" s="12">
        <v>12</v>
      </c>
      <c r="D4046" s="12">
        <v>11</v>
      </c>
      <c r="E4046" s="12">
        <v>23</v>
      </c>
      <c r="F4046" s="13">
        <v>93</v>
      </c>
      <c r="G4046" s="13">
        <v>537</v>
      </c>
      <c r="H4046" s="17">
        <f>(G4046/F4046)</f>
        <v>5.774193548387097</v>
      </c>
      <c r="I4046" s="13">
        <v>100.5</v>
      </c>
      <c r="J4046" s="13">
        <v>748</v>
      </c>
      <c r="K4046" s="14">
        <f>(J4046/G4046)</f>
        <v>1.3929236499068902</v>
      </c>
      <c r="L4046" s="14">
        <f>(K4046/2.01)</f>
        <v>0.6929968407496967</v>
      </c>
    </row>
    <row r="4047" spans="1:12" x14ac:dyDescent="0.2">
      <c r="A4047" s="11" t="s">
        <v>5955</v>
      </c>
      <c r="B4047" s="12" t="s">
        <v>5956</v>
      </c>
      <c r="C4047" s="12">
        <v>12</v>
      </c>
      <c r="D4047" s="12">
        <v>11</v>
      </c>
      <c r="E4047" s="12">
        <v>21</v>
      </c>
      <c r="F4047" s="13">
        <v>237.5</v>
      </c>
      <c r="G4047" s="13">
        <v>1151.5</v>
      </c>
      <c r="H4047" s="17">
        <f>(G4047/F4047)</f>
        <v>4.8484210526315792</v>
      </c>
      <c r="I4047" s="13">
        <v>118</v>
      </c>
      <c r="J4047" s="13">
        <v>1411</v>
      </c>
      <c r="K4047" s="14">
        <f>(J4047/G4047)</f>
        <v>1.225358228397742</v>
      </c>
      <c r="L4047" s="14">
        <f>(K4047/2.01)</f>
        <v>0.60963095940186174</v>
      </c>
    </row>
    <row r="4048" spans="1:12" x14ac:dyDescent="0.2">
      <c r="A4048" s="11" t="s">
        <v>5951</v>
      </c>
      <c r="B4048" s="12" t="s">
        <v>5952</v>
      </c>
      <c r="C4048" s="12">
        <v>12</v>
      </c>
      <c r="D4048" s="12">
        <v>11</v>
      </c>
      <c r="E4048" s="12">
        <v>19</v>
      </c>
      <c r="F4048" s="13">
        <v>113</v>
      </c>
      <c r="G4048" s="13">
        <v>863</v>
      </c>
      <c r="H4048" s="17">
        <f>(G4048/F4048)</f>
        <v>7.6371681415929205</v>
      </c>
      <c r="I4048" s="13">
        <v>102</v>
      </c>
      <c r="J4048" s="13">
        <v>902.5</v>
      </c>
      <c r="K4048" s="14">
        <f>(J4048/G4048)</f>
        <v>1.0457705677867903</v>
      </c>
      <c r="L4048" s="14">
        <f>(K4048/2.01)</f>
        <v>0.52028386457054254</v>
      </c>
    </row>
    <row r="4049" spans="1:13" x14ac:dyDescent="0.2">
      <c r="A4049" s="11" t="s">
        <v>7849</v>
      </c>
      <c r="B4049" s="12" t="s">
        <v>5948</v>
      </c>
      <c r="C4049" s="12">
        <v>12</v>
      </c>
      <c r="D4049" s="12">
        <v>11</v>
      </c>
      <c r="E4049" s="12">
        <v>17</v>
      </c>
      <c r="F4049" s="13">
        <v>338</v>
      </c>
      <c r="G4049" s="13">
        <v>1250</v>
      </c>
      <c r="H4049" s="17">
        <f>(G4049/F4049)</f>
        <v>3.6982248520710059</v>
      </c>
      <c r="I4049" s="13">
        <v>114</v>
      </c>
      <c r="J4049" s="13">
        <v>1347.5</v>
      </c>
      <c r="K4049" s="14">
        <f>(J4049/G4049)</f>
        <v>1.0780000000000001</v>
      </c>
      <c r="L4049" s="14">
        <f>(K4049/2.01)</f>
        <v>0.53631840796019914</v>
      </c>
    </row>
    <row r="4050" spans="1:13" x14ac:dyDescent="0.2">
      <c r="A4050" s="7" t="s">
        <v>7849</v>
      </c>
      <c r="B4050" s="8" t="s">
        <v>5946</v>
      </c>
      <c r="C4050" s="8">
        <v>12</v>
      </c>
      <c r="D4050" s="8">
        <v>11</v>
      </c>
      <c r="E4050" s="8">
        <v>15</v>
      </c>
      <c r="F4050" s="9">
        <v>534</v>
      </c>
      <c r="G4050" s="9">
        <v>1385.5</v>
      </c>
      <c r="H4050" s="16">
        <f>(G4050/F4050)</f>
        <v>2.5945692883895131</v>
      </c>
      <c r="I4050" s="9">
        <v>156.5</v>
      </c>
      <c r="J4050" s="9">
        <v>1379.5</v>
      </c>
      <c r="K4050" s="10">
        <f>(J4050/G4050)</f>
        <v>0.99566943341753877</v>
      </c>
      <c r="L4050" s="10">
        <f>(K4050/1.56)</f>
        <v>0.63824963680611457</v>
      </c>
    </row>
    <row r="4051" spans="1:13" x14ac:dyDescent="0.2">
      <c r="A4051" s="11" t="s">
        <v>5943</v>
      </c>
      <c r="B4051" s="12" t="s">
        <v>5944</v>
      </c>
      <c r="C4051" s="12">
        <v>12</v>
      </c>
      <c r="D4051" s="12">
        <v>11</v>
      </c>
      <c r="E4051" s="12">
        <v>13</v>
      </c>
      <c r="F4051" s="13">
        <v>178.5</v>
      </c>
      <c r="G4051" s="13">
        <v>616</v>
      </c>
      <c r="H4051" s="17">
        <f>(G4051/F4051)</f>
        <v>3.4509803921568629</v>
      </c>
      <c r="I4051" s="13">
        <v>94</v>
      </c>
      <c r="J4051" s="13">
        <v>308.5</v>
      </c>
      <c r="K4051" s="14">
        <f>(J4051/G4051)</f>
        <v>0.50081168831168832</v>
      </c>
      <c r="L4051" s="14">
        <f>(K4051/2.01)</f>
        <v>0.24916004393616337</v>
      </c>
      <c r="M4051" t="s">
        <v>7834</v>
      </c>
    </row>
    <row r="4052" spans="1:13" x14ac:dyDescent="0.2">
      <c r="A4052" s="7" t="s">
        <v>5939</v>
      </c>
      <c r="B4052" s="8" t="s">
        <v>5940</v>
      </c>
      <c r="C4052" s="8">
        <v>12</v>
      </c>
      <c r="D4052" s="8">
        <v>11</v>
      </c>
      <c r="E4052" s="8">
        <v>11</v>
      </c>
      <c r="F4052" s="9">
        <v>405</v>
      </c>
      <c r="G4052" s="9">
        <v>1259.5</v>
      </c>
      <c r="H4052" s="16">
        <f>(G4052/F4052)</f>
        <v>3.1098765432098765</v>
      </c>
      <c r="I4052" s="9">
        <v>126</v>
      </c>
      <c r="J4052" s="9">
        <v>1089</v>
      </c>
      <c r="K4052" s="10">
        <f>(J4052/G4052)</f>
        <v>0.86462882096069871</v>
      </c>
      <c r="L4052" s="10">
        <f>(K4052/1.56)</f>
        <v>0.55424924420557609</v>
      </c>
    </row>
    <row r="4053" spans="1:13" x14ac:dyDescent="0.2">
      <c r="A4053" s="11" t="s">
        <v>5935</v>
      </c>
      <c r="B4053" s="12" t="s">
        <v>5936</v>
      </c>
      <c r="C4053" s="12">
        <v>12</v>
      </c>
      <c r="D4053" s="12">
        <v>11</v>
      </c>
      <c r="E4053" s="12">
        <v>9</v>
      </c>
      <c r="F4053" s="13">
        <v>174</v>
      </c>
      <c r="G4053" s="13">
        <v>980.5</v>
      </c>
      <c r="H4053" s="17">
        <f>(G4053/F4053)</f>
        <v>5.6350574712643677</v>
      </c>
      <c r="I4053" s="13">
        <v>103.5</v>
      </c>
      <c r="J4053" s="13">
        <v>919.5</v>
      </c>
      <c r="K4053" s="14">
        <f>(J4053/G4053)</f>
        <v>0.93778684344722085</v>
      </c>
      <c r="L4053" s="14">
        <f>(K4053/2.01)</f>
        <v>0.46656061863045817</v>
      </c>
    </row>
    <row r="4054" spans="1:13" x14ac:dyDescent="0.2">
      <c r="A4054" s="11" t="s">
        <v>8439</v>
      </c>
      <c r="B4054" s="12" t="s">
        <v>5932</v>
      </c>
      <c r="C4054" s="12">
        <v>12</v>
      </c>
      <c r="D4054" s="12">
        <v>11</v>
      </c>
      <c r="E4054" s="12">
        <v>7</v>
      </c>
      <c r="F4054" s="13">
        <v>115.5</v>
      </c>
      <c r="G4054" s="13">
        <v>776</v>
      </c>
      <c r="H4054" s="17">
        <f>(G4054/F4054)</f>
        <v>6.7186147186147185</v>
      </c>
      <c r="I4054" s="13">
        <v>89</v>
      </c>
      <c r="J4054" s="13">
        <v>1042</v>
      </c>
      <c r="K4054" s="14">
        <f>(J4054/G4054)</f>
        <v>1.3427835051546391</v>
      </c>
      <c r="L4054" s="14">
        <f>(K4054/2.01)</f>
        <v>0.6680514951018105</v>
      </c>
    </row>
    <row r="4055" spans="1:13" x14ac:dyDescent="0.2">
      <c r="A4055" s="11" t="s">
        <v>5928</v>
      </c>
      <c r="B4055" s="12" t="s">
        <v>5929</v>
      </c>
      <c r="C4055" s="12">
        <v>12</v>
      </c>
      <c r="D4055" s="12">
        <v>11</v>
      </c>
      <c r="E4055" s="12">
        <v>5</v>
      </c>
      <c r="F4055" s="13">
        <v>188.5</v>
      </c>
      <c r="G4055" s="13">
        <v>941.5</v>
      </c>
      <c r="H4055" s="17">
        <f>(G4055/F4055)</f>
        <v>4.9946949602122013</v>
      </c>
      <c r="I4055" s="13">
        <v>83.5</v>
      </c>
      <c r="J4055" s="13">
        <v>683</v>
      </c>
      <c r="K4055" s="14">
        <f>(J4055/G4055)</f>
        <v>0.72543813064259166</v>
      </c>
      <c r="L4055" s="14">
        <f>(K4055/2.01)</f>
        <v>0.36091449285701083</v>
      </c>
    </row>
    <row r="4056" spans="1:13" x14ac:dyDescent="0.2">
      <c r="A4056" s="11" t="s">
        <v>5925</v>
      </c>
      <c r="B4056" s="12" t="s">
        <v>5926</v>
      </c>
      <c r="C4056" s="12">
        <v>12</v>
      </c>
      <c r="D4056" s="12">
        <v>11</v>
      </c>
      <c r="E4056" s="12">
        <v>3</v>
      </c>
      <c r="F4056" s="13">
        <v>181</v>
      </c>
      <c r="G4056" s="13">
        <v>997</v>
      </c>
      <c r="H4056" s="17">
        <f>(G4056/F4056)</f>
        <v>5.5082872928176796</v>
      </c>
      <c r="I4056" s="13">
        <v>95.5</v>
      </c>
      <c r="J4056" s="13">
        <v>940</v>
      </c>
      <c r="K4056" s="14">
        <f>(J4056/G4056)</f>
        <v>0.9428284854563691</v>
      </c>
      <c r="L4056" s="14">
        <f>(K4056/2.01)</f>
        <v>0.4690688982369996</v>
      </c>
    </row>
    <row r="4057" spans="1:13" x14ac:dyDescent="0.2">
      <c r="A4057" s="7" t="s">
        <v>8440</v>
      </c>
      <c r="B4057" s="8" t="s">
        <v>6032</v>
      </c>
      <c r="C4057" s="8">
        <v>12</v>
      </c>
      <c r="D4057" s="8">
        <v>13</v>
      </c>
      <c r="E4057" s="8">
        <v>23</v>
      </c>
      <c r="F4057" s="9">
        <v>100.5</v>
      </c>
      <c r="G4057" s="9">
        <v>670.5</v>
      </c>
      <c r="H4057" s="16">
        <f>(G4057/F4057)</f>
        <v>6.6716417910447765</v>
      </c>
      <c r="I4057" s="9">
        <v>147.5</v>
      </c>
      <c r="J4057" s="9">
        <v>1684</v>
      </c>
      <c r="K4057" s="10">
        <f>(J4057/G4057)</f>
        <v>2.5115585384041759</v>
      </c>
      <c r="L4057" s="10">
        <f>(K4057/1.56)</f>
        <v>1.6099734220539588</v>
      </c>
      <c r="M4057" t="s">
        <v>7835</v>
      </c>
    </row>
    <row r="4058" spans="1:13" x14ac:dyDescent="0.2">
      <c r="A4058" s="11" t="s">
        <v>8441</v>
      </c>
      <c r="B4058" s="12" t="s">
        <v>6030</v>
      </c>
      <c r="C4058" s="12">
        <v>12</v>
      </c>
      <c r="D4058" s="12">
        <v>13</v>
      </c>
      <c r="E4058" s="12">
        <v>21</v>
      </c>
      <c r="F4058" s="13">
        <v>83.5</v>
      </c>
      <c r="G4058" s="13">
        <v>429.5</v>
      </c>
      <c r="H4058" s="17">
        <f>(G4058/F4058)</f>
        <v>5.1437125748502996</v>
      </c>
      <c r="I4058" s="13">
        <v>104.5</v>
      </c>
      <c r="J4058" s="13">
        <v>74.5</v>
      </c>
      <c r="K4058" s="14">
        <f>(J4058/G4058)</f>
        <v>0.17345750873108265</v>
      </c>
      <c r="L4058" s="14">
        <f>(K4058/2.01)</f>
        <v>8.6297268025414264E-2</v>
      </c>
      <c r="M4058" t="s">
        <v>7834</v>
      </c>
    </row>
    <row r="4059" spans="1:13" x14ac:dyDescent="0.2">
      <c r="A4059" s="11" t="s">
        <v>6026</v>
      </c>
      <c r="B4059" s="12" t="s">
        <v>6027</v>
      </c>
      <c r="C4059" s="12">
        <v>12</v>
      </c>
      <c r="D4059" s="12">
        <v>13</v>
      </c>
      <c r="E4059" s="12">
        <v>19</v>
      </c>
      <c r="F4059" s="13">
        <v>92</v>
      </c>
      <c r="G4059" s="13">
        <v>676</v>
      </c>
      <c r="H4059" s="17">
        <f>(G4059/F4059)</f>
        <v>7.3478260869565215</v>
      </c>
      <c r="I4059" s="13">
        <v>110.5</v>
      </c>
      <c r="J4059" s="13">
        <v>1512</v>
      </c>
      <c r="K4059" s="14">
        <f>(J4059/G4059)</f>
        <v>2.2366863905325443</v>
      </c>
      <c r="L4059" s="14">
        <f>(K4059/2.01)</f>
        <v>1.1127792987724101</v>
      </c>
    </row>
    <row r="4060" spans="1:13" x14ac:dyDescent="0.2">
      <c r="A4060" s="11" t="s">
        <v>6022</v>
      </c>
      <c r="B4060" s="12" t="s">
        <v>6023</v>
      </c>
      <c r="C4060" s="12">
        <v>12</v>
      </c>
      <c r="D4060" s="12">
        <v>13</v>
      </c>
      <c r="E4060" s="12">
        <v>17</v>
      </c>
      <c r="F4060" s="13">
        <v>55.5</v>
      </c>
      <c r="G4060" s="13">
        <v>465.5</v>
      </c>
      <c r="H4060" s="17">
        <f>(G4060/F4060)</f>
        <v>8.3873873873873865</v>
      </c>
      <c r="I4060" s="13">
        <v>83.5</v>
      </c>
      <c r="J4060" s="13">
        <v>1106</v>
      </c>
      <c r="K4060" s="14">
        <f>(J4060/G4060)</f>
        <v>2.3759398496240602</v>
      </c>
      <c r="L4060" s="14">
        <f>(K4060/2.01)</f>
        <v>1.182059626678637</v>
      </c>
    </row>
    <row r="4061" spans="1:13" x14ac:dyDescent="0.2">
      <c r="A4061" s="11" t="s">
        <v>7849</v>
      </c>
      <c r="B4061" s="12" t="s">
        <v>6019</v>
      </c>
      <c r="C4061" s="12">
        <v>12</v>
      </c>
      <c r="D4061" s="12">
        <v>13</v>
      </c>
      <c r="E4061" s="12">
        <v>15</v>
      </c>
      <c r="F4061" s="13">
        <v>196</v>
      </c>
      <c r="G4061" s="13">
        <v>1045.5</v>
      </c>
      <c r="H4061" s="17">
        <f>(G4061/F4061)</f>
        <v>5.3341836734693882</v>
      </c>
      <c r="I4061" s="13">
        <v>99</v>
      </c>
      <c r="J4061" s="13">
        <v>929.5</v>
      </c>
      <c r="K4061" s="14">
        <f>(J4061/G4061)</f>
        <v>0.88904830224772835</v>
      </c>
      <c r="L4061" s="14">
        <f>(K4061/2.01)</f>
        <v>0.4423125881829495</v>
      </c>
    </row>
    <row r="4062" spans="1:13" x14ac:dyDescent="0.2">
      <c r="A4062" s="11" t="s">
        <v>6016</v>
      </c>
      <c r="B4062" s="12" t="s">
        <v>6017</v>
      </c>
      <c r="C4062" s="12">
        <v>12</v>
      </c>
      <c r="D4062" s="12">
        <v>13</v>
      </c>
      <c r="E4062" s="12">
        <v>13</v>
      </c>
      <c r="F4062" s="13">
        <v>48</v>
      </c>
      <c r="G4062" s="13">
        <v>399</v>
      </c>
      <c r="H4062" s="17">
        <f>(G4062/F4062)</f>
        <v>8.3125</v>
      </c>
      <c r="I4062" s="13">
        <v>82</v>
      </c>
      <c r="J4062" s="13">
        <v>979.5</v>
      </c>
      <c r="K4062" s="14">
        <f>(J4062/G4062)</f>
        <v>2.4548872180451129</v>
      </c>
      <c r="L4062" s="14">
        <f>(K4062/2.01)</f>
        <v>1.2213369244005539</v>
      </c>
    </row>
    <row r="4063" spans="1:13" x14ac:dyDescent="0.2">
      <c r="A4063" s="11" t="s">
        <v>6012</v>
      </c>
      <c r="B4063" s="12" t="s">
        <v>6013</v>
      </c>
      <c r="C4063" s="12">
        <v>12</v>
      </c>
      <c r="D4063" s="12">
        <v>13</v>
      </c>
      <c r="E4063" s="12">
        <v>11</v>
      </c>
      <c r="F4063" s="13">
        <v>95</v>
      </c>
      <c r="G4063" s="13">
        <v>796</v>
      </c>
      <c r="H4063" s="17">
        <f>(G4063/F4063)</f>
        <v>8.378947368421052</v>
      </c>
      <c r="I4063" s="13">
        <v>88</v>
      </c>
      <c r="J4063" s="13">
        <v>893</v>
      </c>
      <c r="K4063" s="14">
        <f>(J4063/G4063)</f>
        <v>1.1218592964824121</v>
      </c>
      <c r="L4063" s="14">
        <f>(K4063/2.01)</f>
        <v>0.55813895347383691</v>
      </c>
    </row>
    <row r="4064" spans="1:13" x14ac:dyDescent="0.2">
      <c r="A4064" s="1" t="s">
        <v>6009</v>
      </c>
      <c r="B4064" t="s">
        <v>6010</v>
      </c>
      <c r="C4064">
        <v>12</v>
      </c>
      <c r="D4064">
        <v>13</v>
      </c>
      <c r="E4064">
        <v>9</v>
      </c>
      <c r="F4064" s="2">
        <v>50.5</v>
      </c>
      <c r="G4064" s="2">
        <v>416.5</v>
      </c>
      <c r="H4064" s="18">
        <f>(G4064/F4064)</f>
        <v>8.2475247524752469</v>
      </c>
      <c r="I4064" s="2">
        <v>55</v>
      </c>
      <c r="J4064" s="2">
        <v>115.5</v>
      </c>
      <c r="K4064" s="6">
        <f>(J4064/G4064)</f>
        <v>0.27731092436974791</v>
      </c>
    </row>
    <row r="4065" spans="1:13" x14ac:dyDescent="0.2">
      <c r="A4065" s="11" t="s">
        <v>8442</v>
      </c>
      <c r="B4065" s="12" t="s">
        <v>6006</v>
      </c>
      <c r="C4065" s="12">
        <v>12</v>
      </c>
      <c r="D4065" s="12">
        <v>13</v>
      </c>
      <c r="E4065" s="12">
        <v>7</v>
      </c>
      <c r="F4065" s="13">
        <v>93</v>
      </c>
      <c r="G4065" s="13">
        <v>798.5</v>
      </c>
      <c r="H4065" s="17">
        <f>(G4065/F4065)</f>
        <v>8.586021505376344</v>
      </c>
      <c r="I4065" s="13">
        <v>76</v>
      </c>
      <c r="J4065" s="13">
        <v>551</v>
      </c>
      <c r="K4065" s="14">
        <f>(J4065/G4065)</f>
        <v>0.69004383218534748</v>
      </c>
      <c r="L4065" s="14">
        <f>(K4065/2.01)</f>
        <v>0.34330538914693909</v>
      </c>
    </row>
    <row r="4066" spans="1:13" x14ac:dyDescent="0.2">
      <c r="A4066" s="11" t="s">
        <v>6002</v>
      </c>
      <c r="B4066" s="12" t="s">
        <v>6003</v>
      </c>
      <c r="C4066" s="12">
        <v>12</v>
      </c>
      <c r="D4066" s="12">
        <v>13</v>
      </c>
      <c r="E4066" s="12">
        <v>5</v>
      </c>
      <c r="F4066" s="13">
        <v>147</v>
      </c>
      <c r="G4066" s="13">
        <v>920</v>
      </c>
      <c r="H4066" s="17">
        <f>(G4066/F4066)</f>
        <v>6.2585034013605441</v>
      </c>
      <c r="I4066" s="13">
        <v>84</v>
      </c>
      <c r="J4066" s="13">
        <v>897</v>
      </c>
      <c r="K4066" s="14">
        <f>(J4066/G4066)</f>
        <v>0.97499999999999998</v>
      </c>
      <c r="L4066" s="14">
        <f>(K4066/2.01)</f>
        <v>0.48507462686567171</v>
      </c>
    </row>
    <row r="4067" spans="1:13" x14ac:dyDescent="0.2">
      <c r="A4067" s="1" t="s">
        <v>5998</v>
      </c>
      <c r="B4067" t="s">
        <v>5999</v>
      </c>
      <c r="C4067">
        <v>12</v>
      </c>
      <c r="D4067">
        <v>13</v>
      </c>
      <c r="E4067">
        <v>3</v>
      </c>
      <c r="F4067" s="2">
        <v>78</v>
      </c>
      <c r="G4067" s="2">
        <v>529.5</v>
      </c>
      <c r="H4067" s="18">
        <f>(G4067/F4067)</f>
        <v>6.7884615384615383</v>
      </c>
      <c r="I4067" s="2">
        <v>48.5</v>
      </c>
      <c r="J4067" s="2">
        <v>40</v>
      </c>
      <c r="K4067" s="6">
        <f>(J4067/G4067)</f>
        <v>7.5542965061378656E-2</v>
      </c>
    </row>
    <row r="4068" spans="1:13" x14ac:dyDescent="0.2">
      <c r="A4068" s="7" t="s">
        <v>6104</v>
      </c>
      <c r="B4068" s="8" t="s">
        <v>6105</v>
      </c>
      <c r="C4068" s="8">
        <v>12</v>
      </c>
      <c r="D4068" s="8">
        <v>15</v>
      </c>
      <c r="E4068" s="8">
        <v>23</v>
      </c>
      <c r="F4068" s="9">
        <v>102.5</v>
      </c>
      <c r="G4068" s="9">
        <v>662.5</v>
      </c>
      <c r="H4068" s="16">
        <f>(G4068/F4068)</f>
        <v>6.4634146341463419</v>
      </c>
      <c r="I4068" s="9">
        <v>132</v>
      </c>
      <c r="J4068" s="9">
        <v>1413.5</v>
      </c>
      <c r="K4068" s="10">
        <f>(J4068/G4068)</f>
        <v>2.1335849056603773</v>
      </c>
      <c r="L4068" s="10">
        <f>(K4068/1.56)</f>
        <v>1.3676826318335751</v>
      </c>
    </row>
    <row r="4069" spans="1:13" x14ac:dyDescent="0.2">
      <c r="A4069" s="11" t="s">
        <v>7849</v>
      </c>
      <c r="B4069" s="12" t="s">
        <v>6101</v>
      </c>
      <c r="C4069" s="12">
        <v>12</v>
      </c>
      <c r="D4069" s="12">
        <v>15</v>
      </c>
      <c r="E4069" s="12">
        <v>21</v>
      </c>
      <c r="F4069" s="13">
        <v>81.5</v>
      </c>
      <c r="G4069" s="13">
        <v>544</v>
      </c>
      <c r="H4069" s="17">
        <f>(G4069/F4069)</f>
        <v>6.6748466257668708</v>
      </c>
      <c r="I4069" s="13">
        <v>94.5</v>
      </c>
      <c r="J4069" s="13">
        <v>1151</v>
      </c>
      <c r="K4069" s="14">
        <f>(J4069/G4069)</f>
        <v>2.1158088235294117</v>
      </c>
      <c r="L4069" s="14">
        <f>(K4069/2.01)</f>
        <v>1.0526412057360259</v>
      </c>
    </row>
    <row r="4070" spans="1:13" x14ac:dyDescent="0.2">
      <c r="A4070" s="11" t="s">
        <v>6097</v>
      </c>
      <c r="B4070" s="12" t="s">
        <v>6098</v>
      </c>
      <c r="C4070" s="12">
        <v>12</v>
      </c>
      <c r="D4070" s="12">
        <v>15</v>
      </c>
      <c r="E4070" s="12">
        <v>19</v>
      </c>
      <c r="F4070" s="13">
        <v>106</v>
      </c>
      <c r="G4070" s="13">
        <v>754.5</v>
      </c>
      <c r="H4070" s="17">
        <f>(G4070/F4070)</f>
        <v>7.117924528301887</v>
      </c>
      <c r="I4070" s="13">
        <v>101.5</v>
      </c>
      <c r="J4070" s="13">
        <v>1198.5</v>
      </c>
      <c r="K4070" s="14">
        <f>(J4070/G4070)</f>
        <v>1.588469184890656</v>
      </c>
      <c r="L4070" s="14">
        <f>(K4070/2.01)</f>
        <v>0.79028317656251557</v>
      </c>
    </row>
    <row r="4071" spans="1:13" x14ac:dyDescent="0.2">
      <c r="A4071" s="11" t="s">
        <v>6094</v>
      </c>
      <c r="B4071" s="12" t="s">
        <v>6095</v>
      </c>
      <c r="C4071" s="12">
        <v>12</v>
      </c>
      <c r="D4071" s="12">
        <v>15</v>
      </c>
      <c r="E4071" s="12">
        <v>17</v>
      </c>
      <c r="F4071" s="13">
        <v>53</v>
      </c>
      <c r="G4071" s="13">
        <v>469</v>
      </c>
      <c r="H4071" s="17">
        <f>(G4071/F4071)</f>
        <v>8.8490566037735849</v>
      </c>
      <c r="I4071" s="13">
        <v>81</v>
      </c>
      <c r="J4071" s="13">
        <v>360.5</v>
      </c>
      <c r="K4071" s="14">
        <f>(J4071/G4071)</f>
        <v>0.76865671641791045</v>
      </c>
      <c r="L4071" s="14">
        <f>(K4071/2.01)</f>
        <v>0.38241627682483109</v>
      </c>
      <c r="M4071" t="s">
        <v>7834</v>
      </c>
    </row>
    <row r="4072" spans="1:13" x14ac:dyDescent="0.2">
      <c r="A4072" s="11" t="s">
        <v>6091</v>
      </c>
      <c r="B4072" s="12" t="s">
        <v>6092</v>
      </c>
      <c r="C4072" s="12">
        <v>12</v>
      </c>
      <c r="D4072" s="12">
        <v>15</v>
      </c>
      <c r="E4072" s="12">
        <v>15</v>
      </c>
      <c r="F4072" s="13">
        <v>44.5</v>
      </c>
      <c r="G4072" s="13">
        <v>460</v>
      </c>
      <c r="H4072" s="17">
        <f>(G4072/F4072)</f>
        <v>10.337078651685394</v>
      </c>
      <c r="I4072" s="13">
        <v>67.5</v>
      </c>
      <c r="J4072" s="13">
        <v>764</v>
      </c>
      <c r="K4072" s="14">
        <f>(J4072/G4072)</f>
        <v>1.6608695652173913</v>
      </c>
      <c r="L4072" s="14">
        <f>(K4072/2.01)</f>
        <v>0.82630326627730921</v>
      </c>
    </row>
    <row r="4073" spans="1:13" x14ac:dyDescent="0.2">
      <c r="A4073" s="11" t="s">
        <v>8443</v>
      </c>
      <c r="B4073" s="12" t="s">
        <v>6089</v>
      </c>
      <c r="C4073" s="12">
        <v>12</v>
      </c>
      <c r="D4073" s="12">
        <v>15</v>
      </c>
      <c r="E4073" s="12">
        <v>13</v>
      </c>
      <c r="F4073" s="13">
        <v>359.5</v>
      </c>
      <c r="G4073" s="13">
        <v>1220.5</v>
      </c>
      <c r="H4073" s="17">
        <f>(G4073/F4073)</f>
        <v>3.3949930458970794</v>
      </c>
      <c r="I4073" s="13">
        <v>81</v>
      </c>
      <c r="J4073" s="13">
        <v>598.5</v>
      </c>
      <c r="K4073" s="14">
        <f>(J4073/G4073)</f>
        <v>0.49037279803359279</v>
      </c>
      <c r="L4073" s="14">
        <f>(K4073/2.01)</f>
        <v>0.2439665661858671</v>
      </c>
    </row>
    <row r="4074" spans="1:13" x14ac:dyDescent="0.2">
      <c r="A4074" s="1" t="s">
        <v>6086</v>
      </c>
      <c r="B4074" t="s">
        <v>6087</v>
      </c>
      <c r="C4074">
        <v>12</v>
      </c>
      <c r="D4074">
        <v>15</v>
      </c>
      <c r="E4074">
        <v>11</v>
      </c>
      <c r="F4074" s="2">
        <v>85.5</v>
      </c>
      <c r="G4074" s="2">
        <v>881</v>
      </c>
      <c r="H4074" s="18">
        <f>(G4074/F4074)</f>
        <v>10.304093567251462</v>
      </c>
      <c r="I4074" s="2">
        <v>60</v>
      </c>
      <c r="J4074" s="2">
        <v>1403.5</v>
      </c>
      <c r="K4074" s="6">
        <f>(J4074/G4074)</f>
        <v>1.5930760499432464</v>
      </c>
    </row>
    <row r="4075" spans="1:13" x14ac:dyDescent="0.2">
      <c r="A4075" s="11" t="s">
        <v>6082</v>
      </c>
      <c r="B4075" s="12" t="s">
        <v>6083</v>
      </c>
      <c r="C4075" s="12">
        <v>12</v>
      </c>
      <c r="D4075" s="12">
        <v>15</v>
      </c>
      <c r="E4075" s="12">
        <v>9</v>
      </c>
      <c r="F4075" s="13">
        <v>43.5</v>
      </c>
      <c r="G4075" s="13">
        <v>350.5</v>
      </c>
      <c r="H4075" s="17">
        <f>(G4075/F4075)</f>
        <v>8.0574712643678161</v>
      </c>
      <c r="I4075" s="13">
        <v>67.5</v>
      </c>
      <c r="J4075" s="13">
        <v>1393.5</v>
      </c>
      <c r="K4075" s="14">
        <f>(J4075/G4075)</f>
        <v>3.9757489300998574</v>
      </c>
      <c r="L4075" s="14">
        <f>(K4075/2.01)</f>
        <v>1.9779845423382378</v>
      </c>
    </row>
    <row r="4076" spans="1:13" x14ac:dyDescent="0.2">
      <c r="A4076" s="11" t="s">
        <v>7620</v>
      </c>
      <c r="B4076" s="12" t="s">
        <v>7621</v>
      </c>
      <c r="C4076" s="12">
        <v>16</v>
      </c>
      <c r="D4076" s="12">
        <v>12</v>
      </c>
      <c r="E4076" s="12">
        <v>8</v>
      </c>
      <c r="F4076" s="13">
        <v>50.5</v>
      </c>
      <c r="G4076" s="13">
        <v>301.5</v>
      </c>
      <c r="H4076" s="17">
        <f>(G4076/F4076)</f>
        <v>5.9702970297029703</v>
      </c>
      <c r="I4076" s="13">
        <v>67.5</v>
      </c>
      <c r="J4076" s="13">
        <v>18</v>
      </c>
      <c r="K4076" s="14">
        <f>(J4076/G4076)</f>
        <v>5.9701492537313432E-2</v>
      </c>
      <c r="L4076" s="14">
        <f>(K4076/2.8)</f>
        <v>2.1321961620469083E-2</v>
      </c>
      <c r="M4076" t="s">
        <v>7834</v>
      </c>
    </row>
    <row r="4077" spans="1:13" x14ac:dyDescent="0.2">
      <c r="A4077" s="11" t="s">
        <v>7849</v>
      </c>
      <c r="B4077" s="12" t="s">
        <v>6079</v>
      </c>
      <c r="C4077" s="12">
        <v>12</v>
      </c>
      <c r="D4077" s="12">
        <v>15</v>
      </c>
      <c r="E4077" s="12">
        <v>7</v>
      </c>
      <c r="F4077" s="13">
        <v>263</v>
      </c>
      <c r="G4077" s="13">
        <v>1169.5</v>
      </c>
      <c r="H4077" s="17">
        <f>(G4077/F4077)</f>
        <v>4.4467680608365017</v>
      </c>
      <c r="I4077" s="13">
        <v>104</v>
      </c>
      <c r="J4077" s="13">
        <v>1451.5</v>
      </c>
      <c r="K4077" s="14">
        <f>(J4077/G4077)</f>
        <v>1.2411286874732792</v>
      </c>
      <c r="L4077" s="14">
        <f>(K4077/2.01)</f>
        <v>0.61747695894193</v>
      </c>
    </row>
    <row r="4078" spans="1:13" x14ac:dyDescent="0.2">
      <c r="A4078" s="11" t="s">
        <v>6075</v>
      </c>
      <c r="B4078" s="12" t="s">
        <v>6076</v>
      </c>
      <c r="C4078" s="12">
        <v>12</v>
      </c>
      <c r="D4078" s="12">
        <v>15</v>
      </c>
      <c r="E4078" s="12">
        <v>5</v>
      </c>
      <c r="F4078" s="13">
        <v>146</v>
      </c>
      <c r="G4078" s="13">
        <v>942</v>
      </c>
      <c r="H4078" s="17">
        <f>(G4078/F4078)</f>
        <v>6.4520547945205475</v>
      </c>
      <c r="I4078" s="13">
        <v>93.5</v>
      </c>
      <c r="J4078" s="13">
        <v>918.5</v>
      </c>
      <c r="K4078" s="14">
        <f>(J4078/G4078)</f>
        <v>0.97505307855626322</v>
      </c>
      <c r="L4078" s="14">
        <f>(K4078/2.01)</f>
        <v>0.4851010341075937</v>
      </c>
    </row>
    <row r="4079" spans="1:13" x14ac:dyDescent="0.2">
      <c r="A4079" s="11" t="s">
        <v>6071</v>
      </c>
      <c r="B4079" s="12" t="s">
        <v>6072</v>
      </c>
      <c r="C4079" s="12">
        <v>12</v>
      </c>
      <c r="D4079" s="12">
        <v>15</v>
      </c>
      <c r="E4079" s="12">
        <v>3</v>
      </c>
      <c r="F4079" s="13">
        <v>154</v>
      </c>
      <c r="G4079" s="13">
        <v>930</v>
      </c>
      <c r="H4079" s="17">
        <f>(G4079/F4079)</f>
        <v>6.0389610389610393</v>
      </c>
      <c r="I4079" s="13">
        <v>91.5</v>
      </c>
      <c r="J4079" s="13">
        <v>1160</v>
      </c>
      <c r="K4079" s="14">
        <f>(J4079/G4079)</f>
        <v>1.2473118279569892</v>
      </c>
      <c r="L4079" s="14">
        <f>(K4079/2.01)</f>
        <v>0.62055314823730812</v>
      </c>
    </row>
    <row r="4080" spans="1:13" x14ac:dyDescent="0.2">
      <c r="A4080" s="7" t="s">
        <v>7849</v>
      </c>
      <c r="B4080" s="8" t="s">
        <v>6864</v>
      </c>
      <c r="C4080" s="8">
        <v>14</v>
      </c>
      <c r="D4080" s="8">
        <v>10</v>
      </c>
      <c r="E4080" s="8">
        <v>11</v>
      </c>
      <c r="F4080" s="9">
        <v>297.5</v>
      </c>
      <c r="G4080" s="9">
        <v>986</v>
      </c>
      <c r="H4080" s="16">
        <f>(G4080/F4080)</f>
        <v>3.3142857142857145</v>
      </c>
      <c r="I4080" s="9">
        <v>170.5</v>
      </c>
      <c r="J4080" s="9">
        <v>1235</v>
      </c>
      <c r="K4080" s="10">
        <f>(J4080/G4080)</f>
        <v>1.2525354969574036</v>
      </c>
      <c r="L4080" s="10">
        <f>(K4080/1.27)</f>
        <v>0.98624842280110525</v>
      </c>
    </row>
    <row r="4081" spans="1:13" x14ac:dyDescent="0.2">
      <c r="A4081" s="11" t="s">
        <v>8444</v>
      </c>
      <c r="B4081" s="12" t="s">
        <v>5634</v>
      </c>
      <c r="C4081" s="12">
        <v>12</v>
      </c>
      <c r="D4081" s="12">
        <v>2</v>
      </c>
      <c r="E4081" s="12">
        <v>22</v>
      </c>
      <c r="F4081" s="13">
        <v>123.5</v>
      </c>
      <c r="G4081" s="13">
        <v>720</v>
      </c>
      <c r="H4081" s="17">
        <f>(G4081/F4081)</f>
        <v>5.8299595141700404</v>
      </c>
      <c r="I4081" s="13">
        <v>89.5</v>
      </c>
      <c r="J4081" s="13">
        <v>1547.5</v>
      </c>
      <c r="K4081" s="14">
        <f>(J4081/G4081)</f>
        <v>2.1493055555555554</v>
      </c>
      <c r="L4081" s="14">
        <f>(K4081/2.01)</f>
        <v>1.0693062465450525</v>
      </c>
    </row>
    <row r="4082" spans="1:13" x14ac:dyDescent="0.2">
      <c r="A4082" s="11" t="s">
        <v>5630</v>
      </c>
      <c r="B4082" s="12" t="s">
        <v>5631</v>
      </c>
      <c r="C4082" s="12">
        <v>12</v>
      </c>
      <c r="D4082" s="12">
        <v>2</v>
      </c>
      <c r="E4082" s="12">
        <v>20</v>
      </c>
      <c r="F4082" s="13">
        <v>107.5</v>
      </c>
      <c r="G4082" s="13">
        <v>740.5</v>
      </c>
      <c r="H4082" s="17">
        <f>(G4082/F4082)</f>
        <v>6.8883720930232561</v>
      </c>
      <c r="I4082" s="13">
        <v>98</v>
      </c>
      <c r="J4082" s="13">
        <v>1002.5</v>
      </c>
      <c r="K4082" s="14">
        <f>(J4082/G4082)</f>
        <v>1.3538149898717082</v>
      </c>
      <c r="L4082" s="14">
        <f>(K4082/2.01)</f>
        <v>0.67353979595607383</v>
      </c>
    </row>
    <row r="4083" spans="1:13" x14ac:dyDescent="0.2">
      <c r="A4083" s="11" t="s">
        <v>8445</v>
      </c>
      <c r="B4083" s="12" t="s">
        <v>5627</v>
      </c>
      <c r="C4083" s="12">
        <v>12</v>
      </c>
      <c r="D4083" s="12">
        <v>2</v>
      </c>
      <c r="E4083" s="12">
        <v>18</v>
      </c>
      <c r="F4083" s="13">
        <v>88</v>
      </c>
      <c r="G4083" s="13">
        <v>590</v>
      </c>
      <c r="H4083" s="17">
        <f>(G4083/F4083)</f>
        <v>6.7045454545454541</v>
      </c>
      <c r="I4083" s="13">
        <v>67.5</v>
      </c>
      <c r="J4083" s="13">
        <v>229</v>
      </c>
      <c r="K4083" s="14">
        <f>(J4083/G4083)</f>
        <v>0.38813559322033897</v>
      </c>
      <c r="L4083" s="14">
        <f>(K4083/2.01)</f>
        <v>0.19310228518424827</v>
      </c>
      <c r="M4083" t="s">
        <v>7834</v>
      </c>
    </row>
    <row r="4084" spans="1:13" x14ac:dyDescent="0.2">
      <c r="A4084" s="11" t="s">
        <v>7849</v>
      </c>
      <c r="B4084" s="12" t="s">
        <v>5625</v>
      </c>
      <c r="C4084" s="12">
        <v>12</v>
      </c>
      <c r="D4084" s="12">
        <v>2</v>
      </c>
      <c r="E4084" s="12">
        <v>16</v>
      </c>
      <c r="F4084" s="13">
        <v>73.5</v>
      </c>
      <c r="G4084" s="13">
        <v>503.5</v>
      </c>
      <c r="H4084" s="17">
        <f>(G4084/F4084)</f>
        <v>6.850340136054422</v>
      </c>
      <c r="I4084" s="13">
        <v>81.5</v>
      </c>
      <c r="J4084" s="13">
        <v>514</v>
      </c>
      <c r="K4084" s="14">
        <f>(J4084/G4084)</f>
        <v>1.0208540218470705</v>
      </c>
      <c r="L4084" s="14">
        <f>(K4084/2.01)</f>
        <v>0.50788757305824406</v>
      </c>
    </row>
    <row r="4085" spans="1:13" x14ac:dyDescent="0.2">
      <c r="A4085" s="11" t="s">
        <v>7849</v>
      </c>
      <c r="B4085" s="12" t="s">
        <v>5622</v>
      </c>
      <c r="C4085" s="12">
        <v>12</v>
      </c>
      <c r="D4085" s="12">
        <v>2</v>
      </c>
      <c r="E4085" s="12">
        <v>14</v>
      </c>
      <c r="F4085" s="13">
        <v>86.5</v>
      </c>
      <c r="G4085" s="13">
        <v>690.5</v>
      </c>
      <c r="H4085" s="17">
        <f>(G4085/F4085)</f>
        <v>7.9826589595375719</v>
      </c>
      <c r="I4085" s="13">
        <v>89</v>
      </c>
      <c r="J4085" s="13">
        <v>1203.5</v>
      </c>
      <c r="K4085" s="14">
        <f>(J4085/G4085)</f>
        <v>1.7429398986241853</v>
      </c>
      <c r="L4085" s="14">
        <f>(K4085/2.01)</f>
        <v>0.86713427792248032</v>
      </c>
    </row>
    <row r="4086" spans="1:13" x14ac:dyDescent="0.2">
      <c r="A4086" s="11" t="s">
        <v>7849</v>
      </c>
      <c r="B4086" s="12" t="s">
        <v>5619</v>
      </c>
      <c r="C4086" s="12">
        <v>12</v>
      </c>
      <c r="D4086" s="12">
        <v>2</v>
      </c>
      <c r="E4086" s="12">
        <v>12</v>
      </c>
      <c r="F4086" s="13">
        <v>82.5</v>
      </c>
      <c r="G4086" s="13">
        <v>643</v>
      </c>
      <c r="H4086" s="17">
        <f>(G4086/F4086)</f>
        <v>7.7939393939393939</v>
      </c>
      <c r="I4086" s="13">
        <v>94.5</v>
      </c>
      <c r="J4086" s="13">
        <v>1498</v>
      </c>
      <c r="K4086" s="14">
        <f>(J4086/G4086)</f>
        <v>2.3297045101088645</v>
      </c>
      <c r="L4086" s="14">
        <f>(K4086/2.01)</f>
        <v>1.1590569702034152</v>
      </c>
    </row>
    <row r="4087" spans="1:13" x14ac:dyDescent="0.2">
      <c r="A4087" s="11" t="s">
        <v>5616</v>
      </c>
      <c r="B4087" s="12" t="s">
        <v>5617</v>
      </c>
      <c r="C4087" s="12">
        <v>12</v>
      </c>
      <c r="D4087" s="12">
        <v>2</v>
      </c>
      <c r="E4087" s="12">
        <v>10</v>
      </c>
      <c r="F4087" s="13">
        <v>81.5</v>
      </c>
      <c r="G4087" s="13">
        <v>699</v>
      </c>
      <c r="H4087" s="17">
        <f>(G4087/F4087)</f>
        <v>8.5766871165644165</v>
      </c>
      <c r="I4087" s="13">
        <v>109</v>
      </c>
      <c r="J4087" s="13">
        <v>1391</v>
      </c>
      <c r="K4087" s="14">
        <f>(J4087/G4087)</f>
        <v>1.9899856938483549</v>
      </c>
      <c r="L4087" s="14">
        <f>(K4087/2.01)</f>
        <v>0.99004263375540058</v>
      </c>
    </row>
    <row r="4088" spans="1:13" x14ac:dyDescent="0.2">
      <c r="A4088" s="11" t="s">
        <v>5612</v>
      </c>
      <c r="B4088" s="12" t="s">
        <v>5613</v>
      </c>
      <c r="C4088" s="12">
        <v>12</v>
      </c>
      <c r="D4088" s="12">
        <v>2</v>
      </c>
      <c r="E4088" s="12">
        <v>8</v>
      </c>
      <c r="F4088" s="13">
        <v>59.5</v>
      </c>
      <c r="G4088" s="13">
        <v>512.5</v>
      </c>
      <c r="H4088" s="17">
        <f>(G4088/F4088)</f>
        <v>8.6134453781512601</v>
      </c>
      <c r="I4088" s="13">
        <v>83</v>
      </c>
      <c r="J4088" s="13">
        <v>1053</v>
      </c>
      <c r="K4088" s="14">
        <f>(J4088/G4088)</f>
        <v>2.0546341463414635</v>
      </c>
      <c r="L4088" s="14">
        <f>(K4088/2.01)</f>
        <v>1.0222060429559521</v>
      </c>
    </row>
    <row r="4089" spans="1:13" x14ac:dyDescent="0.2">
      <c r="A4089" s="11" t="s">
        <v>5609</v>
      </c>
      <c r="B4089" s="12" t="s">
        <v>5610</v>
      </c>
      <c r="C4089" s="12">
        <v>12</v>
      </c>
      <c r="D4089" s="12">
        <v>2</v>
      </c>
      <c r="E4089" s="12">
        <v>6</v>
      </c>
      <c r="F4089" s="13">
        <v>73.5</v>
      </c>
      <c r="G4089" s="13">
        <v>618.5</v>
      </c>
      <c r="H4089" s="17">
        <f>(G4089/F4089)</f>
        <v>8.4149659863945576</v>
      </c>
      <c r="I4089" s="13">
        <v>84.5</v>
      </c>
      <c r="J4089" s="13">
        <v>1306</v>
      </c>
      <c r="K4089" s="14">
        <f>(J4089/G4089)</f>
        <v>2.1115602263540825</v>
      </c>
      <c r="L4089" s="14">
        <f>(K4089/2.01)</f>
        <v>1.0505274757980512</v>
      </c>
    </row>
    <row r="4090" spans="1:13" x14ac:dyDescent="0.2">
      <c r="A4090" s="11" t="s">
        <v>5605</v>
      </c>
      <c r="B4090" s="12" t="s">
        <v>5606</v>
      </c>
      <c r="C4090" s="12">
        <v>12</v>
      </c>
      <c r="D4090" s="12">
        <v>2</v>
      </c>
      <c r="E4090" s="12">
        <v>4</v>
      </c>
      <c r="F4090" s="13">
        <v>70.5</v>
      </c>
      <c r="G4090" s="13">
        <v>489.5</v>
      </c>
      <c r="H4090" s="17">
        <f>(G4090/F4090)</f>
        <v>6.9432624113475176</v>
      </c>
      <c r="I4090" s="13">
        <v>81</v>
      </c>
      <c r="J4090" s="13">
        <v>968</v>
      </c>
      <c r="K4090" s="14">
        <f>(J4090/G4090)</f>
        <v>1.9775280898876404</v>
      </c>
      <c r="L4090" s="14">
        <f>(K4090/2.01)</f>
        <v>0.98384482083962221</v>
      </c>
    </row>
    <row r="4091" spans="1:13" x14ac:dyDescent="0.2">
      <c r="A4091" s="7" t="s">
        <v>8446</v>
      </c>
      <c r="B4091" s="8" t="s">
        <v>5603</v>
      </c>
      <c r="C4091" s="8">
        <v>12</v>
      </c>
      <c r="D4091" s="8">
        <v>2</v>
      </c>
      <c r="E4091" s="8">
        <v>2</v>
      </c>
      <c r="F4091" s="9">
        <v>122.5</v>
      </c>
      <c r="G4091" s="9">
        <v>713</v>
      </c>
      <c r="H4091" s="16">
        <f>(G4091/F4091)</f>
        <v>5.8204081632653057</v>
      </c>
      <c r="I4091" s="9">
        <v>132</v>
      </c>
      <c r="J4091" s="9">
        <v>1613.5</v>
      </c>
      <c r="K4091" s="10">
        <f>(J4091/G4091)</f>
        <v>2.2629733520336606</v>
      </c>
      <c r="L4091" s="10">
        <f>(K4091/1.56)</f>
        <v>1.4506239436113209</v>
      </c>
    </row>
    <row r="4092" spans="1:13" x14ac:dyDescent="0.2">
      <c r="A4092" s="1" t="s">
        <v>5702</v>
      </c>
      <c r="B4092" t="s">
        <v>5703</v>
      </c>
      <c r="C4092">
        <v>12</v>
      </c>
      <c r="D4092">
        <v>4</v>
      </c>
      <c r="E4092">
        <v>22</v>
      </c>
      <c r="F4092" s="2">
        <v>81.5</v>
      </c>
      <c r="G4092" s="2">
        <v>549</v>
      </c>
      <c r="H4092" s="18">
        <f>(G4092/F4092)</f>
        <v>6.7361963190184051</v>
      </c>
      <c r="I4092" s="2">
        <v>59.5</v>
      </c>
      <c r="J4092" s="2">
        <v>261.5</v>
      </c>
      <c r="K4092" s="6">
        <f>(J4092/G4092)</f>
        <v>0.47632058287795992</v>
      </c>
    </row>
    <row r="4093" spans="1:13" x14ac:dyDescent="0.2">
      <c r="A4093" s="11" t="s">
        <v>5698</v>
      </c>
      <c r="B4093" s="12" t="s">
        <v>5699</v>
      </c>
      <c r="C4093" s="12">
        <v>12</v>
      </c>
      <c r="D4093" s="12">
        <v>4</v>
      </c>
      <c r="E4093" s="12">
        <v>20</v>
      </c>
      <c r="F4093" s="13">
        <v>87</v>
      </c>
      <c r="G4093" s="13">
        <v>681</v>
      </c>
      <c r="H4093" s="17">
        <f>(G4093/F4093)</f>
        <v>7.8275862068965516</v>
      </c>
      <c r="I4093" s="13">
        <v>77</v>
      </c>
      <c r="J4093" s="13">
        <v>1074</v>
      </c>
      <c r="K4093" s="14">
        <f>(J4093/G4093)</f>
        <v>1.5770925110132159</v>
      </c>
      <c r="L4093" s="14">
        <f>(K4093/2.01)</f>
        <v>0.78462313980757015</v>
      </c>
    </row>
    <row r="4094" spans="1:13" x14ac:dyDescent="0.2">
      <c r="A4094" s="11" t="s">
        <v>7849</v>
      </c>
      <c r="B4094" s="12" t="s">
        <v>5695</v>
      </c>
      <c r="C4094" s="12">
        <v>12</v>
      </c>
      <c r="D4094" s="12">
        <v>4</v>
      </c>
      <c r="E4094" s="12">
        <v>18</v>
      </c>
      <c r="F4094" s="13">
        <v>67</v>
      </c>
      <c r="G4094" s="13">
        <v>464.5</v>
      </c>
      <c r="H4094" s="17">
        <f>(G4094/F4094)</f>
        <v>6.9328358208955221</v>
      </c>
      <c r="I4094" s="13">
        <v>78</v>
      </c>
      <c r="J4094" s="13">
        <v>489</v>
      </c>
      <c r="K4094" s="14">
        <f>(J4094/G4094)</f>
        <v>1.0527448869752423</v>
      </c>
      <c r="L4094" s="14">
        <f>(K4094/2.01)</f>
        <v>0.52375367511206083</v>
      </c>
    </row>
    <row r="4095" spans="1:13" x14ac:dyDescent="0.2">
      <c r="A4095" s="11" t="s">
        <v>5691</v>
      </c>
      <c r="B4095" s="12" t="s">
        <v>5692</v>
      </c>
      <c r="C4095" s="12">
        <v>12</v>
      </c>
      <c r="D4095" s="12">
        <v>4</v>
      </c>
      <c r="E4095" s="12">
        <v>16</v>
      </c>
      <c r="F4095" s="13">
        <v>47</v>
      </c>
      <c r="G4095" s="13">
        <v>425.5</v>
      </c>
      <c r="H4095" s="17">
        <f>(G4095/F4095)</f>
        <v>9.0531914893617014</v>
      </c>
      <c r="I4095" s="13">
        <v>65.5</v>
      </c>
      <c r="J4095" s="13">
        <v>448</v>
      </c>
      <c r="K4095" s="14">
        <f>(J4095/G4095)</f>
        <v>1.0528789659224442</v>
      </c>
      <c r="L4095" s="14">
        <f>(K4095/2.01)</f>
        <v>0.52382038105594242</v>
      </c>
    </row>
    <row r="4096" spans="1:13" x14ac:dyDescent="0.2">
      <c r="A4096" s="11" t="s">
        <v>5688</v>
      </c>
      <c r="B4096" s="12" t="s">
        <v>5689</v>
      </c>
      <c r="C4096" s="12">
        <v>12</v>
      </c>
      <c r="D4096" s="12">
        <v>4</v>
      </c>
      <c r="E4096" s="12">
        <v>14</v>
      </c>
      <c r="F4096" s="13">
        <v>74</v>
      </c>
      <c r="G4096" s="13">
        <v>564.5</v>
      </c>
      <c r="H4096" s="17">
        <f>(G4096/F4096)</f>
        <v>7.6283783783783781</v>
      </c>
      <c r="I4096" s="13">
        <v>84</v>
      </c>
      <c r="J4096" s="13">
        <v>544</v>
      </c>
      <c r="K4096" s="14">
        <f>(J4096/G4096)</f>
        <v>0.96368467670504876</v>
      </c>
      <c r="L4096" s="14">
        <f>(K4096/2.01)</f>
        <v>0.47944511278858154</v>
      </c>
    </row>
    <row r="4097" spans="1:13" x14ac:dyDescent="0.2">
      <c r="A4097" s="7" t="s">
        <v>5684</v>
      </c>
      <c r="B4097" s="8" t="s">
        <v>5685</v>
      </c>
      <c r="C4097" s="8">
        <v>12</v>
      </c>
      <c r="D4097" s="8">
        <v>4</v>
      </c>
      <c r="E4097" s="8">
        <v>12</v>
      </c>
      <c r="F4097" s="9">
        <v>185</v>
      </c>
      <c r="G4097" s="9">
        <v>1082.5</v>
      </c>
      <c r="H4097" s="16">
        <f>(G4097/F4097)</f>
        <v>5.8513513513513518</v>
      </c>
      <c r="I4097" s="9">
        <v>123.5</v>
      </c>
      <c r="J4097" s="9">
        <v>1345.5</v>
      </c>
      <c r="K4097" s="10">
        <f>(J4097/G4097)</f>
        <v>1.2429561200923787</v>
      </c>
      <c r="L4097" s="10">
        <f>(K4097/1.56)</f>
        <v>0.79676674364896061</v>
      </c>
    </row>
    <row r="4098" spans="1:13" x14ac:dyDescent="0.2">
      <c r="A4098" s="11" t="s">
        <v>7849</v>
      </c>
      <c r="B4098" s="12" t="s">
        <v>5681</v>
      </c>
      <c r="C4098" s="12">
        <v>12</v>
      </c>
      <c r="D4098" s="12">
        <v>4</v>
      </c>
      <c r="E4098" s="12">
        <v>10</v>
      </c>
      <c r="F4098" s="13">
        <v>55</v>
      </c>
      <c r="G4098" s="13">
        <v>466</v>
      </c>
      <c r="H4098" s="17">
        <f>(G4098/F4098)</f>
        <v>8.4727272727272727</v>
      </c>
      <c r="I4098" s="13">
        <v>78.5</v>
      </c>
      <c r="J4098" s="13">
        <v>339</v>
      </c>
      <c r="K4098" s="14">
        <f>(J4098/G4098)</f>
        <v>0.72746781115879833</v>
      </c>
      <c r="L4098" s="14">
        <f>(K4098/2.01)</f>
        <v>0.36192428415860617</v>
      </c>
      <c r="M4098" t="s">
        <v>7834</v>
      </c>
    </row>
    <row r="4099" spans="1:13" x14ac:dyDescent="0.2">
      <c r="A4099" s="11" t="s">
        <v>8447</v>
      </c>
      <c r="B4099" s="12" t="s">
        <v>5678</v>
      </c>
      <c r="C4099" s="12">
        <v>12</v>
      </c>
      <c r="D4099" s="12">
        <v>4</v>
      </c>
      <c r="E4099" s="12">
        <v>8</v>
      </c>
      <c r="F4099" s="13">
        <v>165.5</v>
      </c>
      <c r="G4099" s="13">
        <v>1005.5</v>
      </c>
      <c r="H4099" s="17">
        <f>(G4099/F4099)</f>
        <v>6.0755287009063448</v>
      </c>
      <c r="I4099" s="13">
        <v>93</v>
      </c>
      <c r="J4099" s="13">
        <v>1440</v>
      </c>
      <c r="K4099" s="14">
        <f>(J4099/G4099)</f>
        <v>1.4321233217304823</v>
      </c>
      <c r="L4099" s="14">
        <f>(K4099/2.01)</f>
        <v>0.71249916504004107</v>
      </c>
    </row>
    <row r="4100" spans="1:13" x14ac:dyDescent="0.2">
      <c r="A4100" s="11" t="s">
        <v>5674</v>
      </c>
      <c r="B4100" s="12" t="s">
        <v>5675</v>
      </c>
      <c r="C4100" s="12">
        <v>12</v>
      </c>
      <c r="D4100" s="12">
        <v>4</v>
      </c>
      <c r="E4100" s="12">
        <v>6</v>
      </c>
      <c r="F4100" s="13">
        <v>175.5</v>
      </c>
      <c r="G4100" s="13">
        <v>1029.5</v>
      </c>
      <c r="H4100" s="17">
        <f>(G4100/F4100)</f>
        <v>5.866096866096866</v>
      </c>
      <c r="I4100" s="13">
        <v>85</v>
      </c>
      <c r="J4100" s="13">
        <v>1158</v>
      </c>
      <c r="K4100" s="14">
        <f>(J4100/G4100)</f>
        <v>1.1248178727537639</v>
      </c>
      <c r="L4100" s="14">
        <f>(K4100/2.01)</f>
        <v>0.55961088196704678</v>
      </c>
    </row>
    <row r="4101" spans="1:13" x14ac:dyDescent="0.2">
      <c r="A4101" s="7" t="s">
        <v>7849</v>
      </c>
      <c r="B4101" s="8" t="s">
        <v>5672</v>
      </c>
      <c r="C4101" s="8">
        <v>12</v>
      </c>
      <c r="D4101" s="8">
        <v>4</v>
      </c>
      <c r="E4101" s="8">
        <v>4</v>
      </c>
      <c r="F4101" s="9">
        <v>107.5</v>
      </c>
      <c r="G4101" s="9">
        <v>679</v>
      </c>
      <c r="H4101" s="16">
        <f>(G4101/F4101)</f>
        <v>6.3162790697674422</v>
      </c>
      <c r="I4101" s="9">
        <v>130</v>
      </c>
      <c r="J4101" s="9">
        <v>1468.5</v>
      </c>
      <c r="K4101" s="10">
        <f>(J4101/G4101)</f>
        <v>2.1627393225331368</v>
      </c>
      <c r="L4101" s="10">
        <f>(K4101/1.56)</f>
        <v>1.3863713605981647</v>
      </c>
    </row>
    <row r="4102" spans="1:13" x14ac:dyDescent="0.2">
      <c r="A4102" s="11" t="s">
        <v>5669</v>
      </c>
      <c r="B4102" s="12" t="s">
        <v>5670</v>
      </c>
      <c r="C4102" s="12">
        <v>12</v>
      </c>
      <c r="D4102" s="12">
        <v>4</v>
      </c>
      <c r="E4102" s="12">
        <v>2</v>
      </c>
      <c r="F4102" s="13">
        <v>60</v>
      </c>
      <c r="G4102" s="13">
        <v>469.5</v>
      </c>
      <c r="H4102" s="17">
        <f>(G4102/F4102)</f>
        <v>7.8250000000000002</v>
      </c>
      <c r="I4102" s="13">
        <v>110.5</v>
      </c>
      <c r="J4102" s="13">
        <v>1075.5</v>
      </c>
      <c r="K4102" s="14">
        <f>(J4102/G4102)</f>
        <v>2.2907348242811501</v>
      </c>
      <c r="L4102" s="14">
        <f>(K4102/2.01)</f>
        <v>1.1396690668065423</v>
      </c>
    </row>
    <row r="4103" spans="1:13" x14ac:dyDescent="0.2">
      <c r="A4103" s="1" t="s">
        <v>5776</v>
      </c>
      <c r="B4103" t="s">
        <v>5777</v>
      </c>
      <c r="C4103">
        <v>12</v>
      </c>
      <c r="D4103">
        <v>6</v>
      </c>
      <c r="E4103">
        <v>22</v>
      </c>
      <c r="F4103" s="2">
        <v>69</v>
      </c>
      <c r="G4103" s="2">
        <v>477.5</v>
      </c>
      <c r="H4103" s="18">
        <f>(G4103/F4103)</f>
        <v>6.9202898550724639</v>
      </c>
      <c r="I4103" s="2">
        <v>59.5</v>
      </c>
      <c r="J4103" s="2">
        <v>282</v>
      </c>
      <c r="K4103" s="6">
        <f>(J4103/G4103)</f>
        <v>0.59057591623036654</v>
      </c>
    </row>
    <row r="4104" spans="1:13" x14ac:dyDescent="0.2">
      <c r="A4104" s="11" t="s">
        <v>5773</v>
      </c>
      <c r="B4104" s="12" t="s">
        <v>5774</v>
      </c>
      <c r="C4104" s="12">
        <v>12</v>
      </c>
      <c r="D4104" s="12">
        <v>6</v>
      </c>
      <c r="E4104" s="12">
        <v>20</v>
      </c>
      <c r="F4104" s="13">
        <v>67</v>
      </c>
      <c r="G4104" s="13">
        <v>511</v>
      </c>
      <c r="H4104" s="17">
        <f>(G4104/F4104)</f>
        <v>7.6268656716417906</v>
      </c>
      <c r="I4104" s="13">
        <v>65</v>
      </c>
      <c r="J4104" s="13">
        <v>253</v>
      </c>
      <c r="K4104" s="14">
        <f>(J4104/G4104)</f>
        <v>0.49510763209393344</v>
      </c>
      <c r="L4104" s="14">
        <f>(K4104/2.01)</f>
        <v>0.24632220502185745</v>
      </c>
      <c r="M4104" t="s">
        <v>7834</v>
      </c>
    </row>
    <row r="4105" spans="1:13" x14ac:dyDescent="0.2">
      <c r="A4105" s="11" t="s">
        <v>7849</v>
      </c>
      <c r="B4105" s="12" t="s">
        <v>5770</v>
      </c>
      <c r="C4105" s="12">
        <v>12</v>
      </c>
      <c r="D4105" s="12">
        <v>6</v>
      </c>
      <c r="E4105" s="12">
        <v>18</v>
      </c>
      <c r="F4105" s="13">
        <v>89.5</v>
      </c>
      <c r="G4105" s="13">
        <v>516</v>
      </c>
      <c r="H4105" s="17">
        <f>(G4105/F4105)</f>
        <v>5.7653631284916198</v>
      </c>
      <c r="I4105" s="13">
        <v>84.5</v>
      </c>
      <c r="J4105" s="13">
        <v>54.5</v>
      </c>
      <c r="K4105" s="14">
        <f>(J4105/G4105)</f>
        <v>0.10562015503875968</v>
      </c>
      <c r="L4105" s="14">
        <f>(K4105/2.01)</f>
        <v>5.254734081530333E-2</v>
      </c>
      <c r="M4105" t="s">
        <v>7834</v>
      </c>
    </row>
    <row r="4106" spans="1:13" x14ac:dyDescent="0.2">
      <c r="A4106" s="11" t="s">
        <v>8448</v>
      </c>
      <c r="B4106" s="12" t="s">
        <v>5768</v>
      </c>
      <c r="C4106" s="12">
        <v>12</v>
      </c>
      <c r="D4106" s="12">
        <v>6</v>
      </c>
      <c r="E4106" s="12">
        <v>16</v>
      </c>
      <c r="F4106" s="13">
        <v>51.5</v>
      </c>
      <c r="G4106" s="13">
        <v>414</v>
      </c>
      <c r="H4106" s="17">
        <f>(G4106/F4106)</f>
        <v>8.0388349514563107</v>
      </c>
      <c r="I4106" s="13">
        <v>64</v>
      </c>
      <c r="J4106" s="13">
        <v>96</v>
      </c>
      <c r="K4106" s="14">
        <f>(J4106/G4106)</f>
        <v>0.2318840579710145</v>
      </c>
      <c r="L4106" s="14">
        <f>(K4106/2.01)</f>
        <v>0.11536520297065399</v>
      </c>
      <c r="M4106" t="s">
        <v>7834</v>
      </c>
    </row>
    <row r="4107" spans="1:13" x14ac:dyDescent="0.2">
      <c r="A4107" s="11" t="s">
        <v>8449</v>
      </c>
      <c r="B4107" s="12" t="s">
        <v>5765</v>
      </c>
      <c r="C4107" s="12">
        <v>12</v>
      </c>
      <c r="D4107" s="12">
        <v>6</v>
      </c>
      <c r="E4107" s="12">
        <v>14</v>
      </c>
      <c r="F4107" s="13">
        <v>79.5</v>
      </c>
      <c r="G4107" s="13">
        <v>661.5</v>
      </c>
      <c r="H4107" s="17">
        <f>(G4107/F4107)</f>
        <v>8.3207547169811313</v>
      </c>
      <c r="I4107" s="13">
        <v>76.5</v>
      </c>
      <c r="J4107" s="13">
        <v>878.5</v>
      </c>
      <c r="K4107" s="14">
        <f>(J4107/G4107)</f>
        <v>1.3280423280423281</v>
      </c>
      <c r="L4107" s="14">
        <f>(K4107/2.01)</f>
        <v>0.66071757614046178</v>
      </c>
    </row>
    <row r="4108" spans="1:13" x14ac:dyDescent="0.2">
      <c r="A4108" s="11" t="s">
        <v>5762</v>
      </c>
      <c r="B4108" s="12" t="s">
        <v>5763</v>
      </c>
      <c r="C4108" s="12">
        <v>12</v>
      </c>
      <c r="D4108" s="12">
        <v>6</v>
      </c>
      <c r="E4108" s="12">
        <v>12</v>
      </c>
      <c r="F4108" s="13">
        <v>136.5</v>
      </c>
      <c r="G4108" s="13">
        <v>939.5</v>
      </c>
      <c r="H4108" s="17">
        <f>(G4108/F4108)</f>
        <v>6.8827838827838832</v>
      </c>
      <c r="I4108" s="13">
        <v>83</v>
      </c>
      <c r="J4108" s="13">
        <v>917</v>
      </c>
      <c r="K4108" s="14">
        <f>(J4108/G4108)</f>
        <v>0.97605109100585419</v>
      </c>
      <c r="L4108" s="14">
        <f>(K4108/2.01)</f>
        <v>0.48559755771435537</v>
      </c>
    </row>
    <row r="4109" spans="1:13" x14ac:dyDescent="0.2">
      <c r="A4109" s="11" t="s">
        <v>7849</v>
      </c>
      <c r="B4109" s="12" t="s">
        <v>5759</v>
      </c>
      <c r="C4109" s="12">
        <v>12</v>
      </c>
      <c r="D4109" s="12">
        <v>6</v>
      </c>
      <c r="E4109" s="12">
        <v>10</v>
      </c>
      <c r="F4109" s="13">
        <v>60.5</v>
      </c>
      <c r="G4109" s="13">
        <v>417</v>
      </c>
      <c r="H4109" s="17">
        <f>(G4109/F4109)</f>
        <v>6.8925619834710741</v>
      </c>
      <c r="I4109" s="13">
        <v>65.5</v>
      </c>
      <c r="J4109" s="13">
        <v>686</v>
      </c>
      <c r="K4109" s="14">
        <f>(J4109/G4109)</f>
        <v>1.645083932853717</v>
      </c>
      <c r="L4109" s="14">
        <f>(K4109/2.01)</f>
        <v>0.81844971783767029</v>
      </c>
    </row>
    <row r="4110" spans="1:13" x14ac:dyDescent="0.2">
      <c r="A4110" s="11" t="s">
        <v>5755</v>
      </c>
      <c r="B4110" s="12" t="s">
        <v>5756</v>
      </c>
      <c r="C4110" s="12">
        <v>12</v>
      </c>
      <c r="D4110" s="12">
        <v>6</v>
      </c>
      <c r="E4110" s="12">
        <v>8</v>
      </c>
      <c r="F4110" s="13">
        <v>45.5</v>
      </c>
      <c r="G4110" s="13">
        <v>427.5</v>
      </c>
      <c r="H4110" s="17">
        <f>(G4110/F4110)</f>
        <v>9.395604395604396</v>
      </c>
      <c r="I4110" s="13">
        <v>67</v>
      </c>
      <c r="J4110" s="13">
        <v>573.5</v>
      </c>
      <c r="K4110" s="14">
        <f>(J4110/G4110)</f>
        <v>1.3415204678362573</v>
      </c>
      <c r="L4110" s="14">
        <f>(K4110/2.01)</f>
        <v>0.66742311832649626</v>
      </c>
    </row>
    <row r="4111" spans="1:13" x14ac:dyDescent="0.2">
      <c r="A4111" s="11" t="s">
        <v>5751</v>
      </c>
      <c r="B4111" s="12" t="s">
        <v>5752</v>
      </c>
      <c r="C4111" s="12">
        <v>12</v>
      </c>
      <c r="D4111" s="12">
        <v>6</v>
      </c>
      <c r="E4111" s="12">
        <v>6</v>
      </c>
      <c r="F4111" s="13">
        <v>93</v>
      </c>
      <c r="G4111" s="13">
        <v>786</v>
      </c>
      <c r="H4111" s="17">
        <f>(G4111/F4111)</f>
        <v>8.4516129032258061</v>
      </c>
      <c r="I4111" s="13">
        <v>88</v>
      </c>
      <c r="J4111" s="13">
        <v>968</v>
      </c>
      <c r="K4111" s="14">
        <f>(J4111/G4111)</f>
        <v>1.2315521628498727</v>
      </c>
      <c r="L4111" s="14">
        <f>(K4111/2.01)</f>
        <v>0.61271251883078248</v>
      </c>
    </row>
    <row r="4112" spans="1:13" x14ac:dyDescent="0.2">
      <c r="A4112" s="11" t="s">
        <v>5747</v>
      </c>
      <c r="B4112" s="12" t="s">
        <v>5748</v>
      </c>
      <c r="C4112" s="12">
        <v>12</v>
      </c>
      <c r="D4112" s="12">
        <v>6</v>
      </c>
      <c r="E4112" s="12">
        <v>4</v>
      </c>
      <c r="F4112" s="13">
        <v>131</v>
      </c>
      <c r="G4112" s="13">
        <v>892</v>
      </c>
      <c r="H4112" s="17">
        <f>(G4112/F4112)</f>
        <v>6.8091603053435117</v>
      </c>
      <c r="I4112" s="13">
        <v>109</v>
      </c>
      <c r="J4112" s="13">
        <v>1186.5</v>
      </c>
      <c r="K4112" s="14">
        <f>(J4112/G4112)</f>
        <v>1.3301569506726458</v>
      </c>
      <c r="L4112" s="14">
        <f>(K4112/2.01)</f>
        <v>0.6617696272003214</v>
      </c>
    </row>
    <row r="4113" spans="1:13" x14ac:dyDescent="0.2">
      <c r="A4113" s="11" t="s">
        <v>5744</v>
      </c>
      <c r="B4113" s="12" t="s">
        <v>5745</v>
      </c>
      <c r="C4113" s="12">
        <v>12</v>
      </c>
      <c r="D4113" s="12">
        <v>6</v>
      </c>
      <c r="E4113" s="12">
        <v>2</v>
      </c>
      <c r="F4113" s="13">
        <v>90.5</v>
      </c>
      <c r="G4113" s="13">
        <v>560.5</v>
      </c>
      <c r="H4113" s="17">
        <f>(G4113/F4113)</f>
        <v>6.193370165745856</v>
      </c>
      <c r="I4113" s="13">
        <v>95.5</v>
      </c>
      <c r="J4113" s="13">
        <v>391</v>
      </c>
      <c r="K4113" s="14">
        <f>(J4113/G4113)</f>
        <v>0.69759143621766284</v>
      </c>
      <c r="L4113" s="14">
        <f>(K4113/2.01)</f>
        <v>0.34706041602868803</v>
      </c>
      <c r="M4113" t="s">
        <v>7834</v>
      </c>
    </row>
    <row r="4114" spans="1:13" x14ac:dyDescent="0.2">
      <c r="A4114" s="1" t="s">
        <v>7849</v>
      </c>
      <c r="B4114" t="s">
        <v>5851</v>
      </c>
      <c r="C4114">
        <v>12</v>
      </c>
      <c r="D4114">
        <v>8</v>
      </c>
      <c r="E4114">
        <v>22</v>
      </c>
      <c r="F4114" s="2">
        <v>56</v>
      </c>
      <c r="G4114" s="2">
        <v>421</v>
      </c>
      <c r="H4114" s="18">
        <f>(G4114/F4114)</f>
        <v>7.5178571428571432</v>
      </c>
      <c r="I4114" s="2">
        <v>57</v>
      </c>
      <c r="J4114" s="2">
        <v>347.5</v>
      </c>
      <c r="K4114" s="6">
        <f>(J4114/G4114)</f>
        <v>0.82541567695961993</v>
      </c>
    </row>
    <row r="4115" spans="1:13" x14ac:dyDescent="0.2">
      <c r="A4115" s="11" t="s">
        <v>5847</v>
      </c>
      <c r="B4115" s="12" t="s">
        <v>5848</v>
      </c>
      <c r="C4115" s="12">
        <v>12</v>
      </c>
      <c r="D4115" s="12">
        <v>8</v>
      </c>
      <c r="E4115" s="12">
        <v>20</v>
      </c>
      <c r="F4115" s="13">
        <v>59.5</v>
      </c>
      <c r="G4115" s="13">
        <v>426.5</v>
      </c>
      <c r="H4115" s="17">
        <f>(G4115/F4115)</f>
        <v>7.1680672268907566</v>
      </c>
      <c r="I4115" s="13">
        <v>79.5</v>
      </c>
      <c r="J4115" s="13">
        <v>565</v>
      </c>
      <c r="K4115" s="14">
        <f>(J4115/G4115)</f>
        <v>1.3247362250879249</v>
      </c>
      <c r="L4115" s="14">
        <f>(K4115/2.01)</f>
        <v>0.65907274879996269</v>
      </c>
    </row>
    <row r="4116" spans="1:13" x14ac:dyDescent="0.2">
      <c r="A4116" s="11" t="s">
        <v>7849</v>
      </c>
      <c r="B4116" s="12" t="s">
        <v>5844</v>
      </c>
      <c r="C4116" s="12">
        <v>12</v>
      </c>
      <c r="D4116" s="12">
        <v>8</v>
      </c>
      <c r="E4116" s="12">
        <v>18</v>
      </c>
      <c r="F4116" s="13">
        <v>62</v>
      </c>
      <c r="G4116" s="13">
        <v>491</v>
      </c>
      <c r="H4116" s="17">
        <f>(G4116/F4116)</f>
        <v>7.919354838709677</v>
      </c>
      <c r="I4116" s="13">
        <v>75.5</v>
      </c>
      <c r="J4116" s="13">
        <v>85</v>
      </c>
      <c r="K4116" s="14">
        <f>(J4116/G4116)</f>
        <v>0.17311608961303462</v>
      </c>
      <c r="L4116" s="14">
        <f>(K4116/2.01)</f>
        <v>8.6127407767678923E-2</v>
      </c>
      <c r="M4116" t="s">
        <v>7834</v>
      </c>
    </row>
    <row r="4117" spans="1:13" x14ac:dyDescent="0.2">
      <c r="A4117" s="11" t="s">
        <v>5840</v>
      </c>
      <c r="B4117" s="12" t="s">
        <v>5841</v>
      </c>
      <c r="C4117" s="12">
        <v>12</v>
      </c>
      <c r="D4117" s="12">
        <v>8</v>
      </c>
      <c r="E4117" s="12">
        <v>16</v>
      </c>
      <c r="F4117" s="13">
        <v>60</v>
      </c>
      <c r="G4117" s="13">
        <v>155.5</v>
      </c>
      <c r="H4117" s="17">
        <f>(G4117/F4117)</f>
        <v>2.5916666666666668</v>
      </c>
      <c r="I4117" s="13">
        <v>86</v>
      </c>
      <c r="J4117" s="13">
        <v>79</v>
      </c>
      <c r="K4117" s="14">
        <f>(J4117/G4117)</f>
        <v>0.50803858520900325</v>
      </c>
      <c r="L4117" s="14">
        <f>(K4117/2.01)</f>
        <v>0.25275551502935489</v>
      </c>
      <c r="M4117" t="s">
        <v>7834</v>
      </c>
    </row>
    <row r="4118" spans="1:13" x14ac:dyDescent="0.2">
      <c r="A4118" s="11" t="s">
        <v>5837</v>
      </c>
      <c r="B4118" s="12" t="s">
        <v>5838</v>
      </c>
      <c r="C4118" s="12">
        <v>12</v>
      </c>
      <c r="D4118" s="12">
        <v>8</v>
      </c>
      <c r="E4118" s="12">
        <v>14</v>
      </c>
      <c r="F4118" s="13">
        <v>80</v>
      </c>
      <c r="G4118" s="13">
        <v>137.5</v>
      </c>
      <c r="H4118" s="17">
        <f>(G4118/F4118)</f>
        <v>1.71875</v>
      </c>
      <c r="I4118" s="13">
        <v>96.5</v>
      </c>
      <c r="J4118" s="13">
        <v>544</v>
      </c>
      <c r="K4118" s="14">
        <f>(J4118/G4118)</f>
        <v>3.9563636363636365</v>
      </c>
      <c r="L4118" s="14">
        <f>(K4118/2.01)</f>
        <v>1.9683401175938493</v>
      </c>
    </row>
    <row r="4119" spans="1:13" x14ac:dyDescent="0.2">
      <c r="A4119" s="11" t="s">
        <v>5833</v>
      </c>
      <c r="B4119" s="12" t="s">
        <v>5834</v>
      </c>
      <c r="C4119" s="12">
        <v>12</v>
      </c>
      <c r="D4119" s="12">
        <v>8</v>
      </c>
      <c r="E4119" s="12">
        <v>12</v>
      </c>
      <c r="F4119" s="13">
        <v>163</v>
      </c>
      <c r="G4119" s="13">
        <v>1070.5</v>
      </c>
      <c r="H4119" s="17">
        <f>(G4119/F4119)</f>
        <v>6.5674846625766872</v>
      </c>
      <c r="I4119" s="13">
        <v>111.5</v>
      </c>
      <c r="J4119" s="13">
        <v>900</v>
      </c>
      <c r="K4119" s="14">
        <f>(J4119/G4119)</f>
        <v>0.8407286314806165</v>
      </c>
      <c r="L4119" s="14">
        <f>(K4119/2.01)</f>
        <v>0.41827295098538136</v>
      </c>
    </row>
    <row r="4120" spans="1:13" x14ac:dyDescent="0.2">
      <c r="A4120" s="11" t="s">
        <v>5829</v>
      </c>
      <c r="B4120" s="12" t="s">
        <v>5830</v>
      </c>
      <c r="C4120" s="12">
        <v>12</v>
      </c>
      <c r="D4120" s="12">
        <v>8</v>
      </c>
      <c r="E4120" s="12">
        <v>10</v>
      </c>
      <c r="F4120" s="13">
        <v>168</v>
      </c>
      <c r="G4120" s="13">
        <v>1044</v>
      </c>
      <c r="H4120" s="17">
        <f>(G4120/F4120)</f>
        <v>6.2142857142857144</v>
      </c>
      <c r="I4120" s="13">
        <v>117.5</v>
      </c>
      <c r="J4120" s="13">
        <v>1401.5</v>
      </c>
      <c r="K4120" s="14">
        <f>(J4120/G4120)</f>
        <v>1.3424329501915708</v>
      </c>
      <c r="L4120" s="14">
        <f>(K4120/2.01)</f>
        <v>0.66787708964754777</v>
      </c>
    </row>
    <row r="4121" spans="1:13" x14ac:dyDescent="0.2">
      <c r="A4121" s="11" t="s">
        <v>7617</v>
      </c>
      <c r="B4121" s="12" t="s">
        <v>7618</v>
      </c>
      <c r="C4121" s="12">
        <v>16</v>
      </c>
      <c r="D4121" s="12">
        <v>12</v>
      </c>
      <c r="E4121" s="12">
        <v>6</v>
      </c>
      <c r="F4121" s="13">
        <v>70</v>
      </c>
      <c r="G4121" s="13">
        <v>265.5</v>
      </c>
      <c r="H4121" s="17">
        <f>(G4121/F4121)</f>
        <v>3.7928571428571427</v>
      </c>
      <c r="I4121" s="13">
        <v>69</v>
      </c>
      <c r="J4121" s="13">
        <v>34.5</v>
      </c>
      <c r="K4121" s="14">
        <f>(J4121/G4121)</f>
        <v>0.12994350282485875</v>
      </c>
      <c r="L4121" s="14">
        <f>(K4121/2.8)</f>
        <v>4.6408393866020983E-2</v>
      </c>
      <c r="M4121" t="s">
        <v>7834</v>
      </c>
    </row>
    <row r="4122" spans="1:13" x14ac:dyDescent="0.2">
      <c r="A4122" s="11" t="s">
        <v>5825</v>
      </c>
      <c r="B4122" s="12" t="s">
        <v>5826</v>
      </c>
      <c r="C4122" s="12">
        <v>12</v>
      </c>
      <c r="D4122" s="12">
        <v>8</v>
      </c>
      <c r="E4122" s="12">
        <v>8</v>
      </c>
      <c r="F4122" s="13">
        <v>94.5</v>
      </c>
      <c r="G4122" s="13">
        <v>737</v>
      </c>
      <c r="H4122" s="17">
        <f>(G4122/F4122)</f>
        <v>7.7989417989417991</v>
      </c>
      <c r="I4122" s="13">
        <v>63</v>
      </c>
      <c r="J4122" s="13">
        <v>53.5</v>
      </c>
      <c r="K4122" s="14">
        <f>(J4122/G4122)</f>
        <v>7.2591587516960654E-2</v>
      </c>
      <c r="L4122" s="14">
        <f>(K4122/2.01)</f>
        <v>3.6115217670129679E-2</v>
      </c>
      <c r="M4122" t="s">
        <v>7834</v>
      </c>
    </row>
    <row r="4123" spans="1:13" x14ac:dyDescent="0.2">
      <c r="A4123" s="1" t="s">
        <v>5822</v>
      </c>
      <c r="B4123" t="s">
        <v>5823</v>
      </c>
      <c r="C4123">
        <v>12</v>
      </c>
      <c r="D4123">
        <v>8</v>
      </c>
      <c r="E4123">
        <v>6</v>
      </c>
      <c r="F4123" s="2">
        <v>54</v>
      </c>
      <c r="G4123" s="2">
        <v>326.5</v>
      </c>
      <c r="H4123" s="18">
        <f>(G4123/F4123)</f>
        <v>6.0462962962962967</v>
      </c>
      <c r="I4123" s="2">
        <v>36.5</v>
      </c>
      <c r="J4123" s="2">
        <v>678.5</v>
      </c>
      <c r="K4123" s="6">
        <f>(J4123/G4123)</f>
        <v>2.0781010719754978</v>
      </c>
    </row>
    <row r="4124" spans="1:13" x14ac:dyDescent="0.2">
      <c r="A4124" s="7" t="s">
        <v>5818</v>
      </c>
      <c r="B4124" s="8" t="s">
        <v>5819</v>
      </c>
      <c r="C4124" s="8">
        <v>12</v>
      </c>
      <c r="D4124" s="8">
        <v>8</v>
      </c>
      <c r="E4124" s="8">
        <v>4</v>
      </c>
      <c r="F4124" s="9">
        <v>568</v>
      </c>
      <c r="G4124" s="9">
        <v>1215.5</v>
      </c>
      <c r="H4124" s="16">
        <f>(G4124/F4124)</f>
        <v>2.1399647887323945</v>
      </c>
      <c r="I4124" s="9">
        <v>135</v>
      </c>
      <c r="J4124" s="9">
        <v>1091.5</v>
      </c>
      <c r="K4124" s="10">
        <f>(J4124/G4124)</f>
        <v>0.89798436857260389</v>
      </c>
      <c r="L4124" s="10">
        <f>(K4124/1.56)</f>
        <v>0.57563100549525892</v>
      </c>
    </row>
    <row r="4125" spans="1:13" x14ac:dyDescent="0.2">
      <c r="A4125" s="7" t="s">
        <v>5814</v>
      </c>
      <c r="B4125" s="8" t="s">
        <v>5815</v>
      </c>
      <c r="C4125" s="8">
        <v>12</v>
      </c>
      <c r="D4125" s="8">
        <v>8</v>
      </c>
      <c r="E4125" s="8">
        <v>2</v>
      </c>
      <c r="F4125" s="9">
        <v>540.5</v>
      </c>
      <c r="G4125" s="9">
        <v>1291</v>
      </c>
      <c r="H4125" s="16">
        <f>(G4125/F4125)</f>
        <v>2.3885291396854762</v>
      </c>
      <c r="I4125" s="9">
        <v>436.5</v>
      </c>
      <c r="J4125" s="9">
        <v>1320</v>
      </c>
      <c r="K4125" s="10">
        <f>(J4125/G4125)</f>
        <v>1.0224632068164214</v>
      </c>
      <c r="L4125" s="10">
        <f>(K4125/1.56)</f>
        <v>0.65542513257462909</v>
      </c>
    </row>
    <row r="4126" spans="1:13" x14ac:dyDescent="0.2">
      <c r="A4126" s="11" t="s">
        <v>7849</v>
      </c>
      <c r="B4126" s="12" t="s">
        <v>5921</v>
      </c>
      <c r="C4126" s="12">
        <v>12</v>
      </c>
      <c r="D4126" s="12">
        <v>10</v>
      </c>
      <c r="E4126" s="12">
        <v>22</v>
      </c>
      <c r="F4126" s="13">
        <v>85</v>
      </c>
      <c r="G4126" s="13">
        <v>466</v>
      </c>
      <c r="H4126" s="17">
        <f>(G4126/F4126)</f>
        <v>5.4823529411764707</v>
      </c>
      <c r="I4126" s="13">
        <v>82</v>
      </c>
      <c r="J4126" s="13">
        <v>1548.5</v>
      </c>
      <c r="K4126" s="14">
        <f>(J4126/G4126)</f>
        <v>3.3229613733905579</v>
      </c>
      <c r="L4126" s="14">
        <f>(K4126/2.01)</f>
        <v>1.6532146136271433</v>
      </c>
    </row>
    <row r="4127" spans="1:13" x14ac:dyDescent="0.2">
      <c r="A4127" s="11" t="s">
        <v>5917</v>
      </c>
      <c r="B4127" s="12" t="s">
        <v>5918</v>
      </c>
      <c r="C4127" s="12">
        <v>12</v>
      </c>
      <c r="D4127" s="12">
        <v>10</v>
      </c>
      <c r="E4127" s="12">
        <v>20</v>
      </c>
      <c r="F4127" s="13">
        <v>67</v>
      </c>
      <c r="G4127" s="13">
        <v>444.5</v>
      </c>
      <c r="H4127" s="17">
        <f>(G4127/F4127)</f>
        <v>6.6343283582089549</v>
      </c>
      <c r="I4127" s="13">
        <v>73</v>
      </c>
      <c r="J4127" s="13">
        <v>500.5</v>
      </c>
      <c r="K4127" s="14">
        <f>(J4127/G4127)</f>
        <v>1.1259842519685039</v>
      </c>
      <c r="L4127" s="14">
        <f>(K4127/2.01)</f>
        <v>0.5601911701335841</v>
      </c>
    </row>
    <row r="4128" spans="1:13" x14ac:dyDescent="0.2">
      <c r="A4128" s="11" t="s">
        <v>5914</v>
      </c>
      <c r="B4128" s="12" t="s">
        <v>5915</v>
      </c>
      <c r="C4128" s="12">
        <v>12</v>
      </c>
      <c r="D4128" s="12">
        <v>10</v>
      </c>
      <c r="E4128" s="12">
        <v>18</v>
      </c>
      <c r="F4128" s="13">
        <v>69.5</v>
      </c>
      <c r="G4128" s="13">
        <v>509.5</v>
      </c>
      <c r="H4128" s="17">
        <f>(G4128/F4128)</f>
        <v>7.3309352517985609</v>
      </c>
      <c r="I4128" s="13">
        <v>76.5</v>
      </c>
      <c r="J4128" s="13">
        <v>337.5</v>
      </c>
      <c r="K4128" s="14">
        <f>(J4128/G4128)</f>
        <v>0.66241413150147199</v>
      </c>
      <c r="L4128" s="14">
        <f>(K4128/2.01)</f>
        <v>0.32955926940371744</v>
      </c>
      <c r="M4128" t="s">
        <v>7834</v>
      </c>
    </row>
    <row r="4129" spans="1:12" x14ac:dyDescent="0.2">
      <c r="A4129" s="1" t="s">
        <v>8450</v>
      </c>
      <c r="B4129" t="s">
        <v>5911</v>
      </c>
      <c r="C4129">
        <v>12</v>
      </c>
      <c r="D4129">
        <v>10</v>
      </c>
      <c r="E4129">
        <v>16</v>
      </c>
      <c r="F4129" s="2">
        <v>48</v>
      </c>
      <c r="G4129" s="2">
        <v>398.5</v>
      </c>
      <c r="H4129" s="18">
        <f>(G4129/F4129)</f>
        <v>8.3020833333333339</v>
      </c>
      <c r="I4129" s="2">
        <v>59.5</v>
      </c>
      <c r="J4129" s="2">
        <v>85</v>
      </c>
      <c r="K4129" s="6">
        <f>(J4129/G4129)</f>
        <v>0.21329987452948557</v>
      </c>
    </row>
    <row r="4130" spans="1:12" x14ac:dyDescent="0.2">
      <c r="A4130" s="11" t="s">
        <v>5908</v>
      </c>
      <c r="B4130" s="12" t="s">
        <v>5909</v>
      </c>
      <c r="C4130" s="12">
        <v>12</v>
      </c>
      <c r="D4130" s="12">
        <v>10</v>
      </c>
      <c r="E4130" s="12">
        <v>14</v>
      </c>
      <c r="F4130" s="13">
        <v>80.5</v>
      </c>
      <c r="G4130" s="13">
        <v>550</v>
      </c>
      <c r="H4130" s="17">
        <f>(G4130/F4130)</f>
        <v>6.8322981366459627</v>
      </c>
      <c r="I4130" s="13">
        <v>98</v>
      </c>
      <c r="J4130" s="13">
        <v>699.5</v>
      </c>
      <c r="K4130" s="14">
        <f>(J4130/G4130)</f>
        <v>1.2718181818181817</v>
      </c>
      <c r="L4130" s="14">
        <f>(K4130/2.01)</f>
        <v>0.63274536408864768</v>
      </c>
    </row>
    <row r="4131" spans="1:12" x14ac:dyDescent="0.2">
      <c r="A4131" s="11" t="s">
        <v>5904</v>
      </c>
      <c r="B4131" s="12" t="s">
        <v>5905</v>
      </c>
      <c r="C4131" s="12">
        <v>12</v>
      </c>
      <c r="D4131" s="12">
        <v>10</v>
      </c>
      <c r="E4131" s="12">
        <v>12</v>
      </c>
      <c r="F4131" s="13">
        <v>63</v>
      </c>
      <c r="G4131" s="13">
        <v>549.5</v>
      </c>
      <c r="H4131" s="17">
        <f>(G4131/F4131)</f>
        <v>8.7222222222222214</v>
      </c>
      <c r="I4131" s="13">
        <v>86.5</v>
      </c>
      <c r="J4131" s="13">
        <v>1127</v>
      </c>
      <c r="K4131" s="14">
        <f>(J4131/G4131)</f>
        <v>2.0509554140127388</v>
      </c>
      <c r="L4131" s="14">
        <f>(K4131/2.01)</f>
        <v>1.0203758278670343</v>
      </c>
    </row>
    <row r="4132" spans="1:12" x14ac:dyDescent="0.2">
      <c r="A4132" s="11" t="s">
        <v>5900</v>
      </c>
      <c r="B4132" s="12" t="s">
        <v>5901</v>
      </c>
      <c r="C4132" s="12">
        <v>12</v>
      </c>
      <c r="D4132" s="12">
        <v>10</v>
      </c>
      <c r="E4132" s="12">
        <v>10</v>
      </c>
      <c r="F4132" s="13">
        <v>60</v>
      </c>
      <c r="G4132" s="13">
        <v>503.5</v>
      </c>
      <c r="H4132" s="17">
        <f>(G4132/F4132)</f>
        <v>8.3916666666666675</v>
      </c>
      <c r="I4132" s="13">
        <v>84</v>
      </c>
      <c r="J4132" s="13">
        <v>564.5</v>
      </c>
      <c r="K4132" s="14">
        <f>(J4132/G4132)</f>
        <v>1.1211519364448859</v>
      </c>
      <c r="L4132" s="14">
        <f>(K4132/2.01)</f>
        <v>0.55778703305715716</v>
      </c>
    </row>
    <row r="4133" spans="1:12" x14ac:dyDescent="0.2">
      <c r="A4133" s="11" t="s">
        <v>7849</v>
      </c>
      <c r="B4133" s="12" t="s">
        <v>5897</v>
      </c>
      <c r="C4133" s="12">
        <v>12</v>
      </c>
      <c r="D4133" s="12">
        <v>10</v>
      </c>
      <c r="E4133" s="12">
        <v>8</v>
      </c>
      <c r="F4133" s="13">
        <v>74.5</v>
      </c>
      <c r="G4133" s="13">
        <v>616.5</v>
      </c>
      <c r="H4133" s="17">
        <f>(G4133/F4133)</f>
        <v>8.275167785234899</v>
      </c>
      <c r="I4133" s="13">
        <v>95.5</v>
      </c>
      <c r="J4133" s="13">
        <v>1206</v>
      </c>
      <c r="K4133" s="14">
        <f>(J4133/G4133)</f>
        <v>1.9562043795620438</v>
      </c>
      <c r="L4133" s="14">
        <f>(K4133/2.01)</f>
        <v>0.97323600973236024</v>
      </c>
    </row>
    <row r="4134" spans="1:12" x14ac:dyDescent="0.2">
      <c r="A4134" s="11" t="s">
        <v>8451</v>
      </c>
      <c r="B4134" s="12" t="s">
        <v>5894</v>
      </c>
      <c r="C4134" s="12">
        <v>12</v>
      </c>
      <c r="D4134" s="12">
        <v>10</v>
      </c>
      <c r="E4134" s="12">
        <v>6</v>
      </c>
      <c r="F4134" s="13">
        <v>63.5</v>
      </c>
      <c r="G4134" s="13">
        <v>442</v>
      </c>
      <c r="H4134" s="17">
        <f>(G4134/F4134)</f>
        <v>6.9606299212598426</v>
      </c>
      <c r="I4134" s="13">
        <v>76</v>
      </c>
      <c r="J4134" s="13">
        <v>1028.5</v>
      </c>
      <c r="K4134" s="14">
        <f>(J4134/G4134)</f>
        <v>2.3269230769230771</v>
      </c>
      <c r="L4134" s="14">
        <f>(K4134/2.01)</f>
        <v>1.1576731725985459</v>
      </c>
    </row>
    <row r="4135" spans="1:12" x14ac:dyDescent="0.2">
      <c r="A4135" s="7" t="s">
        <v>8452</v>
      </c>
      <c r="B4135" s="8" t="s">
        <v>5892</v>
      </c>
      <c r="C4135" s="8">
        <v>12</v>
      </c>
      <c r="D4135" s="8">
        <v>10</v>
      </c>
      <c r="E4135" s="8">
        <v>4</v>
      </c>
      <c r="F4135" s="9">
        <v>253</v>
      </c>
      <c r="G4135" s="9">
        <v>1056.5</v>
      </c>
      <c r="H4135" s="16">
        <f>(G4135/F4135)</f>
        <v>4.1758893280632412</v>
      </c>
      <c r="I4135" s="9">
        <v>133</v>
      </c>
      <c r="J4135" s="9">
        <v>1359.5</v>
      </c>
      <c r="K4135" s="10">
        <f>(J4135/G4135)</f>
        <v>1.2867960246095598</v>
      </c>
      <c r="L4135" s="10">
        <f>(K4135/1.56)</f>
        <v>0.8248692465445896</v>
      </c>
    </row>
    <row r="4136" spans="1:12" x14ac:dyDescent="0.2">
      <c r="A4136" s="7" t="s">
        <v>7849</v>
      </c>
      <c r="B4136" s="8" t="s">
        <v>5889</v>
      </c>
      <c r="C4136" s="8">
        <v>12</v>
      </c>
      <c r="D4136" s="8">
        <v>10</v>
      </c>
      <c r="E4136" s="8">
        <v>2</v>
      </c>
      <c r="F4136" s="9">
        <v>351.5</v>
      </c>
      <c r="G4136" s="9">
        <v>1156</v>
      </c>
      <c r="H4136" s="16">
        <f>(G4136/F4136)</f>
        <v>3.2887624466571834</v>
      </c>
      <c r="I4136" s="9">
        <v>138.5</v>
      </c>
      <c r="J4136" s="9">
        <v>1138.5</v>
      </c>
      <c r="K4136" s="10">
        <f>(J4136/G4136)</f>
        <v>0.98486159169550169</v>
      </c>
      <c r="L4136" s="10">
        <f>(K4136/1.56)</f>
        <v>0.6313215331381421</v>
      </c>
    </row>
    <row r="4137" spans="1:12" x14ac:dyDescent="0.2">
      <c r="A4137" s="11" t="s">
        <v>6642</v>
      </c>
      <c r="B4137" s="12" t="s">
        <v>6643</v>
      </c>
      <c r="C4137" s="12">
        <v>14</v>
      </c>
      <c r="D4137" s="12">
        <v>4</v>
      </c>
      <c r="E4137" s="12">
        <v>4</v>
      </c>
      <c r="F4137" s="13">
        <v>36</v>
      </c>
      <c r="G4137" s="13">
        <v>230</v>
      </c>
      <c r="H4137" s="17">
        <f>(G4137/F4137)</f>
        <v>6.3888888888888893</v>
      </c>
      <c r="I4137" s="13">
        <v>112.5</v>
      </c>
      <c r="J4137" s="13">
        <v>1033.5</v>
      </c>
      <c r="K4137" s="14">
        <f>(J4137/G4137)</f>
        <v>4.4934782608695656</v>
      </c>
      <c r="L4137" s="14">
        <f>(K4137/2.8)</f>
        <v>1.6048136645962736</v>
      </c>
    </row>
    <row r="4138" spans="1:12" x14ac:dyDescent="0.2">
      <c r="A4138" s="7" t="s">
        <v>7849</v>
      </c>
      <c r="B4138" s="8" t="s">
        <v>5995</v>
      </c>
      <c r="C4138" s="8">
        <v>12</v>
      </c>
      <c r="D4138" s="8">
        <v>12</v>
      </c>
      <c r="E4138" s="8">
        <v>22</v>
      </c>
      <c r="F4138" s="9">
        <v>262.5</v>
      </c>
      <c r="G4138" s="9">
        <v>1186</v>
      </c>
      <c r="H4138" s="16">
        <f>(G4138/F4138)</f>
        <v>4.5180952380952384</v>
      </c>
      <c r="I4138" s="9">
        <v>126</v>
      </c>
      <c r="J4138" s="9">
        <v>1551.5</v>
      </c>
      <c r="K4138" s="10">
        <f>(J4138/G4138)</f>
        <v>1.3081787521079258</v>
      </c>
      <c r="L4138" s="10">
        <f>(K4138/1.56)</f>
        <v>0.83857612314610619</v>
      </c>
    </row>
    <row r="4139" spans="1:12" x14ac:dyDescent="0.2">
      <c r="A4139" s="11" t="s">
        <v>5991</v>
      </c>
      <c r="B4139" s="12" t="s">
        <v>5992</v>
      </c>
      <c r="C4139" s="12">
        <v>12</v>
      </c>
      <c r="D4139" s="12">
        <v>12</v>
      </c>
      <c r="E4139" s="12">
        <v>20</v>
      </c>
      <c r="F4139" s="13">
        <v>83</v>
      </c>
      <c r="G4139" s="13">
        <v>517.5</v>
      </c>
      <c r="H4139" s="17">
        <f>(G4139/F4139)</f>
        <v>6.2349397590361448</v>
      </c>
      <c r="I4139" s="13">
        <v>88.5</v>
      </c>
      <c r="J4139" s="13">
        <v>424.5</v>
      </c>
      <c r="K4139" s="14">
        <f>(J4139/G4139)</f>
        <v>0.82028985507246377</v>
      </c>
      <c r="L4139" s="14">
        <f>(K4139/2.01)</f>
        <v>0.40810440550868848</v>
      </c>
    </row>
    <row r="4140" spans="1:12" x14ac:dyDescent="0.2">
      <c r="A4140" s="1" t="s">
        <v>8453</v>
      </c>
      <c r="B4140" t="s">
        <v>5989</v>
      </c>
      <c r="C4140">
        <v>12</v>
      </c>
      <c r="D4140">
        <v>12</v>
      </c>
      <c r="E4140">
        <v>18</v>
      </c>
      <c r="F4140" s="2">
        <v>79.5</v>
      </c>
      <c r="G4140" s="2">
        <v>480</v>
      </c>
      <c r="H4140" s="18">
        <f>(G4140/F4140)</f>
        <v>6.0377358490566042</v>
      </c>
      <c r="I4140" s="2">
        <v>55.5</v>
      </c>
      <c r="J4140" s="2">
        <v>1185.5</v>
      </c>
      <c r="K4140" s="6">
        <f>(J4140/G4140)</f>
        <v>2.4697916666666666</v>
      </c>
    </row>
    <row r="4141" spans="1:12" x14ac:dyDescent="0.2">
      <c r="A4141" s="11" t="s">
        <v>5985</v>
      </c>
      <c r="B4141" s="12" t="s">
        <v>5986</v>
      </c>
      <c r="C4141" s="12">
        <v>12</v>
      </c>
      <c r="D4141" s="12">
        <v>12</v>
      </c>
      <c r="E4141" s="12">
        <v>16</v>
      </c>
      <c r="F4141" s="13">
        <v>143.5</v>
      </c>
      <c r="G4141" s="13">
        <v>1137.5</v>
      </c>
      <c r="H4141" s="17">
        <f>(G4141/F4141)</f>
        <v>7.9268292682926829</v>
      </c>
      <c r="I4141" s="13">
        <v>102</v>
      </c>
      <c r="J4141" s="13">
        <v>728</v>
      </c>
      <c r="K4141" s="14">
        <f>(J4141/G4141)</f>
        <v>0.64</v>
      </c>
      <c r="L4141" s="14">
        <f>(K4141/2.01)</f>
        <v>0.31840796019900502</v>
      </c>
    </row>
    <row r="4142" spans="1:12" x14ac:dyDescent="0.2">
      <c r="A4142" s="11" t="s">
        <v>7849</v>
      </c>
      <c r="B4142" s="12" t="s">
        <v>5982</v>
      </c>
      <c r="C4142" s="12">
        <v>12</v>
      </c>
      <c r="D4142" s="12">
        <v>12</v>
      </c>
      <c r="E4142" s="12">
        <v>14</v>
      </c>
      <c r="F4142" s="13">
        <v>167</v>
      </c>
      <c r="G4142" s="13">
        <v>1103</v>
      </c>
      <c r="H4142" s="17">
        <f>(G4142/F4142)</f>
        <v>6.6047904191616764</v>
      </c>
      <c r="I4142" s="13">
        <v>89</v>
      </c>
      <c r="J4142" s="13">
        <v>1419</v>
      </c>
      <c r="K4142" s="14">
        <f>(J4142/G4142)</f>
        <v>1.28649138712602</v>
      </c>
      <c r="L4142" s="14">
        <f>(K4142/2.01)</f>
        <v>0.64004546623185077</v>
      </c>
    </row>
    <row r="4143" spans="1:12" x14ac:dyDescent="0.2">
      <c r="A4143" s="11" t="s">
        <v>5978</v>
      </c>
      <c r="B4143" s="12" t="s">
        <v>5979</v>
      </c>
      <c r="C4143" s="12">
        <v>12</v>
      </c>
      <c r="D4143" s="12">
        <v>12</v>
      </c>
      <c r="E4143" s="12">
        <v>12</v>
      </c>
      <c r="F4143" s="13">
        <v>81</v>
      </c>
      <c r="G4143" s="13">
        <v>751.5</v>
      </c>
      <c r="H4143" s="17">
        <f>(G4143/F4143)</f>
        <v>9.2777777777777786</v>
      </c>
      <c r="I4143" s="13">
        <v>80</v>
      </c>
      <c r="J4143" s="13">
        <v>1122</v>
      </c>
      <c r="K4143" s="14">
        <f>(J4143/G4143)</f>
        <v>1.4930139720558881</v>
      </c>
      <c r="L4143" s="14">
        <f>(K4143/2.01)</f>
        <v>0.74279302092332755</v>
      </c>
    </row>
    <row r="4144" spans="1:12" x14ac:dyDescent="0.2">
      <c r="A4144" s="11" t="s">
        <v>5975</v>
      </c>
      <c r="B4144" s="12" t="s">
        <v>5976</v>
      </c>
      <c r="C4144" s="12">
        <v>12</v>
      </c>
      <c r="D4144" s="12">
        <v>12</v>
      </c>
      <c r="E4144" s="12">
        <v>10</v>
      </c>
      <c r="F4144" s="13">
        <v>47.5</v>
      </c>
      <c r="G4144" s="13">
        <v>396</v>
      </c>
      <c r="H4144" s="17">
        <f>(G4144/F4144)</f>
        <v>8.3368421052631572</v>
      </c>
      <c r="I4144" s="13">
        <v>67.5</v>
      </c>
      <c r="J4144" s="13">
        <v>726.5</v>
      </c>
      <c r="K4144" s="14">
        <f>(J4144/G4144)</f>
        <v>1.8345959595959596</v>
      </c>
      <c r="L4144" s="14">
        <f>(K4144/2.01)</f>
        <v>0.91273430825669644</v>
      </c>
    </row>
    <row r="4145" spans="1:13" x14ac:dyDescent="0.2">
      <c r="A4145" s="11" t="s">
        <v>8454</v>
      </c>
      <c r="B4145" s="12" t="s">
        <v>5972</v>
      </c>
      <c r="C4145" s="12">
        <v>12</v>
      </c>
      <c r="D4145" s="12">
        <v>12</v>
      </c>
      <c r="E4145" s="12">
        <v>8</v>
      </c>
      <c r="F4145" s="13">
        <v>61.5</v>
      </c>
      <c r="G4145" s="13">
        <v>434.5</v>
      </c>
      <c r="H4145" s="17">
        <f>(G4145/F4145)</f>
        <v>7.0650406504065044</v>
      </c>
      <c r="I4145" s="13">
        <v>80</v>
      </c>
      <c r="J4145" s="13">
        <v>690</v>
      </c>
      <c r="K4145" s="14">
        <f>(J4145/G4145)</f>
        <v>1.5880322209436133</v>
      </c>
      <c r="L4145" s="14">
        <f>(K4145/2.01)</f>
        <v>0.79006578156398677</v>
      </c>
    </row>
    <row r="4146" spans="1:13" x14ac:dyDescent="0.2">
      <c r="A4146" s="11" t="s">
        <v>5968</v>
      </c>
      <c r="B4146" s="12" t="s">
        <v>5969</v>
      </c>
      <c r="C4146" s="12">
        <v>12</v>
      </c>
      <c r="D4146" s="12">
        <v>12</v>
      </c>
      <c r="E4146" s="12">
        <v>6</v>
      </c>
      <c r="F4146" s="13">
        <v>38.5</v>
      </c>
      <c r="G4146" s="13">
        <v>215</v>
      </c>
      <c r="H4146" s="17">
        <f>(G4146/F4146)</f>
        <v>5.5844155844155843</v>
      </c>
      <c r="I4146" s="13">
        <v>78.5</v>
      </c>
      <c r="J4146" s="13">
        <v>66.5</v>
      </c>
      <c r="K4146" s="14">
        <f>(J4146/G4146)</f>
        <v>0.30930232558139537</v>
      </c>
      <c r="L4146" s="14">
        <f>(K4146/2.01)</f>
        <v>0.15388175402059473</v>
      </c>
      <c r="M4146" t="s">
        <v>7834</v>
      </c>
    </row>
    <row r="4147" spans="1:13" x14ac:dyDescent="0.2">
      <c r="A4147" s="11" t="s">
        <v>5964</v>
      </c>
      <c r="B4147" s="12" t="s">
        <v>5965</v>
      </c>
      <c r="C4147" s="12">
        <v>12</v>
      </c>
      <c r="D4147" s="12">
        <v>12</v>
      </c>
      <c r="E4147" s="12">
        <v>4</v>
      </c>
      <c r="F4147" s="13">
        <v>73</v>
      </c>
      <c r="G4147" s="13">
        <v>485</v>
      </c>
      <c r="H4147" s="17">
        <f>(G4147/F4147)</f>
        <v>6.6438356164383565</v>
      </c>
      <c r="I4147" s="13">
        <v>76.5</v>
      </c>
      <c r="J4147" s="13">
        <v>80.5</v>
      </c>
      <c r="K4147" s="14">
        <f>(J4147/G4147)</f>
        <v>0.16597938144329896</v>
      </c>
      <c r="L4147" s="14">
        <f>(K4147/2.01)</f>
        <v>8.2576806688208451E-2</v>
      </c>
      <c r="M4147" t="s">
        <v>7834</v>
      </c>
    </row>
    <row r="4148" spans="1:13" x14ac:dyDescent="0.2">
      <c r="A4148" s="11" t="s">
        <v>5960</v>
      </c>
      <c r="B4148" s="12" t="s">
        <v>5961</v>
      </c>
      <c r="C4148" s="12">
        <v>12</v>
      </c>
      <c r="D4148" s="12">
        <v>12</v>
      </c>
      <c r="E4148" s="12">
        <v>2</v>
      </c>
      <c r="F4148" s="13">
        <v>61</v>
      </c>
      <c r="G4148" s="13">
        <v>463.5</v>
      </c>
      <c r="H4148" s="17">
        <f>(G4148/F4148)</f>
        <v>7.5983606557377046</v>
      </c>
      <c r="I4148" s="13">
        <v>87</v>
      </c>
      <c r="J4148" s="13">
        <v>1080.5</v>
      </c>
      <c r="K4148" s="14">
        <f>(J4148/G4148)</f>
        <v>2.3311758360302051</v>
      </c>
      <c r="L4148" s="14">
        <f>(K4148/2.01)</f>
        <v>1.1597889731493558</v>
      </c>
    </row>
    <row r="4149" spans="1:13" x14ac:dyDescent="0.2">
      <c r="A4149" s="1" t="s">
        <v>6065</v>
      </c>
      <c r="B4149" t="s">
        <v>6066</v>
      </c>
      <c r="C4149">
        <v>12</v>
      </c>
      <c r="D4149">
        <v>14</v>
      </c>
      <c r="E4149">
        <v>22</v>
      </c>
      <c r="F4149" s="2">
        <v>66.5</v>
      </c>
      <c r="G4149" s="2">
        <v>451.5</v>
      </c>
      <c r="H4149" s="18">
        <f>(G4149/F4149)</f>
        <v>6.7894736842105265</v>
      </c>
      <c r="I4149" s="2">
        <v>56</v>
      </c>
      <c r="J4149" s="2">
        <v>428.5</v>
      </c>
      <c r="K4149" s="6">
        <f>(J4149/G4149)</f>
        <v>0.94905869324473979</v>
      </c>
    </row>
    <row r="4150" spans="1:13" x14ac:dyDescent="0.2">
      <c r="A4150" s="1" t="s">
        <v>8455</v>
      </c>
      <c r="B4150" t="s">
        <v>6062</v>
      </c>
      <c r="C4150">
        <v>12</v>
      </c>
      <c r="D4150">
        <v>14</v>
      </c>
      <c r="E4150">
        <v>20</v>
      </c>
      <c r="F4150" s="2">
        <v>57</v>
      </c>
      <c r="G4150" s="2">
        <v>427</v>
      </c>
      <c r="H4150" s="18">
        <f>(G4150/F4150)</f>
        <v>7.4912280701754383</v>
      </c>
      <c r="I4150" s="2">
        <v>49.5</v>
      </c>
      <c r="J4150" s="2">
        <v>280</v>
      </c>
      <c r="K4150" s="6">
        <f>(J4150/G4150)</f>
        <v>0.65573770491803274</v>
      </c>
    </row>
    <row r="4151" spans="1:13" x14ac:dyDescent="0.2">
      <c r="A4151" s="11" t="s">
        <v>7849</v>
      </c>
      <c r="B4151" s="12" t="s">
        <v>6060</v>
      </c>
      <c r="C4151" s="12">
        <v>12</v>
      </c>
      <c r="D4151" s="12">
        <v>14</v>
      </c>
      <c r="E4151" s="12">
        <v>18</v>
      </c>
      <c r="F4151" s="13">
        <v>71</v>
      </c>
      <c r="G4151" s="13">
        <v>628.5</v>
      </c>
      <c r="H4151" s="17">
        <f>(G4151/F4151)</f>
        <v>8.852112676056338</v>
      </c>
      <c r="I4151" s="13">
        <v>82.5</v>
      </c>
      <c r="J4151" s="13">
        <v>1649</v>
      </c>
      <c r="K4151" s="14">
        <f>(J4151/G4151)</f>
        <v>2.6237072394590295</v>
      </c>
      <c r="L4151" s="14">
        <f>(K4151/2.01)</f>
        <v>1.3053269848054874</v>
      </c>
      <c r="M4151" t="s">
        <v>7835</v>
      </c>
    </row>
    <row r="4152" spans="1:13" x14ac:dyDescent="0.2">
      <c r="A4152" s="1" t="s">
        <v>7614</v>
      </c>
      <c r="B4152" t="s">
        <v>7615</v>
      </c>
      <c r="C4152">
        <v>16</v>
      </c>
      <c r="D4152">
        <v>12</v>
      </c>
      <c r="E4152">
        <v>4</v>
      </c>
      <c r="F4152" s="2">
        <v>49</v>
      </c>
      <c r="G4152" s="2">
        <v>319</v>
      </c>
      <c r="H4152" s="18">
        <f>(G4152/F4152)</f>
        <v>6.5102040816326534</v>
      </c>
      <c r="I4152" s="2">
        <v>54</v>
      </c>
      <c r="J4152" s="2">
        <v>981</v>
      </c>
      <c r="K4152" s="6">
        <f>(J4152/G4152)</f>
        <v>3.0752351097178683</v>
      </c>
    </row>
    <row r="4153" spans="1:13" x14ac:dyDescent="0.2">
      <c r="A4153" s="11" t="s">
        <v>6056</v>
      </c>
      <c r="B4153" s="12" t="s">
        <v>6057</v>
      </c>
      <c r="C4153" s="12">
        <v>12</v>
      </c>
      <c r="D4153" s="12">
        <v>14</v>
      </c>
      <c r="E4153" s="12">
        <v>16</v>
      </c>
      <c r="F4153" s="13">
        <v>90.5</v>
      </c>
      <c r="G4153" s="13">
        <v>686.5</v>
      </c>
      <c r="H4153" s="17">
        <f>(G4153/F4153)</f>
        <v>7.5856353591160222</v>
      </c>
      <c r="I4153" s="13">
        <v>77</v>
      </c>
      <c r="J4153" s="13">
        <v>1135.5</v>
      </c>
      <c r="K4153" s="14">
        <f>(J4153/G4153)</f>
        <v>1.6540422432629278</v>
      </c>
      <c r="L4153" s="14">
        <f>(K4153/2.01)</f>
        <v>0.82290658868802391</v>
      </c>
    </row>
    <row r="4154" spans="1:13" x14ac:dyDescent="0.2">
      <c r="A4154" s="11" t="s">
        <v>6052</v>
      </c>
      <c r="B4154" s="12" t="s">
        <v>6053</v>
      </c>
      <c r="C4154" s="12">
        <v>12</v>
      </c>
      <c r="D4154" s="12">
        <v>14</v>
      </c>
      <c r="E4154" s="12">
        <v>14</v>
      </c>
      <c r="F4154" s="13">
        <v>81</v>
      </c>
      <c r="G4154" s="13">
        <v>678.5</v>
      </c>
      <c r="H4154" s="17">
        <f>(G4154/F4154)</f>
        <v>8.3765432098765427</v>
      </c>
      <c r="I4154" s="13">
        <v>73.5</v>
      </c>
      <c r="J4154" s="13">
        <v>1483</v>
      </c>
      <c r="K4154" s="14">
        <f>(J4154/G4154)</f>
        <v>2.1857037582903462</v>
      </c>
      <c r="L4154" s="14">
        <f>(K4154/2.01)</f>
        <v>1.0874148051195753</v>
      </c>
    </row>
    <row r="4155" spans="1:13" x14ac:dyDescent="0.2">
      <c r="A4155" s="11" t="s">
        <v>6048</v>
      </c>
      <c r="B4155" s="12" t="s">
        <v>6049</v>
      </c>
      <c r="C4155" s="12">
        <v>12</v>
      </c>
      <c r="D4155" s="12">
        <v>14</v>
      </c>
      <c r="E4155" s="12">
        <v>12</v>
      </c>
      <c r="F4155" s="13">
        <v>52</v>
      </c>
      <c r="G4155" s="13">
        <v>363</v>
      </c>
      <c r="H4155" s="17">
        <f>(G4155/F4155)</f>
        <v>6.9807692307692308</v>
      </c>
      <c r="I4155" s="13">
        <v>61.5</v>
      </c>
      <c r="J4155" s="13">
        <v>1418</v>
      </c>
      <c r="K4155" s="14">
        <f>(J4155/G4155)</f>
        <v>3.9063360881542701</v>
      </c>
      <c r="L4155" s="14">
        <f>(K4155/2.01)</f>
        <v>1.9434507901265028</v>
      </c>
    </row>
    <row r="4156" spans="1:13" x14ac:dyDescent="0.2">
      <c r="A4156" s="11" t="s">
        <v>6045</v>
      </c>
      <c r="B4156" s="12" t="s">
        <v>6046</v>
      </c>
      <c r="C4156" s="12">
        <v>12</v>
      </c>
      <c r="D4156" s="12">
        <v>14</v>
      </c>
      <c r="E4156" s="12">
        <v>10</v>
      </c>
      <c r="F4156" s="13">
        <v>138</v>
      </c>
      <c r="G4156" s="13">
        <v>828</v>
      </c>
      <c r="H4156" s="17">
        <f>(G4156/F4156)</f>
        <v>6</v>
      </c>
      <c r="I4156" s="13">
        <v>95.5</v>
      </c>
      <c r="J4156" s="13">
        <v>115.5</v>
      </c>
      <c r="K4156" s="14">
        <f>(J4156/G4156)</f>
        <v>0.13949275362318841</v>
      </c>
      <c r="L4156" s="14">
        <f>(K4156/2.01)</f>
        <v>6.9399379912034043E-2</v>
      </c>
      <c r="M4156" t="s">
        <v>7834</v>
      </c>
    </row>
    <row r="4157" spans="1:13" x14ac:dyDescent="0.2">
      <c r="A4157" s="11" t="s">
        <v>8456</v>
      </c>
      <c r="B4157" s="12" t="s">
        <v>6043</v>
      </c>
      <c r="C4157" s="12">
        <v>12</v>
      </c>
      <c r="D4157" s="12">
        <v>14</v>
      </c>
      <c r="E4157" s="12">
        <v>8</v>
      </c>
      <c r="F4157" s="13">
        <v>66</v>
      </c>
      <c r="G4157" s="13">
        <v>535.5</v>
      </c>
      <c r="H4157" s="17">
        <f>(G4157/F4157)</f>
        <v>8.1136363636363633</v>
      </c>
      <c r="I4157" s="13">
        <v>89.5</v>
      </c>
      <c r="J4157" s="13">
        <v>1171.5</v>
      </c>
      <c r="K4157" s="14">
        <f>(J4157/G4157)</f>
        <v>2.1876750700280114</v>
      </c>
      <c r="L4157" s="14">
        <f>(K4157/2.01)</f>
        <v>1.0883955572278665</v>
      </c>
    </row>
    <row r="4158" spans="1:13" x14ac:dyDescent="0.2">
      <c r="A4158" s="11" t="s">
        <v>7849</v>
      </c>
      <c r="B4158" s="12" t="s">
        <v>6040</v>
      </c>
      <c r="C4158" s="12">
        <v>12</v>
      </c>
      <c r="D4158" s="12">
        <v>14</v>
      </c>
      <c r="E4158" s="12">
        <v>6</v>
      </c>
      <c r="F4158" s="13">
        <v>52.5</v>
      </c>
      <c r="G4158" s="13">
        <v>513</v>
      </c>
      <c r="H4158" s="17">
        <f>(G4158/F4158)</f>
        <v>9.7714285714285722</v>
      </c>
      <c r="I4158" s="13">
        <v>89.5</v>
      </c>
      <c r="J4158" s="13">
        <v>1335.5</v>
      </c>
      <c r="K4158" s="14">
        <f>(J4158/G4158)</f>
        <v>2.6033138401559452</v>
      </c>
      <c r="L4158" s="14">
        <f>(K4158/2.01)</f>
        <v>1.2951810150029579</v>
      </c>
    </row>
    <row r="4159" spans="1:13" x14ac:dyDescent="0.2">
      <c r="A4159" s="1" t="s">
        <v>6036</v>
      </c>
      <c r="B4159" t="s">
        <v>6037</v>
      </c>
      <c r="C4159">
        <v>12</v>
      </c>
      <c r="D4159">
        <v>14</v>
      </c>
      <c r="E4159">
        <v>4</v>
      </c>
      <c r="F4159" s="2">
        <v>46.5</v>
      </c>
      <c r="G4159" s="2">
        <v>321.5</v>
      </c>
      <c r="H4159" s="18">
        <f>(G4159/F4159)</f>
        <v>6.913978494623656</v>
      </c>
      <c r="I4159" s="2">
        <v>58.5</v>
      </c>
      <c r="J4159" s="2">
        <v>1427.5</v>
      </c>
      <c r="K4159" s="6">
        <f>(J4159/G4159)</f>
        <v>4.4401244167962677</v>
      </c>
    </row>
    <row r="4160" spans="1:13" x14ac:dyDescent="0.2">
      <c r="A4160" s="11" t="s">
        <v>8457</v>
      </c>
      <c r="B4160" s="12" t="s">
        <v>6033</v>
      </c>
      <c r="C4160" s="12">
        <v>12</v>
      </c>
      <c r="D4160" s="12">
        <v>14</v>
      </c>
      <c r="E4160" s="12">
        <v>2</v>
      </c>
      <c r="F4160" s="13">
        <v>83.5</v>
      </c>
      <c r="G4160" s="13">
        <v>603</v>
      </c>
      <c r="H4160" s="17">
        <f>(G4160/F4160)</f>
        <v>7.2215568862275452</v>
      </c>
      <c r="I4160" s="13">
        <v>96</v>
      </c>
      <c r="J4160" s="13">
        <v>1276.5</v>
      </c>
      <c r="K4160" s="14">
        <f>(J4160/G4160)</f>
        <v>2.116915422885572</v>
      </c>
      <c r="L4160" s="14">
        <f>(K4160/2.01)</f>
        <v>1.0531917526793892</v>
      </c>
    </row>
    <row r="4161" spans="1:13" x14ac:dyDescent="0.2">
      <c r="A4161" s="7" t="s">
        <v>5635</v>
      </c>
      <c r="B4161" s="8" t="s">
        <v>5636</v>
      </c>
      <c r="C4161" s="8">
        <v>12</v>
      </c>
      <c r="D4161" s="8">
        <v>2</v>
      </c>
      <c r="E4161" s="8">
        <v>23</v>
      </c>
      <c r="F4161" s="9">
        <v>142</v>
      </c>
      <c r="G4161" s="9">
        <v>889.5</v>
      </c>
      <c r="H4161" s="16">
        <f>(G4161/F4161)</f>
        <v>6.2640845070422539</v>
      </c>
      <c r="I4161" s="9">
        <v>157</v>
      </c>
      <c r="J4161" s="9">
        <v>1896.5</v>
      </c>
      <c r="K4161" s="10">
        <f>(J4161/G4161)</f>
        <v>2.1320966835300732</v>
      </c>
      <c r="L4161" s="10">
        <f>(K4161/1.56)</f>
        <v>1.3667286432885084</v>
      </c>
      <c r="M4161" t="s">
        <v>7835</v>
      </c>
    </row>
    <row r="4162" spans="1:13" x14ac:dyDescent="0.2">
      <c r="A4162" s="11" t="s">
        <v>5632</v>
      </c>
      <c r="B4162" s="12" t="s">
        <v>5633</v>
      </c>
      <c r="C4162" s="12">
        <v>12</v>
      </c>
      <c r="D4162" s="12">
        <v>2</v>
      </c>
      <c r="E4162" s="12">
        <v>21</v>
      </c>
      <c r="F4162" s="13">
        <v>98</v>
      </c>
      <c r="G4162" s="13">
        <v>622</v>
      </c>
      <c r="H4162" s="17">
        <f>(G4162/F4162)</f>
        <v>6.3469387755102042</v>
      </c>
      <c r="I4162" s="13">
        <v>106</v>
      </c>
      <c r="J4162" s="13">
        <v>1030.5</v>
      </c>
      <c r="K4162" s="14">
        <f>(J4162/G4162)</f>
        <v>1.6567524115755627</v>
      </c>
      <c r="L4162" s="14">
        <f>(K4162/2.01)</f>
        <v>0.82425493113212089</v>
      </c>
    </row>
    <row r="4163" spans="1:13" x14ac:dyDescent="0.2">
      <c r="A4163" s="7" t="s">
        <v>5628</v>
      </c>
      <c r="B4163" s="8" t="s">
        <v>5629</v>
      </c>
      <c r="C4163" s="8">
        <v>12</v>
      </c>
      <c r="D4163" s="8">
        <v>2</v>
      </c>
      <c r="E4163" s="8">
        <v>19</v>
      </c>
      <c r="F4163" s="9">
        <v>133</v>
      </c>
      <c r="G4163" s="9">
        <v>845</v>
      </c>
      <c r="H4163" s="16">
        <f>(G4163/F4163)</f>
        <v>6.3533834586466167</v>
      </c>
      <c r="I4163" s="9">
        <v>153.5</v>
      </c>
      <c r="J4163" s="9">
        <v>1671.5</v>
      </c>
      <c r="K4163" s="10">
        <f>(J4163/G4163)</f>
        <v>1.9781065088757397</v>
      </c>
      <c r="L4163" s="10">
        <f>(K4163/1.56)</f>
        <v>1.2680169928690639</v>
      </c>
      <c r="M4163" t="s">
        <v>7835</v>
      </c>
    </row>
    <row r="4164" spans="1:13" x14ac:dyDescent="0.2">
      <c r="A4164" s="11" t="s">
        <v>7849</v>
      </c>
      <c r="B4164" s="12" t="s">
        <v>5626</v>
      </c>
      <c r="C4164" s="12">
        <v>12</v>
      </c>
      <c r="D4164" s="12">
        <v>2</v>
      </c>
      <c r="E4164" s="12">
        <v>17</v>
      </c>
      <c r="F4164" s="13">
        <v>76</v>
      </c>
      <c r="G4164" s="13">
        <v>647</v>
      </c>
      <c r="H4164" s="17">
        <f>(G4164/F4164)</f>
        <v>8.5131578947368425</v>
      </c>
      <c r="I4164" s="13">
        <v>104.5</v>
      </c>
      <c r="J4164" s="13">
        <v>1347</v>
      </c>
      <c r="K4164" s="14">
        <f>(J4164/G4164)</f>
        <v>2.081916537867079</v>
      </c>
      <c r="L4164" s="14">
        <f>(K4164/2.01)</f>
        <v>1.0357793720731738</v>
      </c>
    </row>
    <row r="4165" spans="1:13" x14ac:dyDescent="0.2">
      <c r="A4165" s="11" t="s">
        <v>5623</v>
      </c>
      <c r="B4165" s="12" t="s">
        <v>5624</v>
      </c>
      <c r="C4165" s="12">
        <v>12</v>
      </c>
      <c r="D4165" s="12">
        <v>2</v>
      </c>
      <c r="E4165" s="12">
        <v>15</v>
      </c>
      <c r="F4165" s="13">
        <v>98</v>
      </c>
      <c r="G4165" s="13">
        <v>797.5</v>
      </c>
      <c r="H4165" s="17">
        <f>(G4165/F4165)</f>
        <v>8.137755102040817</v>
      </c>
      <c r="I4165" s="13">
        <v>110</v>
      </c>
      <c r="J4165" s="13">
        <v>1558.5</v>
      </c>
      <c r="K4165" s="14">
        <f>(J4165/G4165)</f>
        <v>1.9542319749216301</v>
      </c>
      <c r="L4165" s="14">
        <f>(K4165/2.01)</f>
        <v>0.97225471389135842</v>
      </c>
    </row>
    <row r="4166" spans="1:13" x14ac:dyDescent="0.2">
      <c r="A4166" s="11" t="s">
        <v>5620</v>
      </c>
      <c r="B4166" s="12" t="s">
        <v>5621</v>
      </c>
      <c r="C4166" s="12">
        <v>12</v>
      </c>
      <c r="D4166" s="12">
        <v>2</v>
      </c>
      <c r="E4166" s="12">
        <v>13</v>
      </c>
      <c r="F4166" s="13">
        <v>94</v>
      </c>
      <c r="G4166" s="13">
        <v>690</v>
      </c>
      <c r="H4166" s="17">
        <f>(G4166/F4166)</f>
        <v>7.3404255319148932</v>
      </c>
      <c r="I4166" s="13">
        <v>110.5</v>
      </c>
      <c r="J4166" s="13">
        <v>1649</v>
      </c>
      <c r="K4166" s="14">
        <f>(J4166/G4166)</f>
        <v>2.3898550724637682</v>
      </c>
      <c r="L4166" s="14">
        <f>(K4166/2.01)</f>
        <v>1.1889826231163028</v>
      </c>
      <c r="M4166" t="s">
        <v>7835</v>
      </c>
    </row>
    <row r="4167" spans="1:13" x14ac:dyDescent="0.2">
      <c r="A4167" s="11" t="s">
        <v>8458</v>
      </c>
      <c r="B4167" s="12" t="s">
        <v>5618</v>
      </c>
      <c r="C4167" s="12">
        <v>12</v>
      </c>
      <c r="D4167" s="12">
        <v>2</v>
      </c>
      <c r="E4167" s="12">
        <v>11</v>
      </c>
      <c r="F4167" s="13">
        <v>63.5</v>
      </c>
      <c r="G4167" s="13">
        <v>520.5</v>
      </c>
      <c r="H4167" s="17">
        <f>(G4167/F4167)</f>
        <v>8.1968503937007871</v>
      </c>
      <c r="I4167" s="13">
        <v>72.5</v>
      </c>
      <c r="J4167" s="13">
        <v>1201.5</v>
      </c>
      <c r="K4167" s="14">
        <f>(J4167/G4167)</f>
        <v>2.3083573487031699</v>
      </c>
      <c r="L4167" s="14">
        <f>(K4167/2.01)</f>
        <v>1.1484364918921244</v>
      </c>
    </row>
    <row r="4168" spans="1:13" x14ac:dyDescent="0.2">
      <c r="A4168" s="11" t="s">
        <v>5614</v>
      </c>
      <c r="B4168" s="12" t="s">
        <v>5615</v>
      </c>
      <c r="C4168" s="12">
        <v>12</v>
      </c>
      <c r="D4168" s="12">
        <v>2</v>
      </c>
      <c r="E4168" s="12">
        <v>9</v>
      </c>
      <c r="F4168" s="13">
        <v>72</v>
      </c>
      <c r="G4168" s="13">
        <v>507.5</v>
      </c>
      <c r="H4168" s="17">
        <f>(G4168/F4168)</f>
        <v>7.0486111111111107</v>
      </c>
      <c r="I4168" s="13">
        <v>88.5</v>
      </c>
      <c r="J4168" s="13">
        <v>312.5</v>
      </c>
      <c r="K4168" s="14">
        <f>(J4168/G4168)</f>
        <v>0.61576354679802958</v>
      </c>
      <c r="L4168" s="14">
        <f>(K4168/2.01)</f>
        <v>0.3063500232826018</v>
      </c>
      <c r="M4168" t="s">
        <v>7834</v>
      </c>
    </row>
    <row r="4169" spans="1:13" x14ac:dyDescent="0.2">
      <c r="A4169" s="11" t="s">
        <v>8459</v>
      </c>
      <c r="B4169" s="12" t="s">
        <v>5611</v>
      </c>
      <c r="C4169" s="12">
        <v>12</v>
      </c>
      <c r="D4169" s="12">
        <v>2</v>
      </c>
      <c r="E4169" s="12">
        <v>7</v>
      </c>
      <c r="F4169" s="13">
        <v>88</v>
      </c>
      <c r="G4169" s="13">
        <v>649</v>
      </c>
      <c r="H4169" s="17">
        <f>(G4169/F4169)</f>
        <v>7.375</v>
      </c>
      <c r="I4169" s="13">
        <v>112.5</v>
      </c>
      <c r="J4169" s="13">
        <v>1583.5</v>
      </c>
      <c r="K4169" s="14">
        <f>(J4169/G4169)</f>
        <v>2.4399075500770415</v>
      </c>
      <c r="L4169" s="14">
        <f>(K4169/2.01)</f>
        <v>1.2138843532721602</v>
      </c>
    </row>
    <row r="4170" spans="1:13" x14ac:dyDescent="0.2">
      <c r="A4170" s="11" t="s">
        <v>5607</v>
      </c>
      <c r="B4170" s="12" t="s">
        <v>5608</v>
      </c>
      <c r="C4170" s="12">
        <v>12</v>
      </c>
      <c r="D4170" s="12">
        <v>2</v>
      </c>
      <c r="E4170" s="12">
        <v>5</v>
      </c>
      <c r="F4170" s="13">
        <v>91</v>
      </c>
      <c r="G4170" s="13">
        <v>609</v>
      </c>
      <c r="H4170" s="17">
        <f>(G4170/F4170)</f>
        <v>6.6923076923076925</v>
      </c>
      <c r="I4170" s="13">
        <v>103.5</v>
      </c>
      <c r="J4170" s="13">
        <v>1374.5</v>
      </c>
      <c r="K4170" s="14">
        <f>(J4170/G4170)</f>
        <v>2.2569786535303775</v>
      </c>
      <c r="L4170" s="14">
        <f>(K4170/2.01)</f>
        <v>1.1228749520051631</v>
      </c>
    </row>
    <row r="4171" spans="1:13" x14ac:dyDescent="0.2">
      <c r="A4171" s="11" t="s">
        <v>7610</v>
      </c>
      <c r="B4171" s="12" t="s">
        <v>7611</v>
      </c>
      <c r="C4171" s="12">
        <v>16</v>
      </c>
      <c r="D4171" s="12">
        <v>12</v>
      </c>
      <c r="E4171" s="12">
        <v>2</v>
      </c>
      <c r="F4171" s="13">
        <v>81.5</v>
      </c>
      <c r="G4171" s="13">
        <v>192.5</v>
      </c>
      <c r="H4171" s="17">
        <f>(G4171/F4171)</f>
        <v>2.3619631901840492</v>
      </c>
      <c r="I4171" s="13">
        <v>66</v>
      </c>
      <c r="J4171" s="13">
        <v>26</v>
      </c>
      <c r="K4171" s="14">
        <f>(J4171/G4171)</f>
        <v>0.13506493506493505</v>
      </c>
      <c r="L4171" s="14">
        <f>(K4171/2.8)</f>
        <v>4.8237476808905382E-2</v>
      </c>
      <c r="M4171" t="s">
        <v>7834</v>
      </c>
    </row>
    <row r="4172" spans="1:13" x14ac:dyDescent="0.2">
      <c r="A4172" s="11" t="s">
        <v>7849</v>
      </c>
      <c r="B4172" s="12" t="s">
        <v>5604</v>
      </c>
      <c r="C4172" s="12">
        <v>12</v>
      </c>
      <c r="D4172" s="12">
        <v>2</v>
      </c>
      <c r="E4172" s="12">
        <v>3</v>
      </c>
      <c r="F4172" s="13">
        <v>79</v>
      </c>
      <c r="G4172" s="13">
        <v>570</v>
      </c>
      <c r="H4172" s="17">
        <f>(G4172/F4172)</f>
        <v>7.2151898734177218</v>
      </c>
      <c r="I4172" s="13">
        <v>96</v>
      </c>
      <c r="J4172" s="13">
        <v>1266</v>
      </c>
      <c r="K4172" s="14">
        <f>(J4172/G4172)</f>
        <v>2.2210526315789472</v>
      </c>
      <c r="L4172" s="14">
        <f>(K4172/2.01)</f>
        <v>1.1050013092432573</v>
      </c>
    </row>
    <row r="4173" spans="1:13" x14ac:dyDescent="0.2">
      <c r="A4173" s="7" t="s">
        <v>5704</v>
      </c>
      <c r="B4173" s="8" t="s">
        <v>5705</v>
      </c>
      <c r="C4173" s="8">
        <v>12</v>
      </c>
      <c r="D4173" s="8">
        <v>4</v>
      </c>
      <c r="E4173" s="8">
        <v>23</v>
      </c>
      <c r="F4173" s="9">
        <v>151</v>
      </c>
      <c r="G4173" s="9">
        <v>956.5</v>
      </c>
      <c r="H4173" s="16">
        <f>(G4173/F4173)</f>
        <v>6.3344370860927155</v>
      </c>
      <c r="I4173" s="9">
        <v>179</v>
      </c>
      <c r="J4173" s="9">
        <v>1756.5</v>
      </c>
      <c r="K4173" s="10">
        <f>(J4173/G4173)</f>
        <v>1.8363826450601151</v>
      </c>
      <c r="L4173" s="10">
        <f>(K4173/1.56)</f>
        <v>1.1771683622180225</v>
      </c>
      <c r="M4173" t="s">
        <v>7835</v>
      </c>
    </row>
    <row r="4174" spans="1:13" x14ac:dyDescent="0.2">
      <c r="A4174" s="7" t="s">
        <v>5700</v>
      </c>
      <c r="B4174" s="8" t="s">
        <v>5701</v>
      </c>
      <c r="C4174" s="8">
        <v>12</v>
      </c>
      <c r="D4174" s="8">
        <v>4</v>
      </c>
      <c r="E4174" s="8">
        <v>21</v>
      </c>
      <c r="F4174" s="9">
        <v>127.5</v>
      </c>
      <c r="G4174" s="9">
        <v>761.5</v>
      </c>
      <c r="H4174" s="16">
        <f>(G4174/F4174)</f>
        <v>5.9725490196078432</v>
      </c>
      <c r="I4174" s="9">
        <v>163.5</v>
      </c>
      <c r="J4174" s="9">
        <v>1412.5</v>
      </c>
      <c r="K4174" s="10">
        <f>(J4174/G4174)</f>
        <v>1.8548916611950099</v>
      </c>
      <c r="L4174" s="10">
        <f>(K4174/1.56)</f>
        <v>1.1890331161506473</v>
      </c>
    </row>
    <row r="4175" spans="1:13" x14ac:dyDescent="0.2">
      <c r="A4175" s="7" t="s">
        <v>5696</v>
      </c>
      <c r="B4175" s="8" t="s">
        <v>5697</v>
      </c>
      <c r="C4175" s="8">
        <v>12</v>
      </c>
      <c r="D4175" s="8">
        <v>4</v>
      </c>
      <c r="E4175" s="8">
        <v>19</v>
      </c>
      <c r="F4175" s="9">
        <v>121.5</v>
      </c>
      <c r="G4175" s="9">
        <v>621</v>
      </c>
      <c r="H4175" s="16">
        <f>(G4175/F4175)</f>
        <v>5.1111111111111107</v>
      </c>
      <c r="I4175" s="9">
        <v>127</v>
      </c>
      <c r="J4175" s="9">
        <v>1255.5</v>
      </c>
      <c r="K4175" s="10">
        <f>(J4175/G4175)</f>
        <v>2.0217391304347827</v>
      </c>
      <c r="L4175" s="10">
        <f>(K4175/1.56)</f>
        <v>1.2959866220735785</v>
      </c>
    </row>
    <row r="4176" spans="1:13" x14ac:dyDescent="0.2">
      <c r="A4176" s="7" t="s">
        <v>5693</v>
      </c>
      <c r="B4176" s="8" t="s">
        <v>5694</v>
      </c>
      <c r="C4176" s="8">
        <v>12</v>
      </c>
      <c r="D4176" s="8">
        <v>4</v>
      </c>
      <c r="E4176" s="8">
        <v>17</v>
      </c>
      <c r="F4176" s="9">
        <v>192</v>
      </c>
      <c r="G4176" s="9">
        <v>1057.5</v>
      </c>
      <c r="H4176" s="16">
        <f>(G4176/F4176)</f>
        <v>5.5078125</v>
      </c>
      <c r="I4176" s="9">
        <v>153.5</v>
      </c>
      <c r="J4176" s="9">
        <v>1334.5</v>
      </c>
      <c r="K4176" s="10">
        <f>(J4176/G4176)</f>
        <v>1.2619385342789597</v>
      </c>
      <c r="L4176" s="10">
        <f>(K4176/1.56)</f>
        <v>0.80893495787112801</v>
      </c>
    </row>
    <row r="4177" spans="1:13" x14ac:dyDescent="0.2">
      <c r="A4177" s="11" t="s">
        <v>7849</v>
      </c>
      <c r="B4177" s="12" t="s">
        <v>5690</v>
      </c>
      <c r="C4177" s="12">
        <v>12</v>
      </c>
      <c r="D4177" s="12">
        <v>4</v>
      </c>
      <c r="E4177" s="12">
        <v>15</v>
      </c>
      <c r="F4177" s="13">
        <v>62</v>
      </c>
      <c r="G4177" s="13">
        <v>498.5</v>
      </c>
      <c r="H4177" s="17">
        <f>(G4177/F4177)</f>
        <v>8.0403225806451619</v>
      </c>
      <c r="I4177" s="13">
        <v>93</v>
      </c>
      <c r="J4177" s="13">
        <v>822.5</v>
      </c>
      <c r="K4177" s="14">
        <f>(J4177/G4177)</f>
        <v>1.649949849548646</v>
      </c>
      <c r="L4177" s="14">
        <f>(K4177/2.01)</f>
        <v>0.82087057191474933</v>
      </c>
    </row>
    <row r="4178" spans="1:13" x14ac:dyDescent="0.2">
      <c r="A4178" s="11" t="s">
        <v>5686</v>
      </c>
      <c r="B4178" s="12" t="s">
        <v>5687</v>
      </c>
      <c r="C4178" s="12">
        <v>12</v>
      </c>
      <c r="D4178" s="12">
        <v>4</v>
      </c>
      <c r="E4178" s="12">
        <v>13</v>
      </c>
      <c r="F4178" s="13">
        <v>80.5</v>
      </c>
      <c r="G4178" s="13">
        <v>477.5</v>
      </c>
      <c r="H4178" s="17">
        <f>(G4178/F4178)</f>
        <v>5.9316770186335406</v>
      </c>
      <c r="I4178" s="13">
        <v>93</v>
      </c>
      <c r="J4178" s="13">
        <v>802.5</v>
      </c>
      <c r="K4178" s="14">
        <f>(J4178/G4178)</f>
        <v>1.6806282722513088</v>
      </c>
      <c r="L4178" s="14">
        <f>(K4178/2.01)</f>
        <v>0.83613346878174577</v>
      </c>
    </row>
    <row r="4179" spans="1:13" x14ac:dyDescent="0.2">
      <c r="A4179" s="7" t="s">
        <v>5682</v>
      </c>
      <c r="B4179" s="8" t="s">
        <v>5683</v>
      </c>
      <c r="C4179" s="8">
        <v>12</v>
      </c>
      <c r="D4179" s="8">
        <v>4</v>
      </c>
      <c r="E4179" s="8">
        <v>11</v>
      </c>
      <c r="F4179" s="9">
        <v>787</v>
      </c>
      <c r="G4179" s="9">
        <v>1501.5</v>
      </c>
      <c r="H4179" s="16">
        <f>(G4179/F4179)</f>
        <v>1.9078780177890724</v>
      </c>
      <c r="I4179" s="9">
        <v>346</v>
      </c>
      <c r="J4179" s="9">
        <v>1467</v>
      </c>
      <c r="K4179" s="10">
        <f>(J4179/G4179)</f>
        <v>0.97702297702297702</v>
      </c>
      <c r="L4179" s="10">
        <f>(K4179/1.56)</f>
        <v>0.626296780142934</v>
      </c>
    </row>
    <row r="4180" spans="1:13" x14ac:dyDescent="0.2">
      <c r="A4180" s="7" t="s">
        <v>5679</v>
      </c>
      <c r="B4180" s="8" t="s">
        <v>5680</v>
      </c>
      <c r="C4180" s="8">
        <v>12</v>
      </c>
      <c r="D4180" s="8">
        <v>4</v>
      </c>
      <c r="E4180" s="8">
        <v>9</v>
      </c>
      <c r="F4180" s="9">
        <v>703</v>
      </c>
      <c r="G4180" s="9">
        <v>1439.5</v>
      </c>
      <c r="H4180" s="16">
        <f>(G4180/F4180)</f>
        <v>2.0476529160739685</v>
      </c>
      <c r="I4180" s="9">
        <v>228.5</v>
      </c>
      <c r="J4180" s="9">
        <v>1387</v>
      </c>
      <c r="K4180" s="10">
        <f>(J4180/G4180)</f>
        <v>0.96352900312608547</v>
      </c>
      <c r="L4180" s="10">
        <f>(K4180/1.56)</f>
        <v>0.61764679687569579</v>
      </c>
    </row>
    <row r="4181" spans="1:13" x14ac:dyDescent="0.2">
      <c r="A4181" s="7" t="s">
        <v>5676</v>
      </c>
      <c r="B4181" s="8" t="s">
        <v>5677</v>
      </c>
      <c r="C4181" s="8">
        <v>12</v>
      </c>
      <c r="D4181" s="8">
        <v>4</v>
      </c>
      <c r="E4181" s="8">
        <v>7</v>
      </c>
      <c r="F4181" s="9">
        <v>475</v>
      </c>
      <c r="G4181" s="9">
        <v>1279.5</v>
      </c>
      <c r="H4181" s="16">
        <f>(G4181/F4181)</f>
        <v>2.6936842105263157</v>
      </c>
      <c r="I4181" s="9">
        <v>141.5</v>
      </c>
      <c r="J4181" s="9">
        <v>1231</v>
      </c>
      <c r="K4181" s="10">
        <f>(J4181/G4181)</f>
        <v>0.9620945681906995</v>
      </c>
      <c r="L4181" s="10">
        <f>(K4181/1.56)</f>
        <v>0.61672728730173043</v>
      </c>
    </row>
    <row r="4182" spans="1:13" x14ac:dyDescent="0.2">
      <c r="A4182" s="7" t="s">
        <v>7849</v>
      </c>
      <c r="B4182" s="8" t="s">
        <v>5673</v>
      </c>
      <c r="C4182" s="8">
        <v>12</v>
      </c>
      <c r="D4182" s="8">
        <v>4</v>
      </c>
      <c r="E4182" s="8">
        <v>5</v>
      </c>
      <c r="F4182" s="9">
        <v>401</v>
      </c>
      <c r="G4182" s="9">
        <v>1119.5</v>
      </c>
      <c r="H4182" s="16">
        <f>(G4182/F4182)</f>
        <v>2.7917705735660849</v>
      </c>
      <c r="I4182" s="9">
        <v>142</v>
      </c>
      <c r="J4182" s="9">
        <v>1277.5</v>
      </c>
      <c r="K4182" s="10">
        <f>(J4182/G4182)</f>
        <v>1.1411344350156321</v>
      </c>
      <c r="L4182" s="10">
        <f>(K4182/1.56)</f>
        <v>0.73149643270232823</v>
      </c>
    </row>
    <row r="4183" spans="1:13" x14ac:dyDescent="0.2">
      <c r="A4183" s="11" t="s">
        <v>8460</v>
      </c>
      <c r="B4183" s="12" t="s">
        <v>5671</v>
      </c>
      <c r="C4183" s="12">
        <v>12</v>
      </c>
      <c r="D4183" s="12">
        <v>4</v>
      </c>
      <c r="E4183" s="12">
        <v>3</v>
      </c>
      <c r="F4183" s="13">
        <v>218.5</v>
      </c>
      <c r="G4183" s="13">
        <v>945</v>
      </c>
      <c r="H4183" s="17">
        <f>(G4183/F4183)</f>
        <v>4.3249427917620133</v>
      </c>
      <c r="I4183" s="13">
        <v>106</v>
      </c>
      <c r="J4183" s="13">
        <v>1120.5</v>
      </c>
      <c r="K4183" s="14">
        <f>(J4183/G4183)</f>
        <v>1.1857142857142857</v>
      </c>
      <c r="L4183" s="14">
        <f>(K4183/2.01)</f>
        <v>0.58990760483297799</v>
      </c>
    </row>
    <row r="4184" spans="1:13" x14ac:dyDescent="0.2">
      <c r="A4184" s="7" t="s">
        <v>5778</v>
      </c>
      <c r="B4184" s="8" t="s">
        <v>5779</v>
      </c>
      <c r="C4184" s="8">
        <v>12</v>
      </c>
      <c r="D4184" s="8">
        <v>6</v>
      </c>
      <c r="E4184" s="8">
        <v>23</v>
      </c>
      <c r="F4184" s="9">
        <v>113.5</v>
      </c>
      <c r="G4184" s="9">
        <v>693</v>
      </c>
      <c r="H4184" s="16">
        <f>(G4184/F4184)</f>
        <v>6.105726872246696</v>
      </c>
      <c r="I4184" s="9">
        <v>133.5</v>
      </c>
      <c r="J4184" s="9">
        <v>1401.5</v>
      </c>
      <c r="K4184" s="10">
        <f>(J4184/G4184)</f>
        <v>2.0223665223665224</v>
      </c>
      <c r="L4184" s="10">
        <f>(K4184/1.56)</f>
        <v>1.2963887963887963</v>
      </c>
    </row>
    <row r="4185" spans="1:13" x14ac:dyDescent="0.2">
      <c r="A4185" s="7" t="s">
        <v>8461</v>
      </c>
      <c r="B4185" s="8" t="s">
        <v>5775</v>
      </c>
      <c r="C4185" s="8">
        <v>12</v>
      </c>
      <c r="D4185" s="8">
        <v>6</v>
      </c>
      <c r="E4185" s="8">
        <v>21</v>
      </c>
      <c r="F4185" s="9">
        <v>132</v>
      </c>
      <c r="G4185" s="9">
        <v>830</v>
      </c>
      <c r="H4185" s="16">
        <f>(G4185/F4185)</f>
        <v>6.2878787878787881</v>
      </c>
      <c r="I4185" s="9">
        <v>151</v>
      </c>
      <c r="J4185" s="9">
        <v>1580</v>
      </c>
      <c r="K4185" s="10">
        <f>(J4185/G4185)</f>
        <v>1.9036144578313252</v>
      </c>
      <c r="L4185" s="10">
        <f>(K4185/1.56)</f>
        <v>1.2202656780970034</v>
      </c>
    </row>
    <row r="4186" spans="1:13" x14ac:dyDescent="0.2">
      <c r="A4186" s="7" t="s">
        <v>5771</v>
      </c>
      <c r="B4186" s="8" t="s">
        <v>5772</v>
      </c>
      <c r="C4186" s="8">
        <v>12</v>
      </c>
      <c r="D4186" s="8">
        <v>6</v>
      </c>
      <c r="E4186" s="8">
        <v>19</v>
      </c>
      <c r="F4186" s="9">
        <v>130</v>
      </c>
      <c r="G4186" s="9">
        <v>931.5</v>
      </c>
      <c r="H4186" s="16">
        <f>(G4186/F4186)</f>
        <v>7.1653846153846157</v>
      </c>
      <c r="I4186" s="9">
        <v>150</v>
      </c>
      <c r="J4186" s="9">
        <v>1436</v>
      </c>
      <c r="K4186" s="10">
        <f>(J4186/G4186)</f>
        <v>1.5415995705850778</v>
      </c>
      <c r="L4186" s="10">
        <f>(K4186/1.56)</f>
        <v>0.98820485293915239</v>
      </c>
    </row>
    <row r="4187" spans="1:13" x14ac:dyDescent="0.2">
      <c r="A4187" s="7" t="s">
        <v>8462</v>
      </c>
      <c r="B4187" s="8" t="s">
        <v>5769</v>
      </c>
      <c r="C4187" s="8">
        <v>12</v>
      </c>
      <c r="D4187" s="8">
        <v>6</v>
      </c>
      <c r="E4187" s="8">
        <v>17</v>
      </c>
      <c r="F4187" s="9">
        <v>102</v>
      </c>
      <c r="G4187" s="9">
        <v>736.5</v>
      </c>
      <c r="H4187" s="16">
        <f>(G4187/F4187)</f>
        <v>7.2205882352941178</v>
      </c>
      <c r="I4187" s="9">
        <v>123</v>
      </c>
      <c r="J4187" s="9">
        <v>1224</v>
      </c>
      <c r="K4187" s="10">
        <f>(J4187/G4187)</f>
        <v>1.6619144602851323</v>
      </c>
      <c r="L4187" s="10">
        <f>(K4187/1.56)</f>
        <v>1.0653297822340591</v>
      </c>
    </row>
    <row r="4188" spans="1:13" x14ac:dyDescent="0.2">
      <c r="A4188" s="11" t="s">
        <v>5766</v>
      </c>
      <c r="B4188" s="12" t="s">
        <v>5767</v>
      </c>
      <c r="C4188" s="12">
        <v>12</v>
      </c>
      <c r="D4188" s="12">
        <v>6</v>
      </c>
      <c r="E4188" s="12">
        <v>15</v>
      </c>
      <c r="F4188" s="13">
        <v>83.5</v>
      </c>
      <c r="G4188" s="13">
        <v>656.5</v>
      </c>
      <c r="H4188" s="17">
        <f>(G4188/F4188)</f>
        <v>7.8622754491017961</v>
      </c>
      <c r="I4188" s="13">
        <v>89</v>
      </c>
      <c r="J4188" s="13">
        <v>411.5</v>
      </c>
      <c r="K4188" s="14">
        <f>(J4188/G4188)</f>
        <v>0.62680883472962678</v>
      </c>
      <c r="L4188" s="14">
        <f>(K4188/2.01)</f>
        <v>0.31184519140777456</v>
      </c>
    </row>
    <row r="4189" spans="1:13" x14ac:dyDescent="0.2">
      <c r="A4189" s="11" t="s">
        <v>7849</v>
      </c>
      <c r="B4189" s="12" t="s">
        <v>5764</v>
      </c>
      <c r="C4189" s="12">
        <v>12</v>
      </c>
      <c r="D4189" s="12">
        <v>6</v>
      </c>
      <c r="E4189" s="12">
        <v>13</v>
      </c>
      <c r="F4189" s="13">
        <v>92.5</v>
      </c>
      <c r="G4189" s="13">
        <v>775</v>
      </c>
      <c r="H4189" s="17">
        <f>(G4189/F4189)</f>
        <v>8.378378378378379</v>
      </c>
      <c r="I4189" s="13">
        <v>97</v>
      </c>
      <c r="J4189" s="13">
        <v>1254.5</v>
      </c>
      <c r="K4189" s="14">
        <f>(J4189/G4189)</f>
        <v>1.6187096774193548</v>
      </c>
      <c r="L4189" s="14">
        <f>(K4189/2.01)</f>
        <v>0.80532819772107211</v>
      </c>
    </row>
    <row r="4190" spans="1:13" x14ac:dyDescent="0.2">
      <c r="A4190" s="7" t="s">
        <v>5760</v>
      </c>
      <c r="B4190" s="8" t="s">
        <v>5761</v>
      </c>
      <c r="C4190" s="8">
        <v>12</v>
      </c>
      <c r="D4190" s="8">
        <v>6</v>
      </c>
      <c r="E4190" s="8">
        <v>11</v>
      </c>
      <c r="F4190" s="9">
        <v>439.5</v>
      </c>
      <c r="G4190" s="9">
        <v>1368.5</v>
      </c>
      <c r="H4190" s="16">
        <f>(G4190/F4190)</f>
        <v>3.1137656427758817</v>
      </c>
      <c r="I4190" s="9">
        <v>189.5</v>
      </c>
      <c r="J4190" s="9">
        <v>1725.5</v>
      </c>
      <c r="K4190" s="10">
        <f>(J4190/G4190)</f>
        <v>1.2608695652173914</v>
      </c>
      <c r="L4190" s="10">
        <f>(K4190/1.56)</f>
        <v>0.80824972129319961</v>
      </c>
      <c r="M4190" t="s">
        <v>7835</v>
      </c>
    </row>
    <row r="4191" spans="1:13" x14ac:dyDescent="0.2">
      <c r="A4191" s="11" t="s">
        <v>5757</v>
      </c>
      <c r="B4191" s="12" t="s">
        <v>5758</v>
      </c>
      <c r="C4191" s="12">
        <v>12</v>
      </c>
      <c r="D4191" s="12">
        <v>6</v>
      </c>
      <c r="E4191" s="12">
        <v>9</v>
      </c>
      <c r="F4191" s="13">
        <v>74.5</v>
      </c>
      <c r="G4191" s="13">
        <v>517.5</v>
      </c>
      <c r="H4191" s="17">
        <f>(G4191/F4191)</f>
        <v>6.9463087248322148</v>
      </c>
      <c r="I4191" s="13">
        <v>78</v>
      </c>
      <c r="J4191" s="13">
        <v>282.5</v>
      </c>
      <c r="K4191" s="14">
        <f>(J4191/G4191)</f>
        <v>0.54589371980676327</v>
      </c>
      <c r="L4191" s="14">
        <f>(K4191/2.01)</f>
        <v>0.27158891532674795</v>
      </c>
      <c r="M4191" t="s">
        <v>7834</v>
      </c>
    </row>
    <row r="4192" spans="1:13" x14ac:dyDescent="0.2">
      <c r="A4192" s="1" t="s">
        <v>6862</v>
      </c>
      <c r="B4192" t="s">
        <v>6863</v>
      </c>
      <c r="C4192">
        <v>14</v>
      </c>
      <c r="D4192">
        <v>10</v>
      </c>
      <c r="E4192">
        <v>9</v>
      </c>
      <c r="F4192" s="2">
        <v>61.5</v>
      </c>
      <c r="G4192" s="2">
        <v>395.5</v>
      </c>
      <c r="H4192" s="18">
        <f>(G4192/F4192)</f>
        <v>6.4308943089430892</v>
      </c>
      <c r="I4192" s="2">
        <v>55.5</v>
      </c>
      <c r="J4192" s="2">
        <v>963</v>
      </c>
      <c r="K4192" s="6">
        <f>(J4192/G4192)</f>
        <v>2.4348925410872315</v>
      </c>
    </row>
    <row r="4193" spans="1:13" x14ac:dyDescent="0.2">
      <c r="A4193" s="11" t="s">
        <v>5753</v>
      </c>
      <c r="B4193" s="12" t="s">
        <v>5754</v>
      </c>
      <c r="C4193" s="12">
        <v>12</v>
      </c>
      <c r="D4193" s="12">
        <v>6</v>
      </c>
      <c r="E4193" s="12">
        <v>7</v>
      </c>
      <c r="F4193" s="13">
        <v>46.5</v>
      </c>
      <c r="G4193" s="13">
        <v>371.5</v>
      </c>
      <c r="H4193" s="17">
        <f>(G4193/F4193)</f>
        <v>7.989247311827957</v>
      </c>
      <c r="I4193" s="13">
        <v>77.5</v>
      </c>
      <c r="J4193" s="13">
        <v>841.5</v>
      </c>
      <c r="K4193" s="14">
        <f>(J4193/G4193)</f>
        <v>2.2651413189771197</v>
      </c>
      <c r="L4193" s="14">
        <f>(K4193/2.01)</f>
        <v>1.1269359795906069</v>
      </c>
    </row>
    <row r="4194" spans="1:13" x14ac:dyDescent="0.2">
      <c r="A4194" s="11" t="s">
        <v>5749</v>
      </c>
      <c r="B4194" s="12" t="s">
        <v>5750</v>
      </c>
      <c r="C4194" s="12">
        <v>12</v>
      </c>
      <c r="D4194" s="12">
        <v>6</v>
      </c>
      <c r="E4194" s="12">
        <v>5</v>
      </c>
      <c r="F4194" s="13">
        <v>57.5</v>
      </c>
      <c r="G4194" s="13">
        <v>324</v>
      </c>
      <c r="H4194" s="17">
        <f>(G4194/F4194)</f>
        <v>5.6347826086956525</v>
      </c>
      <c r="I4194" s="13">
        <v>96.5</v>
      </c>
      <c r="J4194" s="13">
        <v>403.5</v>
      </c>
      <c r="K4194" s="14">
        <f>(J4194/G4194)</f>
        <v>1.2453703703703705</v>
      </c>
      <c r="L4194" s="14">
        <f>(K4194/2.01)</f>
        <v>0.61958724894048289</v>
      </c>
    </row>
    <row r="4195" spans="1:13" x14ac:dyDescent="0.2">
      <c r="A4195" s="7" t="s">
        <v>6939</v>
      </c>
      <c r="B4195" s="8" t="s">
        <v>6940</v>
      </c>
      <c r="C4195" s="8">
        <v>14</v>
      </c>
      <c r="D4195" s="8">
        <v>12</v>
      </c>
      <c r="E4195" s="8">
        <v>23</v>
      </c>
      <c r="F4195" s="9">
        <v>105.5</v>
      </c>
      <c r="G4195" s="9">
        <v>419</v>
      </c>
      <c r="H4195" s="16">
        <f>(G4195/F4195)</f>
        <v>3.971563981042654</v>
      </c>
      <c r="I4195" s="9">
        <v>120.5</v>
      </c>
      <c r="J4195" s="9">
        <v>1504</v>
      </c>
      <c r="K4195" s="10">
        <f>(J4195/G4195)</f>
        <v>3.5894988066825775</v>
      </c>
      <c r="L4195" s="10">
        <f>(K4195/1.27)</f>
        <v>2.8263770131358879</v>
      </c>
    </row>
    <row r="4196" spans="1:13" x14ac:dyDescent="0.2">
      <c r="A4196" s="11" t="s">
        <v>8463</v>
      </c>
      <c r="B4196" s="12" t="s">
        <v>5746</v>
      </c>
      <c r="C4196" s="12">
        <v>12</v>
      </c>
      <c r="D4196" s="12">
        <v>6</v>
      </c>
      <c r="E4196" s="12">
        <v>3</v>
      </c>
      <c r="F4196" s="13">
        <v>81.5</v>
      </c>
      <c r="G4196" s="13">
        <v>603.5</v>
      </c>
      <c r="H4196" s="17">
        <f>(G4196/F4196)</f>
        <v>7.404907975460123</v>
      </c>
      <c r="I4196" s="13">
        <v>110.5</v>
      </c>
      <c r="J4196" s="13">
        <v>426.5</v>
      </c>
      <c r="K4196" s="14">
        <f>(J4196/G4196)</f>
        <v>0.70671085335542672</v>
      </c>
      <c r="L4196" s="14">
        <f>(K4196/2.01)</f>
        <v>0.35159743948031186</v>
      </c>
    </row>
    <row r="4197" spans="1:13" x14ac:dyDescent="0.2">
      <c r="A4197" s="11" t="s">
        <v>7733</v>
      </c>
      <c r="B4197" s="12" t="s">
        <v>7734</v>
      </c>
      <c r="C4197" s="12">
        <v>16</v>
      </c>
      <c r="D4197" s="12">
        <v>14</v>
      </c>
      <c r="E4197" s="12">
        <v>24</v>
      </c>
      <c r="F4197" s="13">
        <v>70.5</v>
      </c>
      <c r="G4197" s="13">
        <v>353.5</v>
      </c>
      <c r="H4197" s="17">
        <f>(G4197/F4197)</f>
        <v>5.0141843971631204</v>
      </c>
      <c r="I4197" s="13">
        <v>64</v>
      </c>
      <c r="J4197" s="13">
        <v>634.5</v>
      </c>
      <c r="K4197" s="14">
        <f>(J4197/G4197)</f>
        <v>1.7949080622347948</v>
      </c>
      <c r="L4197" s="14">
        <f>(K4197/2.8)</f>
        <v>0.64103859365528393</v>
      </c>
    </row>
    <row r="4198" spans="1:13" x14ac:dyDescent="0.2">
      <c r="A4198" s="7" t="s">
        <v>7849</v>
      </c>
      <c r="B4198" s="8" t="s">
        <v>5852</v>
      </c>
      <c r="C4198" s="8">
        <v>12</v>
      </c>
      <c r="D4198" s="8">
        <v>8</v>
      </c>
      <c r="E4198" s="8">
        <v>23</v>
      </c>
      <c r="F4198" s="9">
        <v>147</v>
      </c>
      <c r="G4198" s="9">
        <v>947</v>
      </c>
      <c r="H4198" s="16">
        <f>(G4198/F4198)</f>
        <v>6.4421768707482991</v>
      </c>
      <c r="I4198" s="9">
        <v>167.5</v>
      </c>
      <c r="J4198" s="9">
        <v>1588.5</v>
      </c>
      <c r="K4198" s="10">
        <f>(J4198/G4198)</f>
        <v>1.6774023231256601</v>
      </c>
      <c r="L4198" s="10">
        <f>(K4198/1.56)</f>
        <v>1.0752578994395257</v>
      </c>
    </row>
    <row r="4199" spans="1:13" x14ac:dyDescent="0.2">
      <c r="A4199" s="7" t="s">
        <v>5849</v>
      </c>
      <c r="B4199" s="8" t="s">
        <v>5850</v>
      </c>
      <c r="C4199" s="8">
        <v>12</v>
      </c>
      <c r="D4199" s="8">
        <v>8</v>
      </c>
      <c r="E4199" s="8">
        <v>21</v>
      </c>
      <c r="F4199" s="9">
        <v>147.5</v>
      </c>
      <c r="G4199" s="9">
        <v>863</v>
      </c>
      <c r="H4199" s="16">
        <f>(G4199/F4199)</f>
        <v>5.8508474576271183</v>
      </c>
      <c r="I4199" s="9">
        <v>144</v>
      </c>
      <c r="J4199" s="9">
        <v>898</v>
      </c>
      <c r="K4199" s="10">
        <f>(J4199/G4199)</f>
        <v>1.040556199304751</v>
      </c>
      <c r="L4199" s="10">
        <f>(K4199/1.56)</f>
        <v>0.66702320468253262</v>
      </c>
      <c r="M4199" t="s">
        <v>7833</v>
      </c>
    </row>
    <row r="4200" spans="1:13" x14ac:dyDescent="0.2">
      <c r="A4200" s="11" t="s">
        <v>5845</v>
      </c>
      <c r="B4200" s="12" t="s">
        <v>5846</v>
      </c>
      <c r="C4200" s="12">
        <v>12</v>
      </c>
      <c r="D4200" s="12">
        <v>8</v>
      </c>
      <c r="E4200" s="12">
        <v>19</v>
      </c>
      <c r="F4200" s="13">
        <v>90.5</v>
      </c>
      <c r="G4200" s="13">
        <v>717</v>
      </c>
      <c r="H4200" s="17">
        <f>(G4200/F4200)</f>
        <v>7.9226519337016574</v>
      </c>
      <c r="I4200" s="13">
        <v>116</v>
      </c>
      <c r="J4200" s="13">
        <v>74.5</v>
      </c>
      <c r="K4200" s="14">
        <f>(J4200/G4200)</f>
        <v>0.10390516039051603</v>
      </c>
      <c r="L4200" s="14">
        <f>(K4200/2.01)</f>
        <v>5.1694109647022909E-2</v>
      </c>
      <c r="M4200" t="s">
        <v>7834</v>
      </c>
    </row>
    <row r="4201" spans="1:13" x14ac:dyDescent="0.2">
      <c r="A4201" s="7" t="s">
        <v>5842</v>
      </c>
      <c r="B4201" s="8" t="s">
        <v>5843</v>
      </c>
      <c r="C4201" s="8">
        <v>12</v>
      </c>
      <c r="D4201" s="8">
        <v>8</v>
      </c>
      <c r="E4201" s="8">
        <v>17</v>
      </c>
      <c r="F4201" s="9">
        <v>101</v>
      </c>
      <c r="G4201" s="9">
        <v>850</v>
      </c>
      <c r="H4201" s="16">
        <f>(G4201/F4201)</f>
        <v>8.4158415841584162</v>
      </c>
      <c r="I4201" s="9">
        <v>131</v>
      </c>
      <c r="J4201" s="9">
        <v>1479.5</v>
      </c>
      <c r="K4201" s="10">
        <f>(J4201/G4201)</f>
        <v>1.7405882352941175</v>
      </c>
      <c r="L4201" s="10">
        <f>(K4201/1.56)</f>
        <v>1.1157616892911009</v>
      </c>
    </row>
    <row r="4202" spans="1:13" x14ac:dyDescent="0.2">
      <c r="A4202" s="11" t="s">
        <v>8464</v>
      </c>
      <c r="B4202" s="12" t="s">
        <v>5839</v>
      </c>
      <c r="C4202" s="12">
        <v>12</v>
      </c>
      <c r="D4202" s="12">
        <v>8</v>
      </c>
      <c r="E4202" s="12">
        <v>15</v>
      </c>
      <c r="F4202" s="13">
        <v>99.5</v>
      </c>
      <c r="G4202" s="13">
        <v>793.5</v>
      </c>
      <c r="H4202" s="17">
        <f>(G4202/F4202)</f>
        <v>7.974874371859296</v>
      </c>
      <c r="I4202" s="13">
        <v>98.5</v>
      </c>
      <c r="J4202" s="13">
        <v>923</v>
      </c>
      <c r="K4202" s="14">
        <f>(J4202/G4202)</f>
        <v>1.1632010081915565</v>
      </c>
      <c r="L4202" s="14">
        <f>(K4202/2.01)</f>
        <v>0.57870696924953069</v>
      </c>
    </row>
    <row r="4203" spans="1:13" x14ac:dyDescent="0.2">
      <c r="A4203" s="11" t="s">
        <v>5835</v>
      </c>
      <c r="B4203" s="12" t="s">
        <v>5836</v>
      </c>
      <c r="C4203" s="12">
        <v>12</v>
      </c>
      <c r="D4203" s="12">
        <v>8</v>
      </c>
      <c r="E4203" s="12">
        <v>13</v>
      </c>
      <c r="F4203" s="13">
        <v>88</v>
      </c>
      <c r="G4203" s="13">
        <v>706.5</v>
      </c>
      <c r="H4203" s="17">
        <f>(G4203/F4203)</f>
        <v>8.0284090909090917</v>
      </c>
      <c r="I4203" s="13">
        <v>101</v>
      </c>
      <c r="J4203" s="13">
        <v>1489</v>
      </c>
      <c r="K4203" s="14">
        <f>(J4203/G4203)</f>
        <v>2.1075725406935599</v>
      </c>
      <c r="L4203" s="14">
        <f>(K4203/2.01)</f>
        <v>1.0485435525838607</v>
      </c>
    </row>
    <row r="4204" spans="1:13" x14ac:dyDescent="0.2">
      <c r="A4204" s="7" t="s">
        <v>5831</v>
      </c>
      <c r="B4204" s="8" t="s">
        <v>5832</v>
      </c>
      <c r="C4204" s="8">
        <v>12</v>
      </c>
      <c r="D4204" s="8">
        <v>8</v>
      </c>
      <c r="E4204" s="8">
        <v>11</v>
      </c>
      <c r="F4204" s="9">
        <v>347</v>
      </c>
      <c r="G4204" s="9">
        <v>1294</v>
      </c>
      <c r="H4204" s="16">
        <f>(G4204/F4204)</f>
        <v>3.7291066282420751</v>
      </c>
      <c r="I4204" s="9">
        <v>145</v>
      </c>
      <c r="J4204" s="9">
        <v>1436.5</v>
      </c>
      <c r="K4204" s="10">
        <f>(J4204/G4204)</f>
        <v>1.1101236476043277</v>
      </c>
      <c r="L4204" s="10">
        <f>(K4204/1.56)</f>
        <v>0.71161772282328695</v>
      </c>
    </row>
    <row r="4205" spans="1:13" x14ac:dyDescent="0.2">
      <c r="A4205" s="11" t="s">
        <v>5827</v>
      </c>
      <c r="B4205" s="12" t="s">
        <v>5828</v>
      </c>
      <c r="C4205" s="12">
        <v>12</v>
      </c>
      <c r="D4205" s="12">
        <v>8</v>
      </c>
      <c r="E4205" s="12">
        <v>9</v>
      </c>
      <c r="F4205" s="13">
        <v>89</v>
      </c>
      <c r="G4205" s="13">
        <v>306</v>
      </c>
      <c r="H4205" s="17">
        <f>(G4205/F4205)</f>
        <v>3.4382022471910112</v>
      </c>
      <c r="I4205" s="13">
        <v>101</v>
      </c>
      <c r="J4205" s="13">
        <v>76.5</v>
      </c>
      <c r="K4205" s="14">
        <f>(J4205/G4205)</f>
        <v>0.25</v>
      </c>
      <c r="L4205" s="14">
        <f>(K4205/2.01)</f>
        <v>0.12437810945273634</v>
      </c>
      <c r="M4205" t="s">
        <v>7834</v>
      </c>
    </row>
    <row r="4206" spans="1:13" x14ac:dyDescent="0.2">
      <c r="A4206" s="11" t="s">
        <v>7849</v>
      </c>
      <c r="B4206" s="12" t="s">
        <v>5824</v>
      </c>
      <c r="C4206" s="12">
        <v>12</v>
      </c>
      <c r="D4206" s="12">
        <v>8</v>
      </c>
      <c r="E4206" s="12">
        <v>7</v>
      </c>
      <c r="F4206" s="13">
        <v>73</v>
      </c>
      <c r="G4206" s="13">
        <v>594.5</v>
      </c>
      <c r="H4206" s="17">
        <f>(G4206/F4206)</f>
        <v>8.1438356164383556</v>
      </c>
      <c r="I4206" s="13">
        <v>101.5</v>
      </c>
      <c r="J4206" s="13">
        <v>1036.5</v>
      </c>
      <c r="K4206" s="14">
        <f>(J4206/G4206)</f>
        <v>1.7434819175777965</v>
      </c>
      <c r="L4206" s="14">
        <f>(K4206/2.01)</f>
        <v>0.86740393909343116</v>
      </c>
    </row>
    <row r="4207" spans="1:13" x14ac:dyDescent="0.2">
      <c r="A4207" s="11" t="s">
        <v>5820</v>
      </c>
      <c r="B4207" s="12" t="s">
        <v>5821</v>
      </c>
      <c r="C4207" s="12">
        <v>12</v>
      </c>
      <c r="D4207" s="12">
        <v>8</v>
      </c>
      <c r="E4207" s="12">
        <v>5</v>
      </c>
      <c r="F4207" s="13">
        <v>46</v>
      </c>
      <c r="G4207" s="13">
        <v>359.5</v>
      </c>
      <c r="H4207" s="17">
        <f>(G4207/F4207)</f>
        <v>7.8152173913043477</v>
      </c>
      <c r="I4207" s="13">
        <v>76.5</v>
      </c>
      <c r="J4207" s="13">
        <v>455.5</v>
      </c>
      <c r="K4207" s="14">
        <f>(J4207/G4207)</f>
        <v>1.267037552155772</v>
      </c>
      <c r="L4207" s="14">
        <f>(K4207/2.01)</f>
        <v>0.63036694137103089</v>
      </c>
    </row>
    <row r="4208" spans="1:13" x14ac:dyDescent="0.2">
      <c r="A4208" s="11" t="s">
        <v>5816</v>
      </c>
      <c r="B4208" s="12" t="s">
        <v>5817</v>
      </c>
      <c r="C4208" s="12">
        <v>12</v>
      </c>
      <c r="D4208" s="12">
        <v>8</v>
      </c>
      <c r="E4208" s="12">
        <v>3</v>
      </c>
      <c r="F4208" s="13">
        <v>61</v>
      </c>
      <c r="G4208" s="13">
        <v>299</v>
      </c>
      <c r="H4208" s="17">
        <f>(G4208/F4208)</f>
        <v>4.9016393442622954</v>
      </c>
      <c r="I4208" s="13">
        <v>68.5</v>
      </c>
      <c r="J4208" s="13">
        <v>59</v>
      </c>
      <c r="K4208" s="14">
        <f>(J4208/G4208)</f>
        <v>0.19732441471571907</v>
      </c>
      <c r="L4208" s="14">
        <f>(K4208/2.01)</f>
        <v>9.8171350604835367E-2</v>
      </c>
      <c r="M4208" t="s">
        <v>7834</v>
      </c>
    </row>
    <row r="4209" spans="1:13" x14ac:dyDescent="0.2">
      <c r="A4209" s="7" t="s">
        <v>5922</v>
      </c>
      <c r="B4209" s="8" t="s">
        <v>5923</v>
      </c>
      <c r="C4209" s="8">
        <v>12</v>
      </c>
      <c r="D4209" s="8">
        <v>10</v>
      </c>
      <c r="E4209" s="8">
        <v>23</v>
      </c>
      <c r="F4209" s="9">
        <v>146</v>
      </c>
      <c r="G4209" s="9">
        <v>920.5</v>
      </c>
      <c r="H4209" s="16">
        <f>(G4209/F4209)</f>
        <v>6.3047945205479454</v>
      </c>
      <c r="I4209" s="9">
        <v>150</v>
      </c>
      <c r="J4209" s="9">
        <v>1411</v>
      </c>
      <c r="K4209" s="10">
        <f>(J4209/G4209)</f>
        <v>1.5328625746876698</v>
      </c>
      <c r="L4209" s="10">
        <f>(K4209/1.56)</f>
        <v>0.9826042145433781</v>
      </c>
    </row>
    <row r="4210" spans="1:13" x14ac:dyDescent="0.2">
      <c r="A4210" s="7" t="s">
        <v>5919</v>
      </c>
      <c r="B4210" s="8" t="s">
        <v>5920</v>
      </c>
      <c r="C4210" s="8">
        <v>12</v>
      </c>
      <c r="D4210" s="8">
        <v>10</v>
      </c>
      <c r="E4210" s="8">
        <v>21</v>
      </c>
      <c r="F4210" s="9">
        <v>126.5</v>
      </c>
      <c r="G4210" s="9">
        <v>899</v>
      </c>
      <c r="H4210" s="16">
        <f>(G4210/F4210)</f>
        <v>7.1067193675889326</v>
      </c>
      <c r="I4210" s="9">
        <v>156</v>
      </c>
      <c r="J4210" s="9">
        <v>1718.5</v>
      </c>
      <c r="K4210" s="10">
        <f>(J4210/G4210)</f>
        <v>1.9115684093437153</v>
      </c>
      <c r="L4210" s="10">
        <f>(K4210/1.56)</f>
        <v>1.2253643649639201</v>
      </c>
      <c r="M4210" t="s">
        <v>7835</v>
      </c>
    </row>
    <row r="4211" spans="1:13" x14ac:dyDescent="0.2">
      <c r="A4211" s="7" t="s">
        <v>8465</v>
      </c>
      <c r="B4211" s="8" t="s">
        <v>5916</v>
      </c>
      <c r="C4211" s="8">
        <v>12</v>
      </c>
      <c r="D4211" s="8">
        <v>10</v>
      </c>
      <c r="E4211" s="8">
        <v>19</v>
      </c>
      <c r="F4211" s="9">
        <v>121.5</v>
      </c>
      <c r="G4211" s="9">
        <v>865</v>
      </c>
      <c r="H4211" s="16">
        <f>(G4211/F4211)</f>
        <v>7.1193415637860085</v>
      </c>
      <c r="I4211" s="9">
        <v>138.5</v>
      </c>
      <c r="J4211" s="9">
        <v>1565.5</v>
      </c>
      <c r="K4211" s="10">
        <f>(J4211/G4211)</f>
        <v>1.8098265895953758</v>
      </c>
      <c r="L4211" s="10">
        <f>(K4211/1.56)</f>
        <v>1.1601452497406255</v>
      </c>
    </row>
    <row r="4212" spans="1:13" x14ac:dyDescent="0.2">
      <c r="A4212" s="11" t="s">
        <v>5912</v>
      </c>
      <c r="B4212" s="12" t="s">
        <v>5913</v>
      </c>
      <c r="C4212" s="12">
        <v>12</v>
      </c>
      <c r="D4212" s="12">
        <v>10</v>
      </c>
      <c r="E4212" s="12">
        <v>17</v>
      </c>
      <c r="F4212" s="13">
        <v>92.5</v>
      </c>
      <c r="G4212" s="13">
        <v>698</v>
      </c>
      <c r="H4212" s="17">
        <f>(G4212/F4212)</f>
        <v>7.5459459459459461</v>
      </c>
      <c r="I4212" s="13">
        <v>96</v>
      </c>
      <c r="J4212" s="13">
        <v>838.5</v>
      </c>
      <c r="K4212" s="14">
        <f>(J4212/G4212)</f>
        <v>1.2012893982808024</v>
      </c>
      <c r="L4212" s="14">
        <f>(K4212/2.01)</f>
        <v>0.59765641705512562</v>
      </c>
    </row>
    <row r="4213" spans="1:13" x14ac:dyDescent="0.2">
      <c r="A4213" s="11" t="s">
        <v>8466</v>
      </c>
      <c r="B4213" s="12" t="s">
        <v>5910</v>
      </c>
      <c r="C4213" s="12">
        <v>12</v>
      </c>
      <c r="D4213" s="12">
        <v>10</v>
      </c>
      <c r="E4213" s="12">
        <v>15</v>
      </c>
      <c r="F4213" s="13">
        <v>102.5</v>
      </c>
      <c r="G4213" s="13">
        <v>840.5</v>
      </c>
      <c r="H4213" s="17">
        <f>(G4213/F4213)</f>
        <v>8.1999999999999993</v>
      </c>
      <c r="I4213" s="13">
        <v>114.5</v>
      </c>
      <c r="J4213" s="13">
        <v>1105.5</v>
      </c>
      <c r="K4213" s="14">
        <f>(J4213/G4213)</f>
        <v>1.3152885187388459</v>
      </c>
      <c r="L4213" s="14">
        <f>(K4213/2.01)</f>
        <v>0.65437239738251052</v>
      </c>
    </row>
    <row r="4214" spans="1:13" x14ac:dyDescent="0.2">
      <c r="A4214" s="11" t="s">
        <v>6638</v>
      </c>
      <c r="B4214" s="12" t="s">
        <v>6639</v>
      </c>
      <c r="C4214" s="12">
        <v>14</v>
      </c>
      <c r="D4214" s="12">
        <v>4</v>
      </c>
      <c r="E4214" s="12">
        <v>2</v>
      </c>
      <c r="F4214" s="13">
        <v>55</v>
      </c>
      <c r="G4214" s="13">
        <v>288.5</v>
      </c>
      <c r="H4214" s="17">
        <f>(G4214/F4214)</f>
        <v>5.2454545454545451</v>
      </c>
      <c r="I4214" s="13">
        <v>72</v>
      </c>
      <c r="J4214" s="13">
        <v>1076.5</v>
      </c>
      <c r="K4214" s="14">
        <f>(J4214/G4214)</f>
        <v>3.7313691507798961</v>
      </c>
      <c r="L4214" s="14">
        <f>(K4214/2.8)</f>
        <v>1.3326318395642487</v>
      </c>
    </row>
    <row r="4215" spans="1:13" x14ac:dyDescent="0.2">
      <c r="A4215" s="7" t="s">
        <v>5906</v>
      </c>
      <c r="B4215" s="8" t="s">
        <v>5907</v>
      </c>
      <c r="C4215" s="8">
        <v>12</v>
      </c>
      <c r="D4215" s="8">
        <v>10</v>
      </c>
      <c r="E4215" s="8">
        <v>13</v>
      </c>
      <c r="F4215" s="9">
        <v>301.5</v>
      </c>
      <c r="G4215" s="9">
        <v>1236</v>
      </c>
      <c r="H4215" s="16">
        <f>(G4215/F4215)</f>
        <v>4.099502487562189</v>
      </c>
      <c r="I4215" s="9">
        <v>150</v>
      </c>
      <c r="J4215" s="9">
        <v>1025.5</v>
      </c>
      <c r="K4215" s="10">
        <f>(J4215/G4215)</f>
        <v>0.82969255663430419</v>
      </c>
      <c r="L4215" s="10">
        <f>(K4215/1.56)</f>
        <v>0.53185420297070785</v>
      </c>
    </row>
    <row r="4216" spans="1:13" x14ac:dyDescent="0.2">
      <c r="A4216" s="11" t="s">
        <v>6712</v>
      </c>
      <c r="B4216" s="12" t="s">
        <v>6713</v>
      </c>
      <c r="C4216" s="12">
        <v>14</v>
      </c>
      <c r="D4216" s="12">
        <v>6</v>
      </c>
      <c r="E4216" s="12">
        <v>2</v>
      </c>
      <c r="F4216" s="13">
        <v>60</v>
      </c>
      <c r="G4216" s="13">
        <v>253.5</v>
      </c>
      <c r="H4216" s="17">
        <f>(G4216/F4216)</f>
        <v>4.2249999999999996</v>
      </c>
      <c r="I4216" s="13">
        <v>73</v>
      </c>
      <c r="J4216" s="13">
        <v>924</v>
      </c>
      <c r="K4216" s="14">
        <f>(J4216/G4216)</f>
        <v>3.6449704142011834</v>
      </c>
      <c r="L4216" s="14">
        <f>(K4216/2.8)</f>
        <v>1.3017751479289941</v>
      </c>
    </row>
    <row r="4217" spans="1:13" x14ac:dyDescent="0.2">
      <c r="A4217" s="7" t="s">
        <v>5902</v>
      </c>
      <c r="B4217" s="8" t="s">
        <v>5903</v>
      </c>
      <c r="C4217" s="8">
        <v>12</v>
      </c>
      <c r="D4217" s="8">
        <v>10</v>
      </c>
      <c r="E4217" s="8">
        <v>11</v>
      </c>
      <c r="F4217" s="9">
        <v>153</v>
      </c>
      <c r="G4217" s="9">
        <v>1039.5</v>
      </c>
      <c r="H4217" s="16">
        <f>(G4217/F4217)</f>
        <v>6.7941176470588234</v>
      </c>
      <c r="I4217" s="9">
        <v>136</v>
      </c>
      <c r="J4217" s="9">
        <v>1126</v>
      </c>
      <c r="K4217" s="10">
        <f>(J4217/G4217)</f>
        <v>1.0832130832130833</v>
      </c>
      <c r="L4217" s="10">
        <f>(K4217/1.56)</f>
        <v>0.69436736103402774</v>
      </c>
    </row>
    <row r="4218" spans="1:13" x14ac:dyDescent="0.2">
      <c r="A4218" s="7" t="s">
        <v>5898</v>
      </c>
      <c r="B4218" s="8" t="s">
        <v>5899</v>
      </c>
      <c r="C4218" s="8">
        <v>12</v>
      </c>
      <c r="D4218" s="8">
        <v>10</v>
      </c>
      <c r="E4218" s="8">
        <v>9</v>
      </c>
      <c r="F4218" s="9">
        <v>348</v>
      </c>
      <c r="G4218" s="9">
        <v>1234</v>
      </c>
      <c r="H4218" s="16">
        <f>(G4218/F4218)</f>
        <v>3.5459770114942528</v>
      </c>
      <c r="I4218" s="9">
        <v>144.5</v>
      </c>
      <c r="J4218" s="9">
        <v>1294</v>
      </c>
      <c r="K4218" s="10">
        <f>(J4218/G4218)</f>
        <v>1.0486223662884928</v>
      </c>
      <c r="L4218" s="10">
        <f>(K4218/1.56)</f>
        <v>0.67219382454390564</v>
      </c>
    </row>
    <row r="4219" spans="1:13" x14ac:dyDescent="0.2">
      <c r="A4219" s="11" t="s">
        <v>5895</v>
      </c>
      <c r="B4219" s="12" t="s">
        <v>5896</v>
      </c>
      <c r="C4219" s="12">
        <v>12</v>
      </c>
      <c r="D4219" s="12">
        <v>10</v>
      </c>
      <c r="E4219" s="12">
        <v>7</v>
      </c>
      <c r="F4219" s="13">
        <v>94.5</v>
      </c>
      <c r="G4219" s="13">
        <v>705</v>
      </c>
      <c r="H4219" s="17">
        <f>(G4219/F4219)</f>
        <v>7.4603174603174605</v>
      </c>
      <c r="I4219" s="13">
        <v>105.5</v>
      </c>
      <c r="J4219" s="13">
        <v>916.5</v>
      </c>
      <c r="K4219" s="14">
        <f>(J4219/G4219)</f>
        <v>1.3</v>
      </c>
      <c r="L4219" s="14">
        <f>(K4219/2.01)</f>
        <v>0.64676616915422891</v>
      </c>
    </row>
    <row r="4220" spans="1:13" x14ac:dyDescent="0.2">
      <c r="A4220" s="11" t="s">
        <v>8467</v>
      </c>
      <c r="B4220" s="12" t="s">
        <v>5893</v>
      </c>
      <c r="C4220" s="12">
        <v>12</v>
      </c>
      <c r="D4220" s="12">
        <v>10</v>
      </c>
      <c r="E4220" s="12">
        <v>5</v>
      </c>
      <c r="F4220" s="13">
        <v>218.5</v>
      </c>
      <c r="G4220" s="13">
        <v>1081</v>
      </c>
      <c r="H4220" s="17">
        <f>(G4220/F4220)</f>
        <v>4.9473684210526319</v>
      </c>
      <c r="I4220" s="13">
        <v>111</v>
      </c>
      <c r="J4220" s="13">
        <v>1073.5</v>
      </c>
      <c r="K4220" s="14">
        <f>(J4220/G4220)</f>
        <v>0.99306197964847365</v>
      </c>
      <c r="L4220" s="14">
        <f>(K4220/2.01)</f>
        <v>0.49406068639227552</v>
      </c>
    </row>
    <row r="4221" spans="1:13" x14ac:dyDescent="0.2">
      <c r="A4221" s="11" t="s">
        <v>5890</v>
      </c>
      <c r="B4221" s="12" t="s">
        <v>5891</v>
      </c>
      <c r="C4221" s="12">
        <v>12</v>
      </c>
      <c r="D4221" s="12">
        <v>10</v>
      </c>
      <c r="E4221" s="12">
        <v>3</v>
      </c>
      <c r="F4221" s="13">
        <v>68.5</v>
      </c>
      <c r="G4221" s="13">
        <v>511</v>
      </c>
      <c r="H4221" s="17">
        <f>(G4221/F4221)</f>
        <v>7.4598540145985401</v>
      </c>
      <c r="I4221" s="13">
        <v>92.5</v>
      </c>
      <c r="J4221" s="13">
        <v>782</v>
      </c>
      <c r="K4221" s="14">
        <f>(J4221/G4221)</f>
        <v>1.5303326810176126</v>
      </c>
      <c r="L4221" s="14">
        <f>(K4221/2.01)</f>
        <v>0.7613595427948322</v>
      </c>
    </row>
    <row r="4222" spans="1:13" x14ac:dyDescent="0.2">
      <c r="A4222" s="7" t="s">
        <v>8468</v>
      </c>
      <c r="B4222" s="8" t="s">
        <v>5996</v>
      </c>
      <c r="C4222" s="8">
        <v>12</v>
      </c>
      <c r="D4222" s="8">
        <v>12</v>
      </c>
      <c r="E4222" s="8">
        <v>23</v>
      </c>
      <c r="F4222" s="9">
        <v>125.5</v>
      </c>
      <c r="G4222" s="9">
        <v>851.5</v>
      </c>
      <c r="H4222" s="16">
        <f>(G4222/F4222)</f>
        <v>6.7848605577689245</v>
      </c>
      <c r="I4222" s="9">
        <v>138.5</v>
      </c>
      <c r="J4222" s="9">
        <v>1168</v>
      </c>
      <c r="K4222" s="10">
        <f>(J4222/G4222)</f>
        <v>1.3716970052847914</v>
      </c>
      <c r="L4222" s="10">
        <f>(K4222/1.56)</f>
        <v>0.87929295210563552</v>
      </c>
    </row>
    <row r="4223" spans="1:13" x14ac:dyDescent="0.2">
      <c r="A4223" s="7" t="s">
        <v>5993</v>
      </c>
      <c r="B4223" s="8" t="s">
        <v>5994</v>
      </c>
      <c r="C4223" s="8">
        <v>12</v>
      </c>
      <c r="D4223" s="8">
        <v>12</v>
      </c>
      <c r="E4223" s="8">
        <v>21</v>
      </c>
      <c r="F4223" s="9">
        <v>113</v>
      </c>
      <c r="G4223" s="9">
        <v>749.5</v>
      </c>
      <c r="H4223" s="16">
        <f>(G4223/F4223)</f>
        <v>6.6327433628318584</v>
      </c>
      <c r="I4223" s="9">
        <v>141.5</v>
      </c>
      <c r="J4223" s="9">
        <v>1564</v>
      </c>
      <c r="K4223" s="10">
        <f>(J4223/G4223)</f>
        <v>2.0867244829886591</v>
      </c>
      <c r="L4223" s="10">
        <f>(K4223/1.56)</f>
        <v>1.3376438993517046</v>
      </c>
    </row>
    <row r="4224" spans="1:13" x14ac:dyDescent="0.2">
      <c r="A4224" s="7" t="s">
        <v>7849</v>
      </c>
      <c r="B4224" s="8" t="s">
        <v>5990</v>
      </c>
      <c r="C4224" s="8">
        <v>12</v>
      </c>
      <c r="D4224" s="8">
        <v>12</v>
      </c>
      <c r="E4224" s="8">
        <v>19</v>
      </c>
      <c r="F4224" s="9">
        <v>125</v>
      </c>
      <c r="G4224" s="9">
        <v>849</v>
      </c>
      <c r="H4224" s="16">
        <f>(G4224/F4224)</f>
        <v>6.7919999999999998</v>
      </c>
      <c r="I4224" s="9">
        <v>135.5</v>
      </c>
      <c r="J4224" s="9">
        <v>1356.5</v>
      </c>
      <c r="K4224" s="10">
        <f>(J4224/G4224)</f>
        <v>1.5977620730270907</v>
      </c>
      <c r="L4224" s="10">
        <f>(K4224/1.56)</f>
        <v>1.0242064570686478</v>
      </c>
    </row>
    <row r="4225" spans="1:13" x14ac:dyDescent="0.2">
      <c r="A4225" s="11" t="s">
        <v>5987</v>
      </c>
      <c r="B4225" s="12" t="s">
        <v>5988</v>
      </c>
      <c r="C4225" s="12">
        <v>12</v>
      </c>
      <c r="D4225" s="12">
        <v>12</v>
      </c>
      <c r="E4225" s="12">
        <v>17</v>
      </c>
      <c r="F4225" s="13">
        <v>75.5</v>
      </c>
      <c r="G4225" s="13">
        <v>511</v>
      </c>
      <c r="H4225" s="17">
        <f>(G4225/F4225)</f>
        <v>6.7682119205298017</v>
      </c>
      <c r="I4225" s="13">
        <v>93.5</v>
      </c>
      <c r="J4225" s="13">
        <v>571</v>
      </c>
      <c r="K4225" s="14">
        <f>(J4225/G4225)</f>
        <v>1.1174168297455969</v>
      </c>
      <c r="L4225" s="14">
        <f>(K4225/2.01)</f>
        <v>0.55592877101770999</v>
      </c>
    </row>
    <row r="4226" spans="1:13" x14ac:dyDescent="0.2">
      <c r="A4226" s="7" t="s">
        <v>5983</v>
      </c>
      <c r="B4226" s="8" t="s">
        <v>5984</v>
      </c>
      <c r="C4226" s="8">
        <v>12</v>
      </c>
      <c r="D4226" s="8">
        <v>12</v>
      </c>
      <c r="E4226" s="8">
        <v>15</v>
      </c>
      <c r="F4226" s="9">
        <v>703</v>
      </c>
      <c r="G4226" s="9">
        <v>1405</v>
      </c>
      <c r="H4226" s="16">
        <f>(G4226/F4226)</f>
        <v>1.9985775248933144</v>
      </c>
      <c r="I4226" s="9">
        <v>384</v>
      </c>
      <c r="J4226" s="9">
        <v>1369.5</v>
      </c>
      <c r="K4226" s="10">
        <f>(J4226/G4226)</f>
        <v>0.97473309608540926</v>
      </c>
      <c r="L4226" s="10">
        <f>(K4226/1.56)</f>
        <v>0.62482890774705724</v>
      </c>
    </row>
    <row r="4227" spans="1:13" x14ac:dyDescent="0.2">
      <c r="A4227" s="11" t="s">
        <v>5980</v>
      </c>
      <c r="B4227" s="12" t="s">
        <v>5981</v>
      </c>
      <c r="C4227" s="12">
        <v>12</v>
      </c>
      <c r="D4227" s="12">
        <v>12</v>
      </c>
      <c r="E4227" s="12">
        <v>13</v>
      </c>
      <c r="F4227" s="13">
        <v>63</v>
      </c>
      <c r="G4227" s="13">
        <v>579.5</v>
      </c>
      <c r="H4227" s="17">
        <f>(G4227/F4227)</f>
        <v>9.1984126984126977</v>
      </c>
      <c r="I4227" s="13">
        <v>82.5</v>
      </c>
      <c r="J4227" s="13">
        <v>742.5</v>
      </c>
      <c r="K4227" s="14">
        <f>(J4227/G4227)</f>
        <v>1.2812769628990508</v>
      </c>
      <c r="L4227" s="14">
        <f>(K4227/2.01)</f>
        <v>0.63745122532291087</v>
      </c>
    </row>
    <row r="4228" spans="1:13" x14ac:dyDescent="0.2">
      <c r="A4228" s="7" t="s">
        <v>8469</v>
      </c>
      <c r="B4228" s="8" t="s">
        <v>5977</v>
      </c>
      <c r="C4228" s="8">
        <v>12</v>
      </c>
      <c r="D4228" s="8">
        <v>12</v>
      </c>
      <c r="E4228" s="8">
        <v>11</v>
      </c>
      <c r="F4228" s="9">
        <v>748.5</v>
      </c>
      <c r="G4228" s="9">
        <v>1452.5</v>
      </c>
      <c r="H4228" s="16">
        <f>(G4228/F4228)</f>
        <v>1.9405477621910487</v>
      </c>
      <c r="I4228" s="9">
        <v>238.5</v>
      </c>
      <c r="J4228" s="9">
        <v>1440.5</v>
      </c>
      <c r="K4228" s="10">
        <f>(J4228/G4228)</f>
        <v>0.9917383820998279</v>
      </c>
      <c r="L4228" s="10">
        <f>(K4228/1.56)</f>
        <v>0.63572973211527428</v>
      </c>
    </row>
    <row r="4229" spans="1:13" x14ac:dyDescent="0.2">
      <c r="A4229" s="7" t="s">
        <v>5973</v>
      </c>
      <c r="B4229" s="8" t="s">
        <v>5974</v>
      </c>
      <c r="C4229" s="8">
        <v>12</v>
      </c>
      <c r="D4229" s="8">
        <v>12</v>
      </c>
      <c r="E4229" s="8">
        <v>9</v>
      </c>
      <c r="F4229" s="9">
        <v>698</v>
      </c>
      <c r="G4229" s="9">
        <v>1395.5</v>
      </c>
      <c r="H4229" s="16">
        <f>(G4229/F4229)</f>
        <v>1.9992836676217765</v>
      </c>
      <c r="I4229" s="9">
        <v>266.5</v>
      </c>
      <c r="J4229" s="9">
        <v>1564</v>
      </c>
      <c r="K4229" s="10">
        <f>(J4229/G4229)</f>
        <v>1.1207452525976354</v>
      </c>
      <c r="L4229" s="10">
        <f>(K4229/1.56)</f>
        <v>0.71842644397284317</v>
      </c>
    </row>
    <row r="4230" spans="1:13" x14ac:dyDescent="0.2">
      <c r="A4230" s="7" t="s">
        <v>5970</v>
      </c>
      <c r="B4230" s="8" t="s">
        <v>5971</v>
      </c>
      <c r="C4230" s="8">
        <v>12</v>
      </c>
      <c r="D4230" s="8">
        <v>12</v>
      </c>
      <c r="E4230" s="8">
        <v>7</v>
      </c>
      <c r="F4230" s="9">
        <v>749.5</v>
      </c>
      <c r="G4230" s="9">
        <v>1417.5</v>
      </c>
      <c r="H4230" s="16">
        <f>(G4230/F4230)</f>
        <v>1.8912608405603737</v>
      </c>
      <c r="I4230" s="9">
        <v>313.5</v>
      </c>
      <c r="J4230" s="9">
        <v>1419.5</v>
      </c>
      <c r="K4230" s="10">
        <f>(J4230/G4230)</f>
        <v>1.0014109347442681</v>
      </c>
      <c r="L4230" s="10">
        <f>(K4230/1.56)</f>
        <v>0.64193008637453086</v>
      </c>
    </row>
    <row r="4231" spans="1:13" x14ac:dyDescent="0.2">
      <c r="A4231" s="11" t="s">
        <v>6673</v>
      </c>
      <c r="B4231" s="12" t="s">
        <v>6674</v>
      </c>
      <c r="C4231" s="12">
        <v>14</v>
      </c>
      <c r="D4231" s="12">
        <v>4</v>
      </c>
      <c r="E4231" s="12">
        <v>22</v>
      </c>
      <c r="F4231" s="13">
        <v>73.5</v>
      </c>
      <c r="G4231" s="13">
        <v>395.5</v>
      </c>
      <c r="H4231" s="17">
        <f>(G4231/F4231)</f>
        <v>5.3809523809523814</v>
      </c>
      <c r="I4231" s="13">
        <v>109.5</v>
      </c>
      <c r="J4231" s="13">
        <v>1248</v>
      </c>
      <c r="K4231" s="14">
        <f>(J4231/G4231)</f>
        <v>3.1554993678887486</v>
      </c>
      <c r="L4231" s="14">
        <f>(K4231/2.8)</f>
        <v>1.1269640599602675</v>
      </c>
    </row>
    <row r="4232" spans="1:13" x14ac:dyDescent="0.2">
      <c r="A4232" s="7" t="s">
        <v>6670</v>
      </c>
      <c r="B4232" s="8" t="s">
        <v>6671</v>
      </c>
      <c r="C4232" s="8">
        <v>14</v>
      </c>
      <c r="D4232" s="8">
        <v>4</v>
      </c>
      <c r="E4232" s="8">
        <v>20</v>
      </c>
      <c r="F4232" s="9">
        <v>63.5</v>
      </c>
      <c r="G4232" s="9">
        <v>360</v>
      </c>
      <c r="H4232" s="16">
        <f>(G4232/F4232)</f>
        <v>5.6692913385826769</v>
      </c>
      <c r="I4232" s="9">
        <v>133.5</v>
      </c>
      <c r="J4232" s="9">
        <v>1154.5</v>
      </c>
      <c r="K4232" s="10">
        <f>(J4232/G4232)</f>
        <v>3.2069444444444444</v>
      </c>
      <c r="L4232" s="10">
        <f>(K4232/1.27)</f>
        <v>2.5251531058617673</v>
      </c>
    </row>
    <row r="4233" spans="1:13" x14ac:dyDescent="0.2">
      <c r="A4233" s="7" t="s">
        <v>5966</v>
      </c>
      <c r="B4233" s="8" t="s">
        <v>5967</v>
      </c>
      <c r="C4233" s="8">
        <v>12</v>
      </c>
      <c r="D4233" s="8">
        <v>12</v>
      </c>
      <c r="E4233" s="8">
        <v>5</v>
      </c>
      <c r="F4233" s="9">
        <v>626.5</v>
      </c>
      <c r="G4233" s="9">
        <v>1360</v>
      </c>
      <c r="H4233" s="16">
        <f>(G4233/F4233)</f>
        <v>2.1707901037509978</v>
      </c>
      <c r="I4233" s="9">
        <v>201.5</v>
      </c>
      <c r="J4233" s="9">
        <v>1417.5</v>
      </c>
      <c r="K4233" s="10">
        <f>(J4233/G4233)</f>
        <v>1.0422794117647058</v>
      </c>
      <c r="L4233" s="10">
        <f>(K4233/1.56)</f>
        <v>0.6681278280542986</v>
      </c>
    </row>
    <row r="4234" spans="1:13" x14ac:dyDescent="0.2">
      <c r="A4234" s="7" t="s">
        <v>5962</v>
      </c>
      <c r="B4234" s="8" t="s">
        <v>5963</v>
      </c>
      <c r="C4234" s="8">
        <v>12</v>
      </c>
      <c r="D4234" s="8">
        <v>12</v>
      </c>
      <c r="E4234" s="8">
        <v>3</v>
      </c>
      <c r="F4234" s="9">
        <v>422.5</v>
      </c>
      <c r="G4234" s="9">
        <v>1255</v>
      </c>
      <c r="H4234" s="16">
        <f>(G4234/F4234)</f>
        <v>2.970414201183432</v>
      </c>
      <c r="I4234" s="9">
        <v>137</v>
      </c>
      <c r="J4234" s="9">
        <v>1306.5</v>
      </c>
      <c r="K4234" s="10">
        <f>(J4234/G4234)</f>
        <v>1.0410358565737052</v>
      </c>
      <c r="L4234" s="10">
        <f>(K4234/1.56)</f>
        <v>0.66733067729083662</v>
      </c>
    </row>
    <row r="4235" spans="1:13" x14ac:dyDescent="0.2">
      <c r="A4235" s="7" t="s">
        <v>6067</v>
      </c>
      <c r="B4235" s="8" t="s">
        <v>6068</v>
      </c>
      <c r="C4235" s="8">
        <v>12</v>
      </c>
      <c r="D4235" s="8">
        <v>14</v>
      </c>
      <c r="E4235" s="8">
        <v>23</v>
      </c>
      <c r="F4235" s="9">
        <v>98.5</v>
      </c>
      <c r="G4235" s="9">
        <v>624</v>
      </c>
      <c r="H4235" s="16">
        <f>(G4235/F4235)</f>
        <v>6.3350253807106602</v>
      </c>
      <c r="I4235" s="9">
        <v>123.5</v>
      </c>
      <c r="J4235" s="9">
        <v>1468.5</v>
      </c>
      <c r="K4235" s="10">
        <f>(J4235/G4235)</f>
        <v>2.3533653846153846</v>
      </c>
      <c r="L4235" s="10">
        <f>(K4235/1.56)</f>
        <v>1.5085675542406312</v>
      </c>
    </row>
    <row r="4236" spans="1:13" x14ac:dyDescent="0.2">
      <c r="A4236" s="7" t="s">
        <v>6063</v>
      </c>
      <c r="B4236" s="8" t="s">
        <v>6064</v>
      </c>
      <c r="C4236" s="8">
        <v>12</v>
      </c>
      <c r="D4236" s="8">
        <v>14</v>
      </c>
      <c r="E4236" s="8">
        <v>21</v>
      </c>
      <c r="F4236" s="9">
        <v>105.5</v>
      </c>
      <c r="G4236" s="9">
        <v>686</v>
      </c>
      <c r="H4236" s="16">
        <f>(G4236/F4236)</f>
        <v>6.5023696682464456</v>
      </c>
      <c r="I4236" s="9">
        <v>131</v>
      </c>
      <c r="J4236" s="9">
        <v>1647.5</v>
      </c>
      <c r="K4236" s="10">
        <f>(J4236/G4236)</f>
        <v>2.4016034985422738</v>
      </c>
      <c r="L4236" s="10">
        <f>(K4236/1.56)</f>
        <v>1.5394894221424831</v>
      </c>
      <c r="M4236" t="s">
        <v>7835</v>
      </c>
    </row>
    <row r="4237" spans="1:13" x14ac:dyDescent="0.2">
      <c r="A4237" s="11" t="s">
        <v>7849</v>
      </c>
      <c r="B4237" s="12" t="s">
        <v>6061</v>
      </c>
      <c r="C4237" s="12">
        <v>12</v>
      </c>
      <c r="D4237" s="12">
        <v>14</v>
      </c>
      <c r="E4237" s="12">
        <v>19</v>
      </c>
      <c r="F4237" s="13">
        <v>64.5</v>
      </c>
      <c r="G4237" s="13">
        <v>540</v>
      </c>
      <c r="H4237" s="17">
        <f>(G4237/F4237)</f>
        <v>8.3720930232558146</v>
      </c>
      <c r="I4237" s="13">
        <v>99</v>
      </c>
      <c r="J4237" s="13">
        <v>1184</v>
      </c>
      <c r="K4237" s="14">
        <f>(J4237/G4237)</f>
        <v>2.1925925925925926</v>
      </c>
      <c r="L4237" s="14">
        <f>(K4237/2.01)</f>
        <v>1.0908420858669616</v>
      </c>
    </row>
    <row r="4238" spans="1:13" x14ac:dyDescent="0.2">
      <c r="A4238" s="1" t="s">
        <v>7729</v>
      </c>
      <c r="B4238" t="s">
        <v>7730</v>
      </c>
      <c r="C4238">
        <v>16</v>
      </c>
      <c r="D4238">
        <v>14</v>
      </c>
      <c r="E4238">
        <v>22</v>
      </c>
      <c r="F4238" s="2">
        <v>55.5</v>
      </c>
      <c r="G4238" s="2">
        <v>182.5</v>
      </c>
      <c r="H4238" s="18">
        <f>(G4238/F4238)</f>
        <v>3.2882882882882885</v>
      </c>
      <c r="I4238" s="2">
        <v>55.5</v>
      </c>
      <c r="J4238" s="2">
        <v>1368</v>
      </c>
      <c r="K4238" s="6">
        <f>(J4238/G4238)</f>
        <v>7.4958904109589044</v>
      </c>
    </row>
    <row r="4239" spans="1:13" x14ac:dyDescent="0.2">
      <c r="A4239" s="11" t="s">
        <v>6058</v>
      </c>
      <c r="B4239" s="12" t="s">
        <v>6059</v>
      </c>
      <c r="C4239" s="12">
        <v>12</v>
      </c>
      <c r="D4239" s="12">
        <v>14</v>
      </c>
      <c r="E4239" s="12">
        <v>17</v>
      </c>
      <c r="F4239" s="13">
        <v>92.5</v>
      </c>
      <c r="G4239" s="13">
        <v>669.5</v>
      </c>
      <c r="H4239" s="17">
        <f>(G4239/F4239)</f>
        <v>7.2378378378378381</v>
      </c>
      <c r="I4239" s="13">
        <v>102</v>
      </c>
      <c r="J4239" s="13">
        <v>1342</v>
      </c>
      <c r="K4239" s="14">
        <f>(J4239/G4239)</f>
        <v>2.0044809559372667</v>
      </c>
      <c r="L4239" s="14">
        <f>(K4239/2.01)</f>
        <v>0.99725420693396361</v>
      </c>
    </row>
    <row r="4240" spans="1:13" x14ac:dyDescent="0.2">
      <c r="A4240" s="11" t="s">
        <v>6054</v>
      </c>
      <c r="B4240" s="12" t="s">
        <v>6055</v>
      </c>
      <c r="C4240" s="12">
        <v>12</v>
      </c>
      <c r="D4240" s="12">
        <v>14</v>
      </c>
      <c r="E4240" s="12">
        <v>15</v>
      </c>
      <c r="F4240" s="13">
        <v>80.5</v>
      </c>
      <c r="G4240" s="13">
        <v>573.5</v>
      </c>
      <c r="H4240" s="17">
        <f>(G4240/F4240)</f>
        <v>7.1242236024844718</v>
      </c>
      <c r="I4240" s="13">
        <v>95</v>
      </c>
      <c r="J4240" s="13">
        <v>1425.5</v>
      </c>
      <c r="K4240" s="14">
        <f>(J4240/G4240)</f>
        <v>2.4856146469049696</v>
      </c>
      <c r="L4240" s="14">
        <f>(K4240/2.01)</f>
        <v>1.2366242024402836</v>
      </c>
    </row>
    <row r="4241" spans="1:13" x14ac:dyDescent="0.2">
      <c r="A4241" s="11" t="s">
        <v>6050</v>
      </c>
      <c r="B4241" s="12" t="s">
        <v>6051</v>
      </c>
      <c r="C4241" s="12">
        <v>12</v>
      </c>
      <c r="D4241" s="12">
        <v>14</v>
      </c>
      <c r="E4241" s="12">
        <v>13</v>
      </c>
      <c r="F4241" s="13">
        <v>59</v>
      </c>
      <c r="G4241" s="13">
        <v>334.5</v>
      </c>
      <c r="H4241" s="17">
        <f>(G4241/F4241)</f>
        <v>5.6694915254237293</v>
      </c>
      <c r="I4241" s="13">
        <v>77</v>
      </c>
      <c r="J4241" s="13">
        <v>57</v>
      </c>
      <c r="K4241" s="14">
        <f>(J4241/G4241)</f>
        <v>0.17040358744394618</v>
      </c>
      <c r="L4241" s="14">
        <f>(K4241/2.01)</f>
        <v>8.4777904200968257E-2</v>
      </c>
      <c r="M4241" t="s">
        <v>7834</v>
      </c>
    </row>
    <row r="4242" spans="1:13" x14ac:dyDescent="0.2">
      <c r="A4242" s="7" t="s">
        <v>8470</v>
      </c>
      <c r="B4242" s="8" t="s">
        <v>6047</v>
      </c>
      <c r="C4242" s="8">
        <v>12</v>
      </c>
      <c r="D4242" s="8">
        <v>14</v>
      </c>
      <c r="E4242" s="8">
        <v>11</v>
      </c>
      <c r="F4242" s="9">
        <v>711</v>
      </c>
      <c r="G4242" s="9">
        <v>1434.5</v>
      </c>
      <c r="H4242" s="16">
        <f>(G4242/F4242)</f>
        <v>2.0175808720112518</v>
      </c>
      <c r="I4242" s="9">
        <v>272</v>
      </c>
      <c r="J4242" s="9">
        <v>1593.5</v>
      </c>
      <c r="K4242" s="10">
        <f>(J4242/G4242)</f>
        <v>1.1108400139421402</v>
      </c>
      <c r="L4242" s="10">
        <f>(K4242/1.56)</f>
        <v>0.71207693201419242</v>
      </c>
    </row>
    <row r="4243" spans="1:13" x14ac:dyDescent="0.2">
      <c r="A4243" s="7" t="s">
        <v>8471</v>
      </c>
      <c r="B4243" s="8" t="s">
        <v>6044</v>
      </c>
      <c r="C4243" s="8">
        <v>12</v>
      </c>
      <c r="D4243" s="8">
        <v>14</v>
      </c>
      <c r="E4243" s="8">
        <v>9</v>
      </c>
      <c r="F4243" s="9">
        <v>426.5</v>
      </c>
      <c r="G4243" s="9">
        <v>1177.5</v>
      </c>
      <c r="H4243" s="16">
        <f>(G4243/F4243)</f>
        <v>2.7608440797186402</v>
      </c>
      <c r="I4243" s="9">
        <v>128.5</v>
      </c>
      <c r="J4243" s="9">
        <v>1422.5</v>
      </c>
      <c r="K4243" s="10">
        <f>(J4243/G4243)</f>
        <v>1.2080679405520169</v>
      </c>
      <c r="L4243" s="10">
        <f>(K4243/1.56)</f>
        <v>0.77440252599488257</v>
      </c>
    </row>
    <row r="4244" spans="1:13" x14ac:dyDescent="0.2">
      <c r="A4244" s="7" t="s">
        <v>6041</v>
      </c>
      <c r="B4244" s="8" t="s">
        <v>6042</v>
      </c>
      <c r="C4244" s="8">
        <v>12</v>
      </c>
      <c r="D4244" s="8">
        <v>14</v>
      </c>
      <c r="E4244" s="8">
        <v>7</v>
      </c>
      <c r="F4244" s="9">
        <v>377.5</v>
      </c>
      <c r="G4244" s="9">
        <v>1213.5</v>
      </c>
      <c r="H4244" s="16">
        <f>(G4244/F4244)</f>
        <v>3.2145695364238409</v>
      </c>
      <c r="I4244" s="9">
        <v>147.5</v>
      </c>
      <c r="J4244" s="9">
        <v>1277</v>
      </c>
      <c r="K4244" s="10">
        <f>(J4244/G4244)</f>
        <v>1.0523279769262464</v>
      </c>
      <c r="L4244" s="10">
        <f>(K4244/1.56)</f>
        <v>0.67456921597836306</v>
      </c>
    </row>
    <row r="4245" spans="1:13" x14ac:dyDescent="0.2">
      <c r="A4245" s="11" t="s">
        <v>6038</v>
      </c>
      <c r="B4245" s="12" t="s">
        <v>6039</v>
      </c>
      <c r="C4245" s="12">
        <v>12</v>
      </c>
      <c r="D4245" s="12">
        <v>14</v>
      </c>
      <c r="E4245" s="12">
        <v>5</v>
      </c>
      <c r="F4245" s="13">
        <v>338</v>
      </c>
      <c r="G4245" s="13">
        <v>1157.5</v>
      </c>
      <c r="H4245" s="17">
        <f>(G4245/F4245)</f>
        <v>3.4245562130177514</v>
      </c>
      <c r="I4245" s="13">
        <v>116.5</v>
      </c>
      <c r="J4245" s="13">
        <v>680.5</v>
      </c>
      <c r="K4245" s="14">
        <f>(J4245/G4245)</f>
        <v>0.58790496760259181</v>
      </c>
      <c r="L4245" s="14">
        <f>(K4245/2.01)</f>
        <v>0.29249003363313031</v>
      </c>
    </row>
    <row r="4246" spans="1:13" x14ac:dyDescent="0.2">
      <c r="A4246" s="11" t="s">
        <v>6034</v>
      </c>
      <c r="B4246" s="12" t="s">
        <v>6035</v>
      </c>
      <c r="C4246" s="12">
        <v>12</v>
      </c>
      <c r="D4246" s="12">
        <v>14</v>
      </c>
      <c r="E4246" s="12">
        <v>3</v>
      </c>
      <c r="F4246" s="13">
        <v>190.5</v>
      </c>
      <c r="G4246" s="13">
        <v>957</v>
      </c>
      <c r="H4246" s="17">
        <f>(G4246/F4246)</f>
        <v>5.0236220472440944</v>
      </c>
      <c r="I4246" s="13">
        <v>111</v>
      </c>
      <c r="J4246" s="13">
        <v>1359</v>
      </c>
      <c r="K4246" s="14">
        <f>(J4246/G4246)</f>
        <v>1.4200626959247649</v>
      </c>
      <c r="L4246" s="14">
        <f>(K4246/2.01)</f>
        <v>0.70649885369391296</v>
      </c>
    </row>
    <row r="4247" spans="1:13" x14ac:dyDescent="0.2">
      <c r="A4247" s="11" t="s">
        <v>6177</v>
      </c>
      <c r="B4247" s="12" t="s">
        <v>6178</v>
      </c>
      <c r="C4247" s="12">
        <v>13</v>
      </c>
      <c r="D4247" s="12">
        <v>3</v>
      </c>
      <c r="E4247" s="12">
        <v>22</v>
      </c>
      <c r="F4247" s="13">
        <v>97</v>
      </c>
      <c r="G4247" s="13">
        <v>577</v>
      </c>
      <c r="H4247" s="17">
        <f>(G4247/F4247)</f>
        <v>5.9484536082474229</v>
      </c>
      <c r="I4247" s="13">
        <v>76.5</v>
      </c>
      <c r="J4247" s="13">
        <v>825</v>
      </c>
      <c r="K4247" s="14">
        <f>(J4247/G4247)</f>
        <v>1.4298093587521663</v>
      </c>
      <c r="L4247" s="14">
        <f>(K4247/1.58)</f>
        <v>0.90494263212162418</v>
      </c>
    </row>
    <row r="4248" spans="1:13" x14ac:dyDescent="0.2">
      <c r="A4248" s="1" t="s">
        <v>7725</v>
      </c>
      <c r="B4248" t="s">
        <v>7726</v>
      </c>
      <c r="C4248">
        <v>16</v>
      </c>
      <c r="D4248">
        <v>14</v>
      </c>
      <c r="E4248">
        <v>20</v>
      </c>
      <c r="F4248" s="2">
        <v>81.5</v>
      </c>
      <c r="G4248" s="2">
        <v>411.5</v>
      </c>
      <c r="H4248" s="18">
        <f>(G4248/F4248)</f>
        <v>5.0490797546012267</v>
      </c>
      <c r="I4248" s="2">
        <v>53</v>
      </c>
      <c r="J4248" s="2">
        <v>878.5</v>
      </c>
      <c r="K4248" s="6">
        <f>(J4248/G4248)</f>
        <v>2.1348724179829892</v>
      </c>
    </row>
    <row r="4249" spans="1:13" x14ac:dyDescent="0.2">
      <c r="A4249" s="1" t="s">
        <v>7849</v>
      </c>
      <c r="B4249" t="s">
        <v>7722</v>
      </c>
      <c r="C4249">
        <v>16</v>
      </c>
      <c r="D4249">
        <v>14</v>
      </c>
      <c r="E4249">
        <v>18</v>
      </c>
      <c r="F4249" s="2">
        <v>53</v>
      </c>
      <c r="G4249" s="2">
        <v>333.5</v>
      </c>
      <c r="H4249" s="18">
        <f>(G4249/F4249)</f>
        <v>6.2924528301886795</v>
      </c>
      <c r="I4249" s="2">
        <v>42</v>
      </c>
      <c r="J4249" s="2">
        <v>983.5</v>
      </c>
      <c r="K4249" s="6">
        <f>(J4249/G4249)</f>
        <v>2.9490254872563719</v>
      </c>
    </row>
    <row r="4250" spans="1:13" x14ac:dyDescent="0.2">
      <c r="A4250" s="11" t="s">
        <v>7849</v>
      </c>
      <c r="B4250" s="12" t="s">
        <v>7107</v>
      </c>
      <c r="C4250" s="12">
        <v>15</v>
      </c>
      <c r="D4250" s="12">
        <v>8</v>
      </c>
      <c r="E4250" s="12">
        <v>4</v>
      </c>
      <c r="F4250" s="13">
        <v>76</v>
      </c>
      <c r="G4250" s="13">
        <v>391.5</v>
      </c>
      <c r="H4250" s="17">
        <f>(G4250/F4250)</f>
        <v>5.1513157894736841</v>
      </c>
      <c r="I4250" s="13">
        <v>71</v>
      </c>
      <c r="J4250" s="13">
        <v>1550.5</v>
      </c>
      <c r="K4250" s="14">
        <f>(J4250/G4250)</f>
        <v>3.9604086845466155</v>
      </c>
      <c r="L4250" s="14">
        <f>(K4250/2.8)</f>
        <v>1.4144316730523627</v>
      </c>
    </row>
    <row r="4251" spans="1:13" x14ac:dyDescent="0.2">
      <c r="A4251" s="11" t="s">
        <v>7849</v>
      </c>
      <c r="B4251" s="12" t="s">
        <v>7107</v>
      </c>
      <c r="C4251" s="12">
        <v>15</v>
      </c>
      <c r="D4251" s="12">
        <v>7</v>
      </c>
      <c r="E4251" s="12">
        <v>4</v>
      </c>
      <c r="F4251" s="13">
        <v>89</v>
      </c>
      <c r="G4251" s="13">
        <v>442</v>
      </c>
      <c r="H4251" s="17">
        <f>(G4251/F4251)</f>
        <v>4.9662921348314608</v>
      </c>
      <c r="I4251" s="13">
        <v>64.5</v>
      </c>
      <c r="J4251" s="13">
        <v>1522.5</v>
      </c>
      <c r="K4251" s="14">
        <f>(J4251/G4251)</f>
        <v>3.4445701357466065</v>
      </c>
      <c r="L4251" s="14">
        <f>(K4251/2.8)</f>
        <v>1.2302036199095023</v>
      </c>
    </row>
    <row r="4252" spans="1:13" x14ac:dyDescent="0.2">
      <c r="A4252" s="11" t="s">
        <v>7849</v>
      </c>
      <c r="B4252" s="12" t="s">
        <v>7107</v>
      </c>
      <c r="C4252" s="12">
        <v>15</v>
      </c>
      <c r="D4252" s="12">
        <v>8</v>
      </c>
      <c r="E4252" s="12">
        <v>3</v>
      </c>
      <c r="F4252" s="13">
        <v>93.5</v>
      </c>
      <c r="G4252" s="13">
        <v>402</v>
      </c>
      <c r="H4252" s="17">
        <f>(G4252/F4252)</f>
        <v>4.2994652406417115</v>
      </c>
      <c r="I4252" s="13">
        <v>60.5</v>
      </c>
      <c r="J4252" s="13">
        <v>1481.5</v>
      </c>
      <c r="K4252" s="14">
        <f>(J4252/G4252)</f>
        <v>3.6853233830845773</v>
      </c>
      <c r="L4252" s="14">
        <f>(K4252/2.8)</f>
        <v>1.3161869225302063</v>
      </c>
    </row>
    <row r="4253" spans="1:13" x14ac:dyDescent="0.2">
      <c r="A4253" s="1" t="s">
        <v>7849</v>
      </c>
      <c r="B4253" t="s">
        <v>7107</v>
      </c>
      <c r="C4253">
        <v>15</v>
      </c>
      <c r="D4253">
        <v>7</v>
      </c>
      <c r="E4253">
        <v>3</v>
      </c>
      <c r="F4253" s="2">
        <v>99.5</v>
      </c>
      <c r="G4253" s="2">
        <v>427.5</v>
      </c>
      <c r="H4253" s="18">
        <f>(G4253/F4253)</f>
        <v>4.2964824120603016</v>
      </c>
      <c r="I4253" s="2">
        <v>48.5</v>
      </c>
      <c r="J4253" s="2">
        <v>1406</v>
      </c>
      <c r="K4253" s="6">
        <f>(J4253/G4253)</f>
        <v>3.2888888888888888</v>
      </c>
    </row>
    <row r="4254" spans="1:13" x14ac:dyDescent="0.2">
      <c r="A4254" s="11" t="s">
        <v>7105</v>
      </c>
      <c r="B4254" s="12" t="s">
        <v>7106</v>
      </c>
      <c r="C4254" s="12">
        <v>15</v>
      </c>
      <c r="D4254" s="12">
        <v>8</v>
      </c>
      <c r="E4254" s="12">
        <v>1</v>
      </c>
      <c r="F4254" s="13">
        <v>92</v>
      </c>
      <c r="G4254" s="13">
        <v>753</v>
      </c>
      <c r="H4254" s="17">
        <f>(G4254/F4254)</f>
        <v>8.1847826086956523</v>
      </c>
      <c r="I4254" s="13">
        <v>62</v>
      </c>
      <c r="J4254" s="13">
        <v>1470</v>
      </c>
      <c r="K4254" s="14">
        <f>(J4254/G4254)</f>
        <v>1.952191235059761</v>
      </c>
      <c r="L4254" s="14">
        <f>(K4254/2.8)</f>
        <v>0.6972111553784861</v>
      </c>
    </row>
    <row r="4255" spans="1:13" x14ac:dyDescent="0.2">
      <c r="A4255" s="11" t="s">
        <v>7105</v>
      </c>
      <c r="B4255" s="12" t="s">
        <v>7106</v>
      </c>
      <c r="C4255" s="12">
        <v>15</v>
      </c>
      <c r="D4255" s="12">
        <v>8</v>
      </c>
      <c r="E4255" s="12">
        <v>2</v>
      </c>
      <c r="F4255" s="13">
        <v>139.5</v>
      </c>
      <c r="G4255" s="13">
        <v>774.5</v>
      </c>
      <c r="H4255" s="17">
        <f>(G4255/F4255)</f>
        <v>5.5519713261648747</v>
      </c>
      <c r="I4255" s="13">
        <v>110</v>
      </c>
      <c r="J4255" s="13">
        <v>1420.5</v>
      </c>
      <c r="K4255" s="14">
        <f>(J4255/G4255)</f>
        <v>1.8340865074241446</v>
      </c>
      <c r="L4255" s="14">
        <f>(K4255/2.8)</f>
        <v>0.65503089550862315</v>
      </c>
    </row>
    <row r="4256" spans="1:13" x14ac:dyDescent="0.2">
      <c r="A4256" s="7" t="s">
        <v>7105</v>
      </c>
      <c r="B4256" s="8" t="s">
        <v>7106</v>
      </c>
      <c r="C4256" s="8">
        <v>15</v>
      </c>
      <c r="D4256" s="8">
        <v>7</v>
      </c>
      <c r="E4256" s="8">
        <v>2</v>
      </c>
      <c r="F4256" s="9">
        <v>145.5</v>
      </c>
      <c r="G4256" s="9">
        <v>862.5</v>
      </c>
      <c r="H4256" s="16">
        <f>(G4256/F4256)</f>
        <v>5.927835051546392</v>
      </c>
      <c r="I4256" s="9">
        <v>125.5</v>
      </c>
      <c r="J4256" s="9">
        <v>1395.5</v>
      </c>
      <c r="K4256" s="10">
        <f>(J4256/G4256)</f>
        <v>1.6179710144927537</v>
      </c>
      <c r="L4256" s="10">
        <f>(K4256/1.27)</f>
        <v>1.2739929247974437</v>
      </c>
    </row>
    <row r="4257" spans="1:13" x14ac:dyDescent="0.2">
      <c r="A4257" s="1" t="s">
        <v>7105</v>
      </c>
      <c r="B4257" t="s">
        <v>7106</v>
      </c>
      <c r="C4257">
        <v>15</v>
      </c>
      <c r="D4257">
        <v>7</v>
      </c>
      <c r="E4257">
        <v>1</v>
      </c>
      <c r="F4257" s="2">
        <v>103.5</v>
      </c>
      <c r="G4257" s="2">
        <v>821.5</v>
      </c>
      <c r="H4257" s="18">
        <f>(G4257/F4257)</f>
        <v>7.93719806763285</v>
      </c>
      <c r="I4257" s="2">
        <v>56.5</v>
      </c>
      <c r="J4257" s="2">
        <v>1433</v>
      </c>
      <c r="K4257" s="6">
        <f>(J4257/G4257)</f>
        <v>1.7443700547778453</v>
      </c>
    </row>
    <row r="4258" spans="1:13" x14ac:dyDescent="0.2">
      <c r="A4258" s="1" t="s">
        <v>8472</v>
      </c>
      <c r="B4258" t="s">
        <v>7719</v>
      </c>
      <c r="C4258">
        <v>16</v>
      </c>
      <c r="D4258">
        <v>14</v>
      </c>
      <c r="E4258">
        <v>16</v>
      </c>
      <c r="F4258" s="2">
        <v>46</v>
      </c>
      <c r="G4258" s="2">
        <v>300.5</v>
      </c>
      <c r="H4258" s="18">
        <f>(G4258/F4258)</f>
        <v>6.5326086956521738</v>
      </c>
      <c r="I4258" s="2">
        <v>33</v>
      </c>
      <c r="J4258" s="2">
        <v>658</v>
      </c>
      <c r="K4258" s="6">
        <f>(J4258/G4258)</f>
        <v>2.1896838602329449</v>
      </c>
    </row>
    <row r="4259" spans="1:13" x14ac:dyDescent="0.2">
      <c r="A4259" s="7" t="s">
        <v>6173</v>
      </c>
      <c r="B4259" s="8" t="s">
        <v>6174</v>
      </c>
      <c r="C4259" s="8">
        <v>13</v>
      </c>
      <c r="D4259" s="8">
        <v>3</v>
      </c>
      <c r="E4259" s="8">
        <v>18</v>
      </c>
      <c r="F4259" s="9">
        <v>169.5</v>
      </c>
      <c r="G4259" s="9">
        <v>953.5</v>
      </c>
      <c r="H4259" s="16">
        <f>(G4259/F4259)</f>
        <v>5.6253687315634222</v>
      </c>
      <c r="I4259" s="9">
        <v>224.5</v>
      </c>
      <c r="J4259" s="9">
        <v>1415.5</v>
      </c>
      <c r="K4259" s="10">
        <f>(J4259/G4259)</f>
        <v>1.4845306764551651</v>
      </c>
      <c r="L4259" s="10">
        <f>(K4259/1.69)</f>
        <v>0.87842051861252379</v>
      </c>
    </row>
    <row r="4260" spans="1:13" x14ac:dyDescent="0.2">
      <c r="A4260" s="7" t="s">
        <v>6169</v>
      </c>
      <c r="B4260" s="8" t="s">
        <v>6170</v>
      </c>
      <c r="C4260" s="8">
        <v>13</v>
      </c>
      <c r="D4260" s="8">
        <v>3</v>
      </c>
      <c r="E4260" s="8">
        <v>16</v>
      </c>
      <c r="F4260" s="9">
        <v>125.5</v>
      </c>
      <c r="G4260" s="9">
        <v>746.5</v>
      </c>
      <c r="H4260" s="16">
        <f>(G4260/F4260)</f>
        <v>5.9482071713147411</v>
      </c>
      <c r="I4260" s="9">
        <v>141.5</v>
      </c>
      <c r="J4260" s="9">
        <v>80</v>
      </c>
      <c r="K4260" s="10">
        <f>(J4260/G4260)</f>
        <v>0.10716677829872739</v>
      </c>
      <c r="L4260" s="10">
        <f>(K4260/1.69)</f>
        <v>6.3412294851317982E-2</v>
      </c>
      <c r="M4260" t="s">
        <v>7833</v>
      </c>
    </row>
    <row r="4261" spans="1:13" x14ac:dyDescent="0.2">
      <c r="A4261" s="1" t="s">
        <v>7715</v>
      </c>
      <c r="B4261" t="s">
        <v>7716</v>
      </c>
      <c r="C4261">
        <v>16</v>
      </c>
      <c r="D4261">
        <v>14</v>
      </c>
      <c r="E4261">
        <v>14</v>
      </c>
      <c r="F4261" s="2">
        <v>39.5</v>
      </c>
      <c r="G4261" s="2">
        <v>165</v>
      </c>
      <c r="H4261" s="18">
        <f>(G4261/F4261)</f>
        <v>4.1772151898734178</v>
      </c>
      <c r="I4261" s="2">
        <v>26.5</v>
      </c>
      <c r="J4261" s="2">
        <v>1040.5</v>
      </c>
      <c r="K4261" s="6">
        <f>(J4261/G4261)</f>
        <v>6.3060606060606057</v>
      </c>
    </row>
    <row r="4262" spans="1:13" x14ac:dyDescent="0.2">
      <c r="A4262" s="7" t="s">
        <v>6165</v>
      </c>
      <c r="B4262" s="8" t="s">
        <v>6166</v>
      </c>
      <c r="C4262" s="8">
        <v>13</v>
      </c>
      <c r="D4262" s="8">
        <v>3</v>
      </c>
      <c r="E4262" s="8">
        <v>14</v>
      </c>
      <c r="F4262" s="9">
        <v>143</v>
      </c>
      <c r="G4262" s="9">
        <v>939.5</v>
      </c>
      <c r="H4262" s="16">
        <f>(G4262/F4262)</f>
        <v>6.56993006993007</v>
      </c>
      <c r="I4262" s="9">
        <v>180.5</v>
      </c>
      <c r="J4262" s="9">
        <v>1327.5</v>
      </c>
      <c r="K4262" s="10">
        <f>(J4262/G4262)</f>
        <v>1.4129856306546036</v>
      </c>
      <c r="L4262" s="10">
        <f>(K4262/1.69)</f>
        <v>0.83608617198497259</v>
      </c>
    </row>
    <row r="4263" spans="1:13" x14ac:dyDescent="0.2">
      <c r="A4263" s="7" t="s">
        <v>6162</v>
      </c>
      <c r="B4263" s="8" t="s">
        <v>6163</v>
      </c>
      <c r="C4263" s="8">
        <v>13</v>
      </c>
      <c r="D4263" s="8">
        <v>3</v>
      </c>
      <c r="E4263" s="8">
        <v>12</v>
      </c>
      <c r="F4263" s="9">
        <v>196</v>
      </c>
      <c r="G4263" s="9">
        <v>991</v>
      </c>
      <c r="H4263" s="16">
        <f>(G4263/F4263)</f>
        <v>5.0561224489795915</v>
      </c>
      <c r="I4263" s="9">
        <v>197.5</v>
      </c>
      <c r="J4263" s="9">
        <v>1216</v>
      </c>
      <c r="K4263" s="10">
        <f>(J4263/G4263)</f>
        <v>1.2270433905146316</v>
      </c>
      <c r="L4263" s="10">
        <f>(K4263/1.69)</f>
        <v>0.72606117781930868</v>
      </c>
    </row>
    <row r="4264" spans="1:13" x14ac:dyDescent="0.2">
      <c r="A4264" s="7" t="s">
        <v>8473</v>
      </c>
      <c r="B4264" s="8" t="s">
        <v>6159</v>
      </c>
      <c r="C4264" s="8">
        <v>13</v>
      </c>
      <c r="D4264" s="8">
        <v>3</v>
      </c>
      <c r="E4264" s="8">
        <v>10</v>
      </c>
      <c r="F4264" s="9">
        <v>114</v>
      </c>
      <c r="G4264" s="9">
        <v>811.5</v>
      </c>
      <c r="H4264" s="16">
        <f>(G4264/F4264)</f>
        <v>7.1184210526315788</v>
      </c>
      <c r="I4264" s="9">
        <v>142.5</v>
      </c>
      <c r="J4264" s="9">
        <v>1223.5</v>
      </c>
      <c r="K4264" s="10">
        <f>(J4264/G4264)</f>
        <v>1.507701786814541</v>
      </c>
      <c r="L4264" s="10">
        <f>(K4264/1.69)</f>
        <v>0.89213123480150358</v>
      </c>
    </row>
    <row r="4265" spans="1:13" x14ac:dyDescent="0.2">
      <c r="A4265" s="7" t="s">
        <v>8474</v>
      </c>
      <c r="B4265" s="8" t="s">
        <v>6156</v>
      </c>
      <c r="C4265" s="8">
        <v>13</v>
      </c>
      <c r="D4265" s="8">
        <v>3</v>
      </c>
      <c r="E4265" s="8">
        <v>8</v>
      </c>
      <c r="F4265" s="9">
        <v>267</v>
      </c>
      <c r="G4265" s="9">
        <v>1029.5</v>
      </c>
      <c r="H4265" s="16">
        <f>(G4265/F4265)</f>
        <v>3.8558052434456931</v>
      </c>
      <c r="I4265" s="9">
        <v>288.5</v>
      </c>
      <c r="J4265" s="9">
        <v>1511.5</v>
      </c>
      <c r="K4265" s="10">
        <f>(J4265/G4265)</f>
        <v>1.4681884409907722</v>
      </c>
      <c r="L4265" s="10">
        <f>(K4265/1.69)</f>
        <v>0.86875055679927349</v>
      </c>
    </row>
    <row r="4266" spans="1:13" x14ac:dyDescent="0.2">
      <c r="A4266" s="7" t="s">
        <v>6153</v>
      </c>
      <c r="B4266" s="8" t="s">
        <v>6154</v>
      </c>
      <c r="C4266" s="8">
        <v>13</v>
      </c>
      <c r="D4266" s="8">
        <v>3</v>
      </c>
      <c r="E4266" s="8">
        <v>6</v>
      </c>
      <c r="F4266" s="9">
        <v>151.5</v>
      </c>
      <c r="G4266" s="9">
        <v>812.5</v>
      </c>
      <c r="H4266" s="16">
        <f>(G4266/F4266)</f>
        <v>5.3630363036303628</v>
      </c>
      <c r="I4266" s="9">
        <v>194</v>
      </c>
      <c r="J4266" s="9">
        <v>1231.5</v>
      </c>
      <c r="K4266" s="10">
        <f>(J4266/G4266)</f>
        <v>1.5156923076923077</v>
      </c>
      <c r="L4266" s="10">
        <f>(K4266/1.69)</f>
        <v>0.89685935366408742</v>
      </c>
    </row>
    <row r="4267" spans="1:13" x14ac:dyDescent="0.2">
      <c r="A4267" s="7" t="s">
        <v>6149</v>
      </c>
      <c r="B4267" s="8" t="s">
        <v>6150</v>
      </c>
      <c r="C4267" s="8">
        <v>13</v>
      </c>
      <c r="D4267" s="8">
        <v>3</v>
      </c>
      <c r="E4267" s="8">
        <v>4</v>
      </c>
      <c r="F4267" s="9">
        <v>202</v>
      </c>
      <c r="G4267" s="9">
        <v>927</v>
      </c>
      <c r="H4267" s="16">
        <f>(G4267/F4267)</f>
        <v>4.5891089108910892</v>
      </c>
      <c r="I4267" s="9">
        <v>209.5</v>
      </c>
      <c r="J4267" s="9">
        <v>1258.5</v>
      </c>
      <c r="K4267" s="10">
        <f>(J4267/G4267)</f>
        <v>1.3576051779935274</v>
      </c>
      <c r="L4267" s="10">
        <f>(K4267/1.69)</f>
        <v>0.80331667336895118</v>
      </c>
    </row>
    <row r="4268" spans="1:13" x14ac:dyDescent="0.2">
      <c r="A4268" s="11" t="s">
        <v>8475</v>
      </c>
      <c r="B4268" s="12" t="s">
        <v>6668</v>
      </c>
      <c r="C4268" s="12">
        <v>14</v>
      </c>
      <c r="D4268" s="12">
        <v>4</v>
      </c>
      <c r="E4268" s="12">
        <v>18</v>
      </c>
      <c r="F4268" s="13">
        <v>52.5</v>
      </c>
      <c r="G4268" s="13">
        <v>294</v>
      </c>
      <c r="H4268" s="17">
        <f>(G4268/F4268)</f>
        <v>5.6</v>
      </c>
      <c r="I4268" s="13">
        <v>79</v>
      </c>
      <c r="J4268" s="13">
        <v>911</v>
      </c>
      <c r="K4268" s="14">
        <f>(J4268/G4268)</f>
        <v>3.0986394557823131</v>
      </c>
      <c r="L4268" s="14">
        <f>(K4268/2.8)</f>
        <v>1.1066569484936832</v>
      </c>
    </row>
    <row r="4269" spans="1:13" x14ac:dyDescent="0.2">
      <c r="A4269" s="7" t="s">
        <v>6145</v>
      </c>
      <c r="B4269" s="8" t="s">
        <v>6146</v>
      </c>
      <c r="C4269" s="8">
        <v>13</v>
      </c>
      <c r="D4269" s="8">
        <v>3</v>
      </c>
      <c r="E4269" s="8">
        <v>2</v>
      </c>
      <c r="F4269" s="9">
        <v>101</v>
      </c>
      <c r="G4269" s="9">
        <v>659.5</v>
      </c>
      <c r="H4269" s="16">
        <f>(G4269/F4269)</f>
        <v>6.5297029702970297</v>
      </c>
      <c r="I4269" s="9">
        <v>152</v>
      </c>
      <c r="J4269" s="9">
        <v>1542.5</v>
      </c>
      <c r="K4269" s="10">
        <f>(J4269/G4269)</f>
        <v>2.3388931008339653</v>
      </c>
      <c r="L4269" s="10">
        <f>(K4269/1.69)</f>
        <v>1.383960414694654</v>
      </c>
    </row>
    <row r="4270" spans="1:13" x14ac:dyDescent="0.2">
      <c r="A4270" s="11" t="s">
        <v>6247</v>
      </c>
      <c r="B4270" s="12" t="s">
        <v>6248</v>
      </c>
      <c r="C4270" s="12">
        <v>13</v>
      </c>
      <c r="D4270" s="12">
        <v>5</v>
      </c>
      <c r="E4270" s="12">
        <v>22</v>
      </c>
      <c r="F4270" s="13">
        <v>92</v>
      </c>
      <c r="G4270" s="13">
        <v>549.5</v>
      </c>
      <c r="H4270" s="17">
        <f>(G4270/F4270)</f>
        <v>5.9728260869565215</v>
      </c>
      <c r="I4270" s="13">
        <v>82.5</v>
      </c>
      <c r="J4270" s="13">
        <v>335.5</v>
      </c>
      <c r="K4270" s="14">
        <f>(J4270/G4270)</f>
        <v>0.61055505004549593</v>
      </c>
      <c r="L4270" s="14">
        <f>(K4270/1.58)</f>
        <v>0.38642724686423791</v>
      </c>
      <c r="M4270" t="s">
        <v>7834</v>
      </c>
    </row>
    <row r="4271" spans="1:13" x14ac:dyDescent="0.2">
      <c r="A4271" s="11" t="s">
        <v>8476</v>
      </c>
      <c r="B4271" s="12" t="s">
        <v>6244</v>
      </c>
      <c r="C4271" s="12">
        <v>13</v>
      </c>
      <c r="D4271" s="12">
        <v>5</v>
      </c>
      <c r="E4271" s="12">
        <v>20</v>
      </c>
      <c r="F4271" s="13">
        <v>136</v>
      </c>
      <c r="G4271" s="13">
        <v>851</v>
      </c>
      <c r="H4271" s="17">
        <f>(G4271/F4271)</f>
        <v>6.257352941176471</v>
      </c>
      <c r="I4271" s="13">
        <v>111.5</v>
      </c>
      <c r="J4271" s="13">
        <v>1159</v>
      </c>
      <c r="K4271" s="14">
        <f>(J4271/G4271)</f>
        <v>1.3619271445358403</v>
      </c>
      <c r="L4271" s="14">
        <f>(K4271/1.58)</f>
        <v>0.86197920540243056</v>
      </c>
    </row>
    <row r="4272" spans="1:13" x14ac:dyDescent="0.2">
      <c r="A4272" s="11" t="s">
        <v>7849</v>
      </c>
      <c r="B4272" s="12" t="s">
        <v>6241</v>
      </c>
      <c r="C4272" s="12">
        <v>13</v>
      </c>
      <c r="D4272" s="12">
        <v>5</v>
      </c>
      <c r="E4272" s="12">
        <v>18</v>
      </c>
      <c r="F4272" s="13">
        <v>104</v>
      </c>
      <c r="G4272" s="13">
        <v>661.5</v>
      </c>
      <c r="H4272" s="17">
        <f>(G4272/F4272)</f>
        <v>6.3605769230769234</v>
      </c>
      <c r="I4272" s="13">
        <v>94.5</v>
      </c>
      <c r="J4272" s="13">
        <v>447</v>
      </c>
      <c r="K4272" s="14">
        <f>(J4272/G4272)</f>
        <v>0.67573696145124718</v>
      </c>
      <c r="L4272" s="14">
        <f>(K4272/1.58)</f>
        <v>0.42768162117167541</v>
      </c>
    </row>
    <row r="4273" spans="1:13" x14ac:dyDescent="0.2">
      <c r="A4273" s="7" t="s">
        <v>6238</v>
      </c>
      <c r="B4273" s="8" t="s">
        <v>6239</v>
      </c>
      <c r="C4273" s="8">
        <v>13</v>
      </c>
      <c r="D4273" s="8">
        <v>5</v>
      </c>
      <c r="E4273" s="8">
        <v>16</v>
      </c>
      <c r="F4273" s="9">
        <v>154</v>
      </c>
      <c r="G4273" s="9">
        <v>866</v>
      </c>
      <c r="H4273" s="16">
        <f>(G4273/F4273)</f>
        <v>5.6233766233766236</v>
      </c>
      <c r="I4273" s="9">
        <v>175.5</v>
      </c>
      <c r="J4273" s="9">
        <v>1161</v>
      </c>
      <c r="K4273" s="10">
        <f>(J4273/G4273)</f>
        <v>1.3406466512702078</v>
      </c>
      <c r="L4273" s="10">
        <f>(K4273/1.69)</f>
        <v>0.7932820421717206</v>
      </c>
    </row>
    <row r="4274" spans="1:13" x14ac:dyDescent="0.2">
      <c r="A4274" s="7" t="s">
        <v>8477</v>
      </c>
      <c r="B4274" s="8" t="s">
        <v>6234</v>
      </c>
      <c r="C4274" s="8">
        <v>13</v>
      </c>
      <c r="D4274" s="8">
        <v>5</v>
      </c>
      <c r="E4274" s="8">
        <v>12</v>
      </c>
      <c r="F4274" s="9">
        <v>212.5</v>
      </c>
      <c r="G4274" s="9">
        <v>970.5</v>
      </c>
      <c r="H4274" s="16">
        <f>(G4274/F4274)</f>
        <v>4.5670588235294121</v>
      </c>
      <c r="I4274" s="9">
        <v>241</v>
      </c>
      <c r="J4274" s="9">
        <v>1076.5</v>
      </c>
      <c r="K4274" s="10">
        <f>(J4274/G4274)</f>
        <v>1.1092220504894383</v>
      </c>
      <c r="L4274" s="10">
        <f>(K4274/1.69)</f>
        <v>0.65634440857363219</v>
      </c>
    </row>
    <row r="4275" spans="1:13" x14ac:dyDescent="0.2">
      <c r="A4275" s="7" t="s">
        <v>6231</v>
      </c>
      <c r="B4275" s="8" t="s">
        <v>6232</v>
      </c>
      <c r="C4275" s="8">
        <v>13</v>
      </c>
      <c r="D4275" s="8">
        <v>5</v>
      </c>
      <c r="E4275" s="8">
        <v>10</v>
      </c>
      <c r="F4275" s="9">
        <v>168.5</v>
      </c>
      <c r="G4275" s="9">
        <v>935</v>
      </c>
      <c r="H4275" s="16">
        <f>(G4275/F4275)</f>
        <v>5.5489614243323446</v>
      </c>
      <c r="I4275" s="9">
        <v>190.5</v>
      </c>
      <c r="J4275" s="9">
        <v>1272.5</v>
      </c>
      <c r="K4275" s="10">
        <f>(J4275/G4275)</f>
        <v>1.3609625668449199</v>
      </c>
      <c r="L4275" s="10">
        <f>(K4275/1.69)</f>
        <v>0.80530329399107692</v>
      </c>
    </row>
    <row r="4276" spans="1:13" x14ac:dyDescent="0.2">
      <c r="A4276" s="7" t="s">
        <v>6227</v>
      </c>
      <c r="B4276" s="8" t="s">
        <v>6228</v>
      </c>
      <c r="C4276" s="8">
        <v>13</v>
      </c>
      <c r="D4276" s="8">
        <v>5</v>
      </c>
      <c r="E4276" s="8">
        <v>8</v>
      </c>
      <c r="F4276" s="9">
        <v>138</v>
      </c>
      <c r="G4276" s="9">
        <v>843</v>
      </c>
      <c r="H4276" s="16">
        <f>(G4276/F4276)</f>
        <v>6.1086956521739131</v>
      </c>
      <c r="I4276" s="9">
        <v>132.5</v>
      </c>
      <c r="J4276" s="9">
        <v>970</v>
      </c>
      <c r="K4276" s="10">
        <f>(J4276/G4276)</f>
        <v>1.1506524317912219</v>
      </c>
      <c r="L4276" s="10">
        <f>(K4276/1.69)</f>
        <v>0.6808594270953976</v>
      </c>
    </row>
    <row r="4277" spans="1:13" x14ac:dyDescent="0.2">
      <c r="A4277" s="7" t="s">
        <v>6223</v>
      </c>
      <c r="B4277" s="8" t="s">
        <v>6224</v>
      </c>
      <c r="C4277" s="8">
        <v>13</v>
      </c>
      <c r="D4277" s="8">
        <v>5</v>
      </c>
      <c r="E4277" s="8">
        <v>6</v>
      </c>
      <c r="F4277" s="9">
        <v>127.5</v>
      </c>
      <c r="G4277" s="9">
        <v>742</v>
      </c>
      <c r="H4277" s="16">
        <f>(G4277/F4277)</f>
        <v>5.8196078431372547</v>
      </c>
      <c r="I4277" s="9">
        <v>121</v>
      </c>
      <c r="J4277" s="9">
        <v>842.5</v>
      </c>
      <c r="K4277" s="10">
        <f>(J4277/G4277)</f>
        <v>1.1354447439353099</v>
      </c>
      <c r="L4277" s="10">
        <f>(K4277/1.69)</f>
        <v>0.67186079522799402</v>
      </c>
      <c r="M4277" t="s">
        <v>7833</v>
      </c>
    </row>
    <row r="4278" spans="1:13" x14ac:dyDescent="0.2">
      <c r="A4278" s="7" t="s">
        <v>6219</v>
      </c>
      <c r="B4278" s="8" t="s">
        <v>6220</v>
      </c>
      <c r="C4278" s="8">
        <v>13</v>
      </c>
      <c r="D4278" s="8">
        <v>5</v>
      </c>
      <c r="E4278" s="8">
        <v>4</v>
      </c>
      <c r="F4278" s="9">
        <v>368</v>
      </c>
      <c r="G4278" s="9">
        <v>1033</v>
      </c>
      <c r="H4278" s="16">
        <f>(G4278/F4278)</f>
        <v>2.8070652173913042</v>
      </c>
      <c r="I4278" s="9">
        <v>517</v>
      </c>
      <c r="J4278" s="9">
        <v>1203</v>
      </c>
      <c r="K4278" s="10">
        <f>(J4278/G4278)</f>
        <v>1.164569215876089</v>
      </c>
      <c r="L4278" s="10">
        <f>(K4278/1.69)</f>
        <v>0.68909421057756748</v>
      </c>
    </row>
    <row r="4279" spans="1:13" x14ac:dyDescent="0.2">
      <c r="A4279" s="7" t="s">
        <v>6215</v>
      </c>
      <c r="B4279" s="8" t="s">
        <v>6216</v>
      </c>
      <c r="C4279" s="8">
        <v>13</v>
      </c>
      <c r="D4279" s="8">
        <v>5</v>
      </c>
      <c r="E4279" s="8">
        <v>2</v>
      </c>
      <c r="F4279" s="9">
        <v>173.5</v>
      </c>
      <c r="G4279" s="9">
        <v>768</v>
      </c>
      <c r="H4279" s="16">
        <f>(G4279/F4279)</f>
        <v>4.4265129682997122</v>
      </c>
      <c r="I4279" s="9">
        <v>168</v>
      </c>
      <c r="J4279" s="9">
        <v>980.5</v>
      </c>
      <c r="K4279" s="10">
        <f>(J4279/G4279)</f>
        <v>1.2766927083333333</v>
      </c>
      <c r="L4279" s="10">
        <f>(K4279/1.69)</f>
        <v>0.75543947238658771</v>
      </c>
    </row>
    <row r="4280" spans="1:13" x14ac:dyDescent="0.2">
      <c r="A4280" s="11" t="s">
        <v>8478</v>
      </c>
      <c r="B4280" s="12" t="s">
        <v>6315</v>
      </c>
      <c r="C4280" s="12">
        <v>13</v>
      </c>
      <c r="D4280" s="12">
        <v>7</v>
      </c>
      <c r="E4280" s="12">
        <v>22</v>
      </c>
      <c r="F4280" s="13">
        <v>89.5</v>
      </c>
      <c r="G4280" s="13">
        <v>441</v>
      </c>
      <c r="H4280" s="17">
        <f>(G4280/F4280)</f>
        <v>4.9273743016759779</v>
      </c>
      <c r="I4280" s="13">
        <v>72</v>
      </c>
      <c r="J4280" s="13">
        <v>29.5</v>
      </c>
      <c r="K4280" s="14">
        <f>(J4280/G4280)</f>
        <v>6.6893424036281179E-2</v>
      </c>
      <c r="L4280" s="14">
        <f>(K4280/1.58)</f>
        <v>4.2337610149545048E-2</v>
      </c>
      <c r="M4280" t="s">
        <v>7834</v>
      </c>
    </row>
    <row r="4281" spans="1:13" x14ac:dyDescent="0.2">
      <c r="A4281" s="11" t="s">
        <v>6311</v>
      </c>
      <c r="B4281" s="12" t="s">
        <v>6312</v>
      </c>
      <c r="C4281" s="12">
        <v>13</v>
      </c>
      <c r="D4281" s="12">
        <v>7</v>
      </c>
      <c r="E4281" s="12">
        <v>20</v>
      </c>
      <c r="F4281" s="13">
        <v>115</v>
      </c>
      <c r="G4281" s="13">
        <v>782</v>
      </c>
      <c r="H4281" s="17">
        <f>(G4281/F4281)</f>
        <v>6.8</v>
      </c>
      <c r="I4281" s="13">
        <v>118.5</v>
      </c>
      <c r="J4281" s="13">
        <v>1039.5</v>
      </c>
      <c r="K4281" s="14">
        <f>(J4281/G4281)</f>
        <v>1.3292838874680306</v>
      </c>
      <c r="L4281" s="14">
        <f>(K4281/1.58)</f>
        <v>0.84131891611900667</v>
      </c>
    </row>
    <row r="4282" spans="1:13" x14ac:dyDescent="0.2">
      <c r="A4282" s="11" t="s">
        <v>7849</v>
      </c>
      <c r="B4282" s="12" t="s">
        <v>6308</v>
      </c>
      <c r="C4282" s="12">
        <v>13</v>
      </c>
      <c r="D4282" s="12">
        <v>7</v>
      </c>
      <c r="E4282" s="12">
        <v>18</v>
      </c>
      <c r="F4282" s="13">
        <v>116</v>
      </c>
      <c r="G4282" s="13">
        <v>709</v>
      </c>
      <c r="H4282" s="17">
        <f>(G4282/F4282)</f>
        <v>6.1120689655172411</v>
      </c>
      <c r="I4282" s="13">
        <v>88</v>
      </c>
      <c r="J4282" s="13">
        <v>546.5</v>
      </c>
      <c r="K4282" s="14">
        <f>(J4282/G4282)</f>
        <v>0.77080394922425954</v>
      </c>
      <c r="L4282" s="14">
        <f>(K4282/1.58)</f>
        <v>0.48785060077484776</v>
      </c>
    </row>
    <row r="4283" spans="1:13" x14ac:dyDescent="0.2">
      <c r="A4283" s="7" t="s">
        <v>6305</v>
      </c>
      <c r="B4283" s="8" t="s">
        <v>6306</v>
      </c>
      <c r="C4283" s="8">
        <v>13</v>
      </c>
      <c r="D4283" s="8">
        <v>7</v>
      </c>
      <c r="E4283" s="8">
        <v>16</v>
      </c>
      <c r="F4283" s="9">
        <v>146</v>
      </c>
      <c r="G4283" s="9">
        <v>914</v>
      </c>
      <c r="H4283" s="16">
        <f>(G4283/F4283)</f>
        <v>6.2602739726027394</v>
      </c>
      <c r="I4283" s="9">
        <v>202.5</v>
      </c>
      <c r="J4283" s="9">
        <v>1491.5</v>
      </c>
      <c r="K4283" s="10">
        <f>(J4283/G4283)</f>
        <v>1.6318380743982495</v>
      </c>
      <c r="L4283" s="10">
        <f>(K4283/1.69)</f>
        <v>0.96558465940724825</v>
      </c>
    </row>
    <row r="4284" spans="1:13" x14ac:dyDescent="0.2">
      <c r="A4284" s="11" t="s">
        <v>7849</v>
      </c>
      <c r="B4284" s="12" t="s">
        <v>6810</v>
      </c>
      <c r="C4284" s="12">
        <v>14</v>
      </c>
      <c r="D4284" s="12">
        <v>8</v>
      </c>
      <c r="E4284" s="12">
        <v>20</v>
      </c>
      <c r="F4284" s="13">
        <v>65.5</v>
      </c>
      <c r="G4284" s="13">
        <v>411</v>
      </c>
      <c r="H4284" s="17">
        <f>(G4284/F4284)</f>
        <v>6.2748091603053435</v>
      </c>
      <c r="I4284" s="13">
        <v>100</v>
      </c>
      <c r="J4284" s="13">
        <v>968.5</v>
      </c>
      <c r="K4284" s="14">
        <f>(J4284/G4284)</f>
        <v>2.3564476885644767</v>
      </c>
      <c r="L4284" s="14">
        <f>(K4284/2.8)</f>
        <v>0.84158846020159883</v>
      </c>
    </row>
    <row r="4285" spans="1:13" x14ac:dyDescent="0.2">
      <c r="A4285" s="1" t="s">
        <v>7711</v>
      </c>
      <c r="B4285" t="s">
        <v>7712</v>
      </c>
      <c r="C4285">
        <v>16</v>
      </c>
      <c r="D4285">
        <v>14</v>
      </c>
      <c r="E4285">
        <v>12</v>
      </c>
      <c r="F4285" s="2">
        <v>32</v>
      </c>
      <c r="G4285" s="2">
        <v>112.5</v>
      </c>
      <c r="H4285" s="18">
        <f>(G4285/F4285)</f>
        <v>3.515625</v>
      </c>
      <c r="I4285" s="2">
        <v>17</v>
      </c>
      <c r="J4285" s="2">
        <v>1150.5</v>
      </c>
      <c r="K4285" s="6">
        <f>(J4285/G4285)</f>
        <v>10.226666666666667</v>
      </c>
    </row>
    <row r="4286" spans="1:13" x14ac:dyDescent="0.2">
      <c r="A4286" s="7" t="s">
        <v>6301</v>
      </c>
      <c r="B4286" s="8" t="s">
        <v>6302</v>
      </c>
      <c r="C4286" s="8">
        <v>13</v>
      </c>
      <c r="D4286" s="8">
        <v>7</v>
      </c>
      <c r="E4286" s="8">
        <v>14</v>
      </c>
      <c r="F4286" s="9">
        <v>163.5</v>
      </c>
      <c r="G4286" s="9">
        <v>854.5</v>
      </c>
      <c r="H4286" s="16">
        <f>(G4286/F4286)</f>
        <v>5.2262996941896027</v>
      </c>
      <c r="I4286" s="9">
        <v>193</v>
      </c>
      <c r="J4286" s="9">
        <v>503</v>
      </c>
      <c r="K4286" s="10">
        <f>(J4286/G4286)</f>
        <v>0.58864833235810421</v>
      </c>
      <c r="L4286" s="10">
        <f>(K4286/1.69)</f>
        <v>0.34831262269710311</v>
      </c>
      <c r="M4286" t="s">
        <v>7833</v>
      </c>
    </row>
    <row r="4287" spans="1:13" x14ac:dyDescent="0.2">
      <c r="A4287" s="7" t="s">
        <v>6299</v>
      </c>
      <c r="B4287" s="8" t="s">
        <v>6300</v>
      </c>
      <c r="C4287" s="8">
        <v>13</v>
      </c>
      <c r="D4287" s="8">
        <v>7</v>
      </c>
      <c r="E4287" s="8">
        <v>12</v>
      </c>
      <c r="F4287" s="9">
        <v>163</v>
      </c>
      <c r="G4287" s="9">
        <v>862.5</v>
      </c>
      <c r="H4287" s="16">
        <f>(G4287/F4287)</f>
        <v>5.2914110429447856</v>
      </c>
      <c r="I4287" s="9">
        <v>135</v>
      </c>
      <c r="J4287" s="9">
        <v>623</v>
      </c>
      <c r="K4287" s="10">
        <f>(J4287/G4287)</f>
        <v>0.72231884057971019</v>
      </c>
      <c r="L4287" s="10">
        <f>(K4287/1.69)</f>
        <v>0.4274075979761599</v>
      </c>
      <c r="M4287" t="s">
        <v>7833</v>
      </c>
    </row>
    <row r="4288" spans="1:13" x14ac:dyDescent="0.2">
      <c r="A4288" s="7" t="s">
        <v>6296</v>
      </c>
      <c r="B4288" s="8" t="s">
        <v>6297</v>
      </c>
      <c r="C4288" s="8">
        <v>13</v>
      </c>
      <c r="D4288" s="8">
        <v>7</v>
      </c>
      <c r="E4288" s="8">
        <v>10</v>
      </c>
      <c r="F4288" s="9">
        <v>248.5</v>
      </c>
      <c r="G4288" s="9">
        <v>999.5</v>
      </c>
      <c r="H4288" s="16">
        <f>(G4288/F4288)</f>
        <v>4.0221327967806841</v>
      </c>
      <c r="I4288" s="9">
        <v>270.5</v>
      </c>
      <c r="J4288" s="9">
        <v>1313</v>
      </c>
      <c r="K4288" s="10">
        <f>(J4288/G4288)</f>
        <v>1.3136568284142072</v>
      </c>
      <c r="L4288" s="10">
        <f>(K4288/1.69)</f>
        <v>0.77731173278947174</v>
      </c>
    </row>
    <row r="4289" spans="1:13" x14ac:dyDescent="0.2">
      <c r="A4289" s="7" t="s">
        <v>8479</v>
      </c>
      <c r="B4289" s="8" t="s">
        <v>6294</v>
      </c>
      <c r="C4289" s="8">
        <v>13</v>
      </c>
      <c r="D4289" s="8">
        <v>7</v>
      </c>
      <c r="E4289" s="8">
        <v>8</v>
      </c>
      <c r="F4289" s="9">
        <v>225</v>
      </c>
      <c r="G4289" s="9">
        <v>936.5</v>
      </c>
      <c r="H4289" s="16">
        <f>(G4289/F4289)</f>
        <v>4.1622222222222218</v>
      </c>
      <c r="I4289" s="9">
        <v>280.5</v>
      </c>
      <c r="J4289" s="9">
        <v>1042</v>
      </c>
      <c r="K4289" s="10">
        <f>(J4289/G4289)</f>
        <v>1.1126534970635344</v>
      </c>
      <c r="L4289" s="10">
        <f>(K4289/1.69)</f>
        <v>0.65837485033345233</v>
      </c>
    </row>
    <row r="4290" spans="1:13" x14ac:dyDescent="0.2">
      <c r="A4290" s="7" t="s">
        <v>6290</v>
      </c>
      <c r="B4290" s="8" t="s">
        <v>6291</v>
      </c>
      <c r="C4290" s="8">
        <v>13</v>
      </c>
      <c r="D4290" s="8">
        <v>7</v>
      </c>
      <c r="E4290" s="8">
        <v>6</v>
      </c>
      <c r="F4290" s="9">
        <v>212.5</v>
      </c>
      <c r="G4290" s="9">
        <v>911.5</v>
      </c>
      <c r="H4290" s="16">
        <f>(G4290/F4290)</f>
        <v>4.289411764705882</v>
      </c>
      <c r="I4290" s="9">
        <v>240.5</v>
      </c>
      <c r="J4290" s="9">
        <v>937</v>
      </c>
      <c r="K4290" s="10">
        <f>(J4290/G4290)</f>
        <v>1.0279758639605046</v>
      </c>
      <c r="L4290" s="10">
        <f>(K4290/1.69)</f>
        <v>0.60826974198846429</v>
      </c>
    </row>
    <row r="4291" spans="1:13" x14ac:dyDescent="0.2">
      <c r="A4291" s="7" t="s">
        <v>7849</v>
      </c>
      <c r="B4291" s="8" t="s">
        <v>6665</v>
      </c>
      <c r="C4291" s="8">
        <v>14</v>
      </c>
      <c r="D4291" s="8">
        <v>4</v>
      </c>
      <c r="E4291" s="8">
        <v>16</v>
      </c>
      <c r="F4291" s="9">
        <v>56</v>
      </c>
      <c r="G4291" s="9">
        <v>325.5</v>
      </c>
      <c r="H4291" s="16">
        <f>(G4291/F4291)</f>
        <v>5.8125</v>
      </c>
      <c r="I4291" s="9">
        <v>184</v>
      </c>
      <c r="J4291" s="9">
        <v>1424</v>
      </c>
      <c r="K4291" s="10">
        <f>(J4291/G4291)</f>
        <v>4.3748079877112138</v>
      </c>
      <c r="L4291" s="10">
        <f>(K4291/1.27)</f>
        <v>3.4447306989852078</v>
      </c>
    </row>
    <row r="4292" spans="1:13" x14ac:dyDescent="0.2">
      <c r="A4292" s="7" t="s">
        <v>8480</v>
      </c>
      <c r="B4292" s="8" t="s">
        <v>6287</v>
      </c>
      <c r="C4292" s="8">
        <v>13</v>
      </c>
      <c r="D4292" s="8">
        <v>7</v>
      </c>
      <c r="E4292" s="8">
        <v>4</v>
      </c>
      <c r="F4292" s="9">
        <v>324</v>
      </c>
      <c r="G4292" s="9">
        <v>991.5</v>
      </c>
      <c r="H4292" s="16">
        <f>(G4292/F4292)</f>
        <v>3.0601851851851851</v>
      </c>
      <c r="I4292" s="9">
        <v>381</v>
      </c>
      <c r="J4292" s="9">
        <v>1252.5</v>
      </c>
      <c r="K4292" s="10">
        <f>(J4292/G4292)</f>
        <v>1.2632375189107412</v>
      </c>
      <c r="L4292" s="10">
        <f>(K4292/1.69)</f>
        <v>0.74747782184067535</v>
      </c>
    </row>
    <row r="4293" spans="1:13" x14ac:dyDescent="0.2">
      <c r="A4293" s="7" t="s">
        <v>8481</v>
      </c>
      <c r="B4293" s="8" t="s">
        <v>6284</v>
      </c>
      <c r="C4293" s="8">
        <v>13</v>
      </c>
      <c r="D4293" s="8">
        <v>7</v>
      </c>
      <c r="E4293" s="8">
        <v>2</v>
      </c>
      <c r="F4293" s="9">
        <v>409</v>
      </c>
      <c r="G4293" s="9">
        <v>1036.5</v>
      </c>
      <c r="H4293" s="16">
        <f>(G4293/F4293)</f>
        <v>2.5342298288508558</v>
      </c>
      <c r="I4293" s="9">
        <v>466</v>
      </c>
      <c r="J4293" s="9">
        <v>1071.5</v>
      </c>
      <c r="K4293" s="10">
        <f>(J4293/G4293)</f>
        <v>1.0337674867342017</v>
      </c>
      <c r="L4293" s="10">
        <f>(K4293/1.69)</f>
        <v>0.6116967377125454</v>
      </c>
    </row>
    <row r="4294" spans="1:13" x14ac:dyDescent="0.2">
      <c r="A4294" s="1" t="s">
        <v>6371</v>
      </c>
      <c r="B4294" t="s">
        <v>6372</v>
      </c>
      <c r="C4294">
        <v>13</v>
      </c>
      <c r="D4294">
        <v>9</v>
      </c>
      <c r="E4294">
        <v>22</v>
      </c>
      <c r="F4294" s="2">
        <v>71.5</v>
      </c>
      <c r="G4294" s="2">
        <v>382</v>
      </c>
      <c r="H4294" s="18">
        <f>(G4294/F4294)</f>
        <v>5.3426573426573425</v>
      </c>
      <c r="I4294" s="2">
        <v>53</v>
      </c>
      <c r="J4294" s="2">
        <v>224</v>
      </c>
      <c r="K4294" s="6">
        <f>(J4294/G4294)</f>
        <v>0.58638743455497377</v>
      </c>
    </row>
    <row r="4295" spans="1:13" x14ac:dyDescent="0.2">
      <c r="A4295" s="7" t="s">
        <v>6368</v>
      </c>
      <c r="B4295" s="8" t="s">
        <v>6369</v>
      </c>
      <c r="C4295" s="8">
        <v>13</v>
      </c>
      <c r="D4295" s="8">
        <v>9</v>
      </c>
      <c r="E4295" s="8">
        <v>20</v>
      </c>
      <c r="F4295" s="9">
        <v>120.5</v>
      </c>
      <c r="G4295" s="9">
        <v>799.5</v>
      </c>
      <c r="H4295" s="16">
        <f>(G4295/F4295)</f>
        <v>6.6348547717842328</v>
      </c>
      <c r="I4295" s="9">
        <v>126</v>
      </c>
      <c r="J4295" s="9">
        <v>873</v>
      </c>
      <c r="K4295" s="10">
        <f>(J4295/G4295)</f>
        <v>1.0919324577861163</v>
      </c>
      <c r="L4295" s="10">
        <f>(K4295/1.69)</f>
        <v>0.64611388034681438</v>
      </c>
      <c r="M4295" t="s">
        <v>7833</v>
      </c>
    </row>
    <row r="4296" spans="1:13" x14ac:dyDescent="0.2">
      <c r="A4296" s="1" t="s">
        <v>7708</v>
      </c>
      <c r="B4296" t="s">
        <v>7709</v>
      </c>
      <c r="C4296">
        <v>16</v>
      </c>
      <c r="D4296">
        <v>14</v>
      </c>
      <c r="E4296">
        <v>10</v>
      </c>
      <c r="F4296" s="2">
        <v>80.5</v>
      </c>
      <c r="G4296" s="2">
        <v>490.5</v>
      </c>
      <c r="H4296" s="18">
        <f>(G4296/F4296)</f>
        <v>6.0931677018633543</v>
      </c>
      <c r="I4296" s="2">
        <v>43</v>
      </c>
      <c r="J4296" s="2">
        <v>94</v>
      </c>
      <c r="K4296" s="6">
        <f>(J4296/G4296)</f>
        <v>0.19164118246687054</v>
      </c>
    </row>
    <row r="4297" spans="1:13" x14ac:dyDescent="0.2">
      <c r="A4297" s="11" t="s">
        <v>7849</v>
      </c>
      <c r="B4297" s="12" t="s">
        <v>6366</v>
      </c>
      <c r="C4297" s="12">
        <v>13</v>
      </c>
      <c r="D4297" s="12">
        <v>9</v>
      </c>
      <c r="E4297" s="12">
        <v>18</v>
      </c>
      <c r="F4297" s="13">
        <v>104.5</v>
      </c>
      <c r="G4297" s="13">
        <v>752</v>
      </c>
      <c r="H4297" s="17">
        <f>(G4297/F4297)</f>
        <v>7.196172248803828</v>
      </c>
      <c r="I4297" s="13">
        <v>106.5</v>
      </c>
      <c r="J4297" s="13">
        <v>1336</v>
      </c>
      <c r="K4297" s="14">
        <f>(J4297/G4297)</f>
        <v>1.7765957446808511</v>
      </c>
      <c r="L4297" s="14">
        <f>(K4297/1.58)</f>
        <v>1.1244276865068679</v>
      </c>
    </row>
    <row r="4298" spans="1:13" x14ac:dyDescent="0.2">
      <c r="A4298" s="7" t="s">
        <v>6362</v>
      </c>
      <c r="B4298" s="8" t="s">
        <v>6363</v>
      </c>
      <c r="C4298" s="8">
        <v>13</v>
      </c>
      <c r="D4298" s="8">
        <v>9</v>
      </c>
      <c r="E4298" s="8">
        <v>16</v>
      </c>
      <c r="F4298" s="9">
        <v>132</v>
      </c>
      <c r="G4298" s="9">
        <v>862.5</v>
      </c>
      <c r="H4298" s="16">
        <f>(G4298/F4298)</f>
        <v>6.5340909090909092</v>
      </c>
      <c r="I4298" s="9">
        <v>128.5</v>
      </c>
      <c r="J4298" s="9">
        <v>1143.5</v>
      </c>
      <c r="K4298" s="10">
        <f>(J4298/G4298)</f>
        <v>1.3257971014492753</v>
      </c>
      <c r="L4298" s="10">
        <f>(K4298/1.69)</f>
        <v>0.78449532630134633</v>
      </c>
    </row>
    <row r="4299" spans="1:13" x14ac:dyDescent="0.2">
      <c r="A4299" s="11" t="s">
        <v>6358</v>
      </c>
      <c r="B4299" s="12" t="s">
        <v>6359</v>
      </c>
      <c r="C4299" s="12">
        <v>13</v>
      </c>
      <c r="D4299" s="12">
        <v>9</v>
      </c>
      <c r="E4299" s="12">
        <v>14</v>
      </c>
      <c r="F4299" s="13">
        <v>95.5</v>
      </c>
      <c r="G4299" s="13">
        <v>733.5</v>
      </c>
      <c r="H4299" s="17">
        <f>(G4299/F4299)</f>
        <v>7.6806282722513091</v>
      </c>
      <c r="I4299" s="13">
        <v>111</v>
      </c>
      <c r="J4299" s="13">
        <v>738.5</v>
      </c>
      <c r="K4299" s="14">
        <f>(J4299/G4299)</f>
        <v>1.0068166325835037</v>
      </c>
      <c r="L4299" s="14">
        <f>(K4299/1.58)</f>
        <v>0.63722571682500229</v>
      </c>
    </row>
    <row r="4300" spans="1:13" x14ac:dyDescent="0.2">
      <c r="A4300" s="11" t="s">
        <v>6356</v>
      </c>
      <c r="B4300" s="12" t="s">
        <v>6357</v>
      </c>
      <c r="C4300" s="12">
        <v>13</v>
      </c>
      <c r="D4300" s="12">
        <v>9</v>
      </c>
      <c r="E4300" s="12">
        <v>10</v>
      </c>
      <c r="F4300" s="13">
        <v>82.5</v>
      </c>
      <c r="G4300" s="13">
        <v>670</v>
      </c>
      <c r="H4300" s="17">
        <f>(G4300/F4300)</f>
        <v>8.1212121212121211</v>
      </c>
      <c r="I4300" s="13">
        <v>88</v>
      </c>
      <c r="J4300" s="13">
        <v>471</v>
      </c>
      <c r="K4300" s="14">
        <f>(J4300/G4300)</f>
        <v>0.70298507462686566</v>
      </c>
      <c r="L4300" s="14">
        <f>(K4300/1.58)</f>
        <v>0.44492726242206687</v>
      </c>
    </row>
    <row r="4301" spans="1:13" x14ac:dyDescent="0.2">
      <c r="A4301" s="7" t="s">
        <v>7849</v>
      </c>
      <c r="B4301" s="8" t="s">
        <v>6353</v>
      </c>
      <c r="C4301" s="8">
        <v>13</v>
      </c>
      <c r="D4301" s="8">
        <v>9</v>
      </c>
      <c r="E4301" s="8">
        <v>8</v>
      </c>
      <c r="F4301" s="9">
        <v>129</v>
      </c>
      <c r="G4301" s="9">
        <v>748</v>
      </c>
      <c r="H4301" s="16">
        <f>(G4301/F4301)</f>
        <v>5.7984496124031004</v>
      </c>
      <c r="I4301" s="9">
        <v>129</v>
      </c>
      <c r="J4301" s="9">
        <v>902.5</v>
      </c>
      <c r="K4301" s="10">
        <f>(J4301/G4301)</f>
        <v>1.2065508021390374</v>
      </c>
      <c r="L4301" s="10">
        <f>(K4301/1.69)</f>
        <v>0.71393538588108729</v>
      </c>
    </row>
    <row r="4302" spans="1:13" x14ac:dyDescent="0.2">
      <c r="A4302" s="7" t="s">
        <v>6350</v>
      </c>
      <c r="B4302" s="8" t="s">
        <v>6351</v>
      </c>
      <c r="C4302" s="8">
        <v>13</v>
      </c>
      <c r="D4302" s="8">
        <v>9</v>
      </c>
      <c r="E4302" s="8">
        <v>6</v>
      </c>
      <c r="F4302" s="9">
        <v>210</v>
      </c>
      <c r="G4302" s="9">
        <v>884.5</v>
      </c>
      <c r="H4302" s="16">
        <f>(G4302/F4302)</f>
        <v>4.211904761904762</v>
      </c>
      <c r="I4302" s="9">
        <v>209.5</v>
      </c>
      <c r="J4302" s="9">
        <v>838.5</v>
      </c>
      <c r="K4302" s="10">
        <f>(J4302/G4302)</f>
        <v>0.94799321650650081</v>
      </c>
      <c r="L4302" s="10">
        <f>(K4302/1.69)</f>
        <v>0.56094273166065134</v>
      </c>
      <c r="M4302" t="s">
        <v>7833</v>
      </c>
    </row>
    <row r="4303" spans="1:13" x14ac:dyDescent="0.2">
      <c r="A4303" s="7" t="s">
        <v>6346</v>
      </c>
      <c r="B4303" s="8" t="s">
        <v>6347</v>
      </c>
      <c r="C4303" s="8">
        <v>13</v>
      </c>
      <c r="D4303" s="8">
        <v>9</v>
      </c>
      <c r="E4303" s="8">
        <v>4</v>
      </c>
      <c r="F4303" s="9">
        <v>402</v>
      </c>
      <c r="G4303" s="9">
        <v>1034.5</v>
      </c>
      <c r="H4303" s="16">
        <f>(G4303/F4303)</f>
        <v>2.5733830845771144</v>
      </c>
      <c r="I4303" s="9">
        <v>218</v>
      </c>
      <c r="J4303" s="9">
        <v>137</v>
      </c>
      <c r="K4303" s="10">
        <f>(J4303/G4303)</f>
        <v>0.13243112614789754</v>
      </c>
      <c r="L4303" s="10">
        <f>(K4303/1.69)</f>
        <v>7.8361613105264821E-2</v>
      </c>
      <c r="M4303" t="s">
        <v>7833</v>
      </c>
    </row>
    <row r="4304" spans="1:13" x14ac:dyDescent="0.2">
      <c r="A4304" s="7" t="s">
        <v>8482</v>
      </c>
      <c r="B4304" s="8" t="s">
        <v>6344</v>
      </c>
      <c r="C4304" s="8">
        <v>13</v>
      </c>
      <c r="D4304" s="8">
        <v>9</v>
      </c>
      <c r="E4304" s="8">
        <v>2</v>
      </c>
      <c r="F4304" s="9">
        <v>139.5</v>
      </c>
      <c r="G4304" s="9">
        <v>773</v>
      </c>
      <c r="H4304" s="16">
        <f>(G4304/F4304)</f>
        <v>5.5412186379928317</v>
      </c>
      <c r="I4304" s="9">
        <v>181</v>
      </c>
      <c r="J4304" s="9">
        <v>1037</v>
      </c>
      <c r="K4304" s="10">
        <f>(J4304/G4304)</f>
        <v>1.3415265200517466</v>
      </c>
      <c r="L4304" s="10">
        <f>(K4304/1.69)</f>
        <v>0.79380267458683229</v>
      </c>
    </row>
    <row r="4305" spans="1:13" x14ac:dyDescent="0.2">
      <c r="A4305" s="11" t="s">
        <v>6441</v>
      </c>
      <c r="B4305" s="12" t="s">
        <v>6442</v>
      </c>
      <c r="C4305" s="12">
        <v>13</v>
      </c>
      <c r="D4305" s="12">
        <v>11</v>
      </c>
      <c r="E4305" s="12">
        <v>22</v>
      </c>
      <c r="F4305" s="13">
        <v>54</v>
      </c>
      <c r="G4305" s="13">
        <v>400.5</v>
      </c>
      <c r="H4305" s="17">
        <f>(G4305/F4305)</f>
        <v>7.416666666666667</v>
      </c>
      <c r="I4305" s="13">
        <v>73</v>
      </c>
      <c r="J4305" s="13">
        <v>217.5</v>
      </c>
      <c r="K4305" s="14">
        <f>(J4305/G4305)</f>
        <v>0.54307116104868913</v>
      </c>
      <c r="L4305" s="14">
        <f>(K4305/1.58)</f>
        <v>0.34371592471436019</v>
      </c>
      <c r="M4305" t="s">
        <v>7834</v>
      </c>
    </row>
    <row r="4306" spans="1:13" x14ac:dyDescent="0.2">
      <c r="A4306" s="11" t="s">
        <v>6437</v>
      </c>
      <c r="B4306" s="12" t="s">
        <v>6438</v>
      </c>
      <c r="C4306" s="12">
        <v>13</v>
      </c>
      <c r="D4306" s="12">
        <v>11</v>
      </c>
      <c r="E4306" s="12">
        <v>20</v>
      </c>
      <c r="F4306" s="13">
        <v>88.5</v>
      </c>
      <c r="G4306" s="13">
        <v>585.5</v>
      </c>
      <c r="H4306" s="17">
        <f>(G4306/F4306)</f>
        <v>6.6158192090395485</v>
      </c>
      <c r="I4306" s="13">
        <v>95</v>
      </c>
      <c r="J4306" s="13">
        <v>777.5</v>
      </c>
      <c r="K4306" s="14">
        <f>(J4306/G4306)</f>
        <v>1.3279248505550811</v>
      </c>
      <c r="L4306" s="14">
        <f>(K4306/1.58)</f>
        <v>0.84045876617410198</v>
      </c>
    </row>
    <row r="4307" spans="1:13" x14ac:dyDescent="0.2">
      <c r="A4307" s="1" t="s">
        <v>6433</v>
      </c>
      <c r="B4307" t="s">
        <v>6434</v>
      </c>
      <c r="C4307">
        <v>13</v>
      </c>
      <c r="D4307">
        <v>11</v>
      </c>
      <c r="E4307">
        <v>18</v>
      </c>
      <c r="F4307" s="2">
        <v>77</v>
      </c>
      <c r="G4307" s="2">
        <v>445</v>
      </c>
      <c r="H4307" s="18">
        <f>(G4307/F4307)</f>
        <v>5.779220779220779</v>
      </c>
      <c r="I4307" s="2">
        <v>59</v>
      </c>
      <c r="J4307" s="2">
        <v>935.5</v>
      </c>
      <c r="K4307" s="6">
        <f>(J4307/G4307)</f>
        <v>2.1022471910112359</v>
      </c>
    </row>
    <row r="4308" spans="1:13" x14ac:dyDescent="0.2">
      <c r="A4308" s="11" t="s">
        <v>6429</v>
      </c>
      <c r="B4308" s="12" t="s">
        <v>6430</v>
      </c>
      <c r="C4308" s="12">
        <v>13</v>
      </c>
      <c r="D4308" s="12">
        <v>11</v>
      </c>
      <c r="E4308" s="12">
        <v>16</v>
      </c>
      <c r="F4308" s="13">
        <v>97.5</v>
      </c>
      <c r="G4308" s="13">
        <v>642.5</v>
      </c>
      <c r="H4308" s="17">
        <f>(G4308/F4308)</f>
        <v>6.5897435897435894</v>
      </c>
      <c r="I4308" s="13">
        <v>87.5</v>
      </c>
      <c r="J4308" s="13">
        <v>1043</v>
      </c>
      <c r="K4308" s="14">
        <f>(J4308/G4308)</f>
        <v>1.6233463035019455</v>
      </c>
      <c r="L4308" s="14">
        <f>(K4308/1.58)</f>
        <v>1.0274343693050287</v>
      </c>
    </row>
    <row r="4309" spans="1:13" x14ac:dyDescent="0.2">
      <c r="A4309" s="11" t="s">
        <v>7849</v>
      </c>
      <c r="B4309" s="12" t="s">
        <v>6426</v>
      </c>
      <c r="C4309" s="12">
        <v>13</v>
      </c>
      <c r="D4309" s="12">
        <v>11</v>
      </c>
      <c r="E4309" s="12">
        <v>14</v>
      </c>
      <c r="F4309" s="13">
        <v>107.5</v>
      </c>
      <c r="G4309" s="13">
        <v>827</v>
      </c>
      <c r="H4309" s="17">
        <f>(G4309/F4309)</f>
        <v>7.6930232558139533</v>
      </c>
      <c r="I4309" s="13">
        <v>118</v>
      </c>
      <c r="J4309" s="13">
        <v>1133.5</v>
      </c>
      <c r="K4309" s="14">
        <f>(J4309/G4309)</f>
        <v>1.3706166868198306</v>
      </c>
      <c r="L4309" s="14">
        <f>(K4309/1.58)</f>
        <v>0.86747891570875357</v>
      </c>
    </row>
    <row r="4310" spans="1:13" x14ac:dyDescent="0.2">
      <c r="A4310" s="7" t="s">
        <v>6423</v>
      </c>
      <c r="B4310" s="8" t="s">
        <v>6424</v>
      </c>
      <c r="C4310" s="8">
        <v>13</v>
      </c>
      <c r="D4310" s="8">
        <v>11</v>
      </c>
      <c r="E4310" s="8">
        <v>10</v>
      </c>
      <c r="F4310" s="9">
        <v>132</v>
      </c>
      <c r="G4310" s="9">
        <v>850.5</v>
      </c>
      <c r="H4310" s="16">
        <f>(G4310/F4310)</f>
        <v>6.4431818181818183</v>
      </c>
      <c r="I4310" s="9">
        <v>123</v>
      </c>
      <c r="J4310" s="9">
        <v>921</v>
      </c>
      <c r="K4310" s="10">
        <f>(J4310/G4310)</f>
        <v>1.0828924162257496</v>
      </c>
      <c r="L4310" s="10">
        <f>(K4310/1.69)</f>
        <v>0.64076474332884592</v>
      </c>
    </row>
    <row r="4311" spans="1:13" x14ac:dyDescent="0.2">
      <c r="A4311" s="1" t="s">
        <v>7849</v>
      </c>
      <c r="B4311" t="s">
        <v>6420</v>
      </c>
      <c r="C4311">
        <v>13</v>
      </c>
      <c r="D4311">
        <v>11</v>
      </c>
      <c r="E4311">
        <v>8</v>
      </c>
      <c r="F4311" s="2">
        <v>84</v>
      </c>
      <c r="G4311" s="2">
        <v>516</v>
      </c>
      <c r="H4311" s="18">
        <f>(G4311/F4311)</f>
        <v>6.1428571428571432</v>
      </c>
      <c r="I4311" s="2">
        <v>59.5</v>
      </c>
      <c r="J4311" s="2">
        <v>391</v>
      </c>
      <c r="K4311" s="6">
        <f>(J4311/G4311)</f>
        <v>0.75775193798449614</v>
      </c>
    </row>
    <row r="4312" spans="1:13" x14ac:dyDescent="0.2">
      <c r="A4312" s="11" t="s">
        <v>6416</v>
      </c>
      <c r="B4312" s="12" t="s">
        <v>6417</v>
      </c>
      <c r="C4312" s="12">
        <v>13</v>
      </c>
      <c r="D4312" s="12">
        <v>11</v>
      </c>
      <c r="E4312" s="12">
        <v>6</v>
      </c>
      <c r="F4312" s="13">
        <v>114.5</v>
      </c>
      <c r="G4312" s="13">
        <v>637.5</v>
      </c>
      <c r="H4312" s="17">
        <f>(G4312/F4312)</f>
        <v>5.5676855895196509</v>
      </c>
      <c r="I4312" s="13">
        <v>78.5</v>
      </c>
      <c r="J4312" s="13">
        <v>525</v>
      </c>
      <c r="K4312" s="14">
        <f>(J4312/G4312)</f>
        <v>0.82352941176470584</v>
      </c>
      <c r="L4312" s="14">
        <f>(K4312/1.58)</f>
        <v>0.52122114668652264</v>
      </c>
    </row>
    <row r="4313" spans="1:13" x14ac:dyDescent="0.2">
      <c r="A4313" s="11" t="s">
        <v>8483</v>
      </c>
      <c r="B4313" s="12" t="s">
        <v>6413</v>
      </c>
      <c r="C4313" s="12">
        <v>13</v>
      </c>
      <c r="D4313" s="12">
        <v>11</v>
      </c>
      <c r="E4313" s="12">
        <v>4</v>
      </c>
      <c r="F4313" s="13">
        <v>122</v>
      </c>
      <c r="G4313" s="13">
        <v>620</v>
      </c>
      <c r="H4313" s="17">
        <f>(G4313/F4313)</f>
        <v>5.081967213114754</v>
      </c>
      <c r="I4313" s="13">
        <v>89.5</v>
      </c>
      <c r="J4313" s="13">
        <v>577</v>
      </c>
      <c r="K4313" s="14">
        <f>(J4313/G4313)</f>
        <v>0.9306451612903226</v>
      </c>
      <c r="L4313" s="14">
        <f>(K4313/1.58)</f>
        <v>0.58901592486729271</v>
      </c>
    </row>
    <row r="4314" spans="1:13" x14ac:dyDescent="0.2">
      <c r="A4314" s="7" t="s">
        <v>8484</v>
      </c>
      <c r="B4314" s="8" t="s">
        <v>6410</v>
      </c>
      <c r="C4314" s="8">
        <v>13</v>
      </c>
      <c r="D4314" s="8">
        <v>11</v>
      </c>
      <c r="E4314" s="8">
        <v>2</v>
      </c>
      <c r="F4314" s="9">
        <v>169</v>
      </c>
      <c r="G4314" s="9">
        <v>853</v>
      </c>
      <c r="H4314" s="16">
        <f>(G4314/F4314)</f>
        <v>5.0473372781065091</v>
      </c>
      <c r="I4314" s="9">
        <v>273.5</v>
      </c>
      <c r="J4314" s="9">
        <v>1269.5</v>
      </c>
      <c r="K4314" s="10">
        <f>(J4314/G4314)</f>
        <v>1.4882766705744432</v>
      </c>
      <c r="L4314" s="10">
        <f>(K4314/1.69)</f>
        <v>0.880637083180144</v>
      </c>
    </row>
    <row r="4315" spans="1:13" x14ac:dyDescent="0.2">
      <c r="A4315" s="11" t="s">
        <v>6504</v>
      </c>
      <c r="B4315" s="12" t="s">
        <v>6505</v>
      </c>
      <c r="C4315" s="12">
        <v>13</v>
      </c>
      <c r="D4315" s="12">
        <v>13</v>
      </c>
      <c r="E4315" s="12">
        <v>22</v>
      </c>
      <c r="F4315" s="13">
        <v>88</v>
      </c>
      <c r="G4315" s="13">
        <v>558</v>
      </c>
      <c r="H4315" s="17">
        <f>(G4315/F4315)</f>
        <v>6.3409090909090908</v>
      </c>
      <c r="I4315" s="13">
        <v>102</v>
      </c>
      <c r="J4315" s="13">
        <v>1633</v>
      </c>
      <c r="K4315" s="14">
        <f>(J4315/G4315)</f>
        <v>2.9265232974910393</v>
      </c>
      <c r="L4315" s="14">
        <f>(K4315/1.58)</f>
        <v>1.8522299351209108</v>
      </c>
    </row>
    <row r="4316" spans="1:13" x14ac:dyDescent="0.2">
      <c r="A4316" s="11" t="s">
        <v>7849</v>
      </c>
      <c r="B4316" s="12" t="s">
        <v>6502</v>
      </c>
      <c r="C4316" s="12">
        <v>13</v>
      </c>
      <c r="D4316" s="12">
        <v>13</v>
      </c>
      <c r="E4316" s="12">
        <v>20</v>
      </c>
      <c r="F4316" s="13">
        <v>73.5</v>
      </c>
      <c r="G4316" s="13">
        <v>548</v>
      </c>
      <c r="H4316" s="17">
        <f>(G4316/F4316)</f>
        <v>7.4557823129251704</v>
      </c>
      <c r="I4316" s="13">
        <v>91</v>
      </c>
      <c r="J4316" s="13">
        <v>1003.5</v>
      </c>
      <c r="K4316" s="14">
        <f>(J4316/G4316)</f>
        <v>1.8312043795620438</v>
      </c>
      <c r="L4316" s="14">
        <f>(K4316/1.58)</f>
        <v>1.1589901136468632</v>
      </c>
    </row>
    <row r="4317" spans="1:13" x14ac:dyDescent="0.2">
      <c r="A4317" s="1" t="s">
        <v>7705</v>
      </c>
      <c r="B4317" t="s">
        <v>7706</v>
      </c>
      <c r="C4317">
        <v>16</v>
      </c>
      <c r="D4317">
        <v>14</v>
      </c>
      <c r="E4317">
        <v>8</v>
      </c>
      <c r="F4317" s="2">
        <v>72.5</v>
      </c>
      <c r="G4317" s="2">
        <v>134.5</v>
      </c>
      <c r="H4317" s="18">
        <f>(G4317/F4317)</f>
        <v>1.8551724137931034</v>
      </c>
      <c r="I4317" s="2">
        <v>43.5</v>
      </c>
      <c r="J4317" s="2">
        <v>33</v>
      </c>
      <c r="K4317" s="6">
        <f>(J4317/G4317)</f>
        <v>0.24535315985130113</v>
      </c>
    </row>
    <row r="4318" spans="1:13" x14ac:dyDescent="0.2">
      <c r="A4318" s="11" t="s">
        <v>8485</v>
      </c>
      <c r="B4318" s="12" t="s">
        <v>6500</v>
      </c>
      <c r="C4318" s="12">
        <v>13</v>
      </c>
      <c r="D4318" s="12">
        <v>13</v>
      </c>
      <c r="E4318" s="12">
        <v>18</v>
      </c>
      <c r="F4318" s="13">
        <v>82.5</v>
      </c>
      <c r="G4318" s="13">
        <v>538</v>
      </c>
      <c r="H4318" s="17">
        <f>(G4318/F4318)</f>
        <v>6.5212121212121215</v>
      </c>
      <c r="I4318" s="13">
        <v>80</v>
      </c>
      <c r="J4318" s="13">
        <v>449</v>
      </c>
      <c r="K4318" s="14">
        <f>(J4318/G4318)</f>
        <v>0.83457249070631967</v>
      </c>
      <c r="L4318" s="14">
        <f>(K4318/1.58)</f>
        <v>0.52821043715589855</v>
      </c>
    </row>
    <row r="4319" spans="1:13" x14ac:dyDescent="0.2">
      <c r="A4319" s="11" t="s">
        <v>7849</v>
      </c>
      <c r="B4319" s="12" t="s">
        <v>6497</v>
      </c>
      <c r="C4319" s="12">
        <v>13</v>
      </c>
      <c r="D4319" s="12">
        <v>13</v>
      </c>
      <c r="E4319" s="12">
        <v>16</v>
      </c>
      <c r="F4319" s="13">
        <v>66.5</v>
      </c>
      <c r="G4319" s="13">
        <v>564</v>
      </c>
      <c r="H4319" s="17">
        <f>(G4319/F4319)</f>
        <v>8.481203007518797</v>
      </c>
      <c r="I4319" s="13">
        <v>70.5</v>
      </c>
      <c r="J4319" s="13">
        <v>722</v>
      </c>
      <c r="K4319" s="14">
        <f>(J4319/G4319)</f>
        <v>1.2801418439716312</v>
      </c>
      <c r="L4319" s="14">
        <f>(K4319/1.58)</f>
        <v>0.81021635694407035</v>
      </c>
    </row>
    <row r="4320" spans="1:13" x14ac:dyDescent="0.2">
      <c r="A4320" s="1" t="s">
        <v>6493</v>
      </c>
      <c r="B4320" t="s">
        <v>6494</v>
      </c>
      <c r="C4320">
        <v>13</v>
      </c>
      <c r="D4320">
        <v>13</v>
      </c>
      <c r="E4320">
        <v>14</v>
      </c>
      <c r="F4320" s="2">
        <v>59.5</v>
      </c>
      <c r="G4320" s="2">
        <v>220</v>
      </c>
      <c r="H4320" s="18">
        <f>(G4320/F4320)</f>
        <v>3.6974789915966388</v>
      </c>
      <c r="I4320" s="2">
        <v>48</v>
      </c>
      <c r="J4320" s="2">
        <v>33</v>
      </c>
      <c r="K4320" s="6">
        <f>(J4320/G4320)</f>
        <v>0.15</v>
      </c>
    </row>
    <row r="4321" spans="1:13" x14ac:dyDescent="0.2">
      <c r="A4321" s="1" t="s">
        <v>7701</v>
      </c>
      <c r="B4321" t="s">
        <v>7702</v>
      </c>
      <c r="C4321">
        <v>16</v>
      </c>
      <c r="D4321">
        <v>14</v>
      </c>
      <c r="E4321">
        <v>6</v>
      </c>
      <c r="F4321" s="2">
        <v>33.5</v>
      </c>
      <c r="G4321" s="2">
        <v>85.5</v>
      </c>
      <c r="H4321" s="18">
        <f>(G4321/F4321)</f>
        <v>2.5522388059701493</v>
      </c>
      <c r="I4321" s="2">
        <v>48.5</v>
      </c>
      <c r="J4321" s="2">
        <v>29</v>
      </c>
      <c r="K4321" s="6">
        <f>(J4321/G4321)</f>
        <v>0.33918128654970758</v>
      </c>
    </row>
    <row r="4322" spans="1:13" x14ac:dyDescent="0.2">
      <c r="A4322" s="11" t="s">
        <v>6491</v>
      </c>
      <c r="B4322" s="12" t="s">
        <v>6492</v>
      </c>
      <c r="C4322" s="12">
        <v>13</v>
      </c>
      <c r="D4322" s="12">
        <v>13</v>
      </c>
      <c r="E4322" s="12">
        <v>10</v>
      </c>
      <c r="F4322" s="13">
        <v>66.5</v>
      </c>
      <c r="G4322" s="13">
        <v>547</v>
      </c>
      <c r="H4322" s="17">
        <f>(G4322/F4322)</f>
        <v>8.2255639097744364</v>
      </c>
      <c r="I4322" s="13">
        <v>67</v>
      </c>
      <c r="J4322" s="13">
        <v>430</v>
      </c>
      <c r="K4322" s="14">
        <f>(J4322/G4322)</f>
        <v>0.78610603290676417</v>
      </c>
      <c r="L4322" s="14">
        <f>(K4322/1.58)</f>
        <v>0.49753546386504061</v>
      </c>
    </row>
    <row r="4323" spans="1:13" x14ac:dyDescent="0.2">
      <c r="A4323" s="1" t="s">
        <v>6487</v>
      </c>
      <c r="B4323" t="s">
        <v>6488</v>
      </c>
      <c r="C4323">
        <v>13</v>
      </c>
      <c r="D4323">
        <v>13</v>
      </c>
      <c r="E4323">
        <v>8</v>
      </c>
      <c r="F4323" s="2">
        <v>69</v>
      </c>
      <c r="G4323" s="2">
        <v>410</v>
      </c>
      <c r="H4323" s="18">
        <f>(G4323/F4323)</f>
        <v>5.9420289855072461</v>
      </c>
      <c r="I4323" s="2">
        <v>50.5</v>
      </c>
      <c r="J4323" s="2">
        <v>191</v>
      </c>
      <c r="K4323" s="6">
        <f>(J4323/G4323)</f>
        <v>0.46585365853658539</v>
      </c>
    </row>
    <row r="4324" spans="1:13" x14ac:dyDescent="0.2">
      <c r="A4324" s="11" t="s">
        <v>6484</v>
      </c>
      <c r="B4324" s="12" t="s">
        <v>6485</v>
      </c>
      <c r="C4324" s="12">
        <v>13</v>
      </c>
      <c r="D4324" s="12">
        <v>13</v>
      </c>
      <c r="E4324" s="12">
        <v>6</v>
      </c>
      <c r="F4324" s="13">
        <v>64.5</v>
      </c>
      <c r="G4324" s="13">
        <v>333.5</v>
      </c>
      <c r="H4324" s="17">
        <f>(G4324/F4324)</f>
        <v>5.170542635658915</v>
      </c>
      <c r="I4324" s="13">
        <v>61</v>
      </c>
      <c r="J4324" s="13">
        <v>1248.5</v>
      </c>
      <c r="K4324" s="14">
        <f>(J4324/G4324)</f>
        <v>3.7436281859070464</v>
      </c>
      <c r="L4324" s="14">
        <f>(K4324/1.58)</f>
        <v>2.3693849277892696</v>
      </c>
    </row>
    <row r="4325" spans="1:13" x14ac:dyDescent="0.2">
      <c r="A4325" s="11" t="s">
        <v>6481</v>
      </c>
      <c r="B4325" s="12" t="s">
        <v>6482</v>
      </c>
      <c r="C4325" s="12">
        <v>13</v>
      </c>
      <c r="D4325" s="12">
        <v>13</v>
      </c>
      <c r="E4325" s="12">
        <v>4</v>
      </c>
      <c r="F4325" s="13">
        <v>77.5</v>
      </c>
      <c r="G4325" s="13">
        <v>465.5</v>
      </c>
      <c r="H4325" s="17">
        <f>(G4325/F4325)</f>
        <v>6.0064516129032262</v>
      </c>
      <c r="I4325" s="13">
        <v>73</v>
      </c>
      <c r="J4325" s="13">
        <v>735</v>
      </c>
      <c r="K4325" s="14">
        <f>(J4325/G4325)</f>
        <v>1.5789473684210527</v>
      </c>
      <c r="L4325" s="14">
        <f>(K4325/1.58)</f>
        <v>0.99933377748167884</v>
      </c>
    </row>
    <row r="4326" spans="1:13" x14ac:dyDescent="0.2">
      <c r="A4326" s="7" t="s">
        <v>7849</v>
      </c>
      <c r="B4326" s="8" t="s">
        <v>6478</v>
      </c>
      <c r="C4326" s="8">
        <v>13</v>
      </c>
      <c r="D4326" s="8">
        <v>13</v>
      </c>
      <c r="E4326" s="8">
        <v>2</v>
      </c>
      <c r="F4326" s="9">
        <v>99</v>
      </c>
      <c r="G4326" s="9">
        <v>647.5</v>
      </c>
      <c r="H4326" s="16">
        <f>(G4326/F4326)</f>
        <v>6.5404040404040407</v>
      </c>
      <c r="I4326" s="9">
        <v>142</v>
      </c>
      <c r="J4326" s="9">
        <v>1185</v>
      </c>
      <c r="K4326" s="10">
        <f>(J4326/G4326)</f>
        <v>1.83011583011583</v>
      </c>
      <c r="L4326" s="10">
        <f>(K4326/1.69)</f>
        <v>1.0829087752164674</v>
      </c>
    </row>
    <row r="4327" spans="1:13" x14ac:dyDescent="0.2">
      <c r="A4327" s="11" t="s">
        <v>7849</v>
      </c>
      <c r="B4327" s="12" t="s">
        <v>6478</v>
      </c>
      <c r="C4327" s="12">
        <v>14</v>
      </c>
      <c r="D4327" s="12">
        <v>12</v>
      </c>
      <c r="E4327" s="12">
        <v>21</v>
      </c>
      <c r="F4327" s="13">
        <v>77.5</v>
      </c>
      <c r="G4327" s="13">
        <v>408</v>
      </c>
      <c r="H4327" s="17">
        <f>(G4327/F4327)</f>
        <v>5.2645161290322582</v>
      </c>
      <c r="I4327" s="13">
        <v>68.5</v>
      </c>
      <c r="J4327" s="13">
        <v>1391</v>
      </c>
      <c r="K4327" s="14">
        <f>(J4327/G4327)</f>
        <v>3.409313725490196</v>
      </c>
      <c r="L4327" s="14">
        <f>(K4327/2.8)</f>
        <v>1.2176120448179273</v>
      </c>
    </row>
    <row r="4328" spans="1:13" x14ac:dyDescent="0.2">
      <c r="A4328" s="11" t="s">
        <v>6565</v>
      </c>
      <c r="B4328" s="12" t="s">
        <v>6566</v>
      </c>
      <c r="C4328" s="12">
        <v>13</v>
      </c>
      <c r="D4328" s="12">
        <v>15</v>
      </c>
      <c r="E4328" s="12">
        <v>22</v>
      </c>
      <c r="F4328" s="13">
        <v>77.5</v>
      </c>
      <c r="G4328" s="13">
        <v>562</v>
      </c>
      <c r="H4328" s="17">
        <f>(G4328/F4328)</f>
        <v>7.2516129032258068</v>
      </c>
      <c r="I4328" s="13">
        <v>97.5</v>
      </c>
      <c r="J4328" s="13">
        <v>1102.5</v>
      </c>
      <c r="K4328" s="14">
        <f>(J4328/G4328)</f>
        <v>1.9617437722419928</v>
      </c>
      <c r="L4328" s="14">
        <f>(K4328/1.58)</f>
        <v>1.2416099824316409</v>
      </c>
    </row>
    <row r="4329" spans="1:13" x14ac:dyDescent="0.2">
      <c r="A4329" s="11" t="s">
        <v>7849</v>
      </c>
      <c r="B4329" s="12" t="s">
        <v>6563</v>
      </c>
      <c r="C4329" s="12">
        <v>13</v>
      </c>
      <c r="D4329" s="12">
        <v>15</v>
      </c>
      <c r="E4329" s="12">
        <v>20</v>
      </c>
      <c r="F4329" s="13">
        <v>51</v>
      </c>
      <c r="G4329" s="13">
        <v>419.5</v>
      </c>
      <c r="H4329" s="17">
        <f>(G4329/F4329)</f>
        <v>8.2254901960784306</v>
      </c>
      <c r="I4329" s="13">
        <v>67</v>
      </c>
      <c r="J4329" s="13">
        <v>819</v>
      </c>
      <c r="K4329" s="14">
        <f>(J4329/G4329)</f>
        <v>1.9523241954707986</v>
      </c>
      <c r="L4329" s="14">
        <f>(K4329/1.58)</f>
        <v>1.2356482249815179</v>
      </c>
    </row>
    <row r="4330" spans="1:13" x14ac:dyDescent="0.2">
      <c r="A4330" s="11" t="s">
        <v>6554</v>
      </c>
      <c r="B4330" s="12" t="s">
        <v>6555</v>
      </c>
      <c r="C4330" s="12">
        <v>13</v>
      </c>
      <c r="D4330" s="12">
        <v>15</v>
      </c>
      <c r="E4330" s="12">
        <v>14</v>
      </c>
      <c r="F4330" s="13">
        <v>85.5</v>
      </c>
      <c r="G4330" s="13">
        <v>650</v>
      </c>
      <c r="H4330" s="17">
        <f>(G4330/F4330)</f>
        <v>7.60233918128655</v>
      </c>
      <c r="I4330" s="13">
        <v>92.5</v>
      </c>
      <c r="J4330" s="13">
        <v>1202</v>
      </c>
      <c r="K4330" s="14">
        <f>(J4330/G4330)</f>
        <v>1.8492307692307692</v>
      </c>
      <c r="L4330" s="14">
        <f>(K4330/1.58)</f>
        <v>1.1703992210321323</v>
      </c>
    </row>
    <row r="4331" spans="1:13" x14ac:dyDescent="0.2">
      <c r="A4331" s="11" t="s">
        <v>8486</v>
      </c>
      <c r="B4331" s="12" t="s">
        <v>6560</v>
      </c>
      <c r="C4331" s="12">
        <v>13</v>
      </c>
      <c r="D4331" s="12">
        <v>15</v>
      </c>
      <c r="E4331" s="12">
        <v>18</v>
      </c>
      <c r="F4331" s="13">
        <v>71.5</v>
      </c>
      <c r="G4331" s="13">
        <v>513.5</v>
      </c>
      <c r="H4331" s="17">
        <f>(G4331/F4331)</f>
        <v>7.1818181818181817</v>
      </c>
      <c r="I4331" s="13">
        <v>91.5</v>
      </c>
      <c r="J4331" s="13">
        <v>1468.5</v>
      </c>
      <c r="K4331" s="14">
        <f>(J4331/G4331)</f>
        <v>2.8597857838364167</v>
      </c>
      <c r="L4331" s="14">
        <f>(K4331/1.58)</f>
        <v>1.8099910024281118</v>
      </c>
    </row>
    <row r="4332" spans="1:13" x14ac:dyDescent="0.2">
      <c r="A4332" s="11" t="s">
        <v>6557</v>
      </c>
      <c r="B4332" s="12" t="s">
        <v>6558</v>
      </c>
      <c r="C4332" s="12">
        <v>13</v>
      </c>
      <c r="D4332" s="12">
        <v>15</v>
      </c>
      <c r="E4332" s="12">
        <v>16</v>
      </c>
      <c r="F4332" s="13">
        <v>63.5</v>
      </c>
      <c r="G4332" s="13">
        <v>605.5</v>
      </c>
      <c r="H4332" s="17">
        <f>(G4332/F4332)</f>
        <v>9.5354330708661426</v>
      </c>
      <c r="I4332" s="13">
        <v>81.5</v>
      </c>
      <c r="J4332" s="13">
        <v>1331.5</v>
      </c>
      <c r="K4332" s="14">
        <f>(J4332/G4332)</f>
        <v>2.1990090834021472</v>
      </c>
      <c r="L4332" s="14">
        <f>(K4332/1.58)</f>
        <v>1.3917779008874349</v>
      </c>
    </row>
    <row r="4333" spans="1:13" x14ac:dyDescent="0.2">
      <c r="A4333" s="1" t="s">
        <v>8487</v>
      </c>
      <c r="B4333" t="s">
        <v>7698</v>
      </c>
      <c r="C4333">
        <v>16</v>
      </c>
      <c r="D4333">
        <v>14</v>
      </c>
      <c r="E4333">
        <v>4</v>
      </c>
      <c r="F4333" s="2">
        <v>36.5</v>
      </c>
      <c r="G4333" s="2">
        <v>161.5</v>
      </c>
      <c r="H4333" s="18">
        <f>(G4333/F4333)</f>
        <v>4.4246575342465757</v>
      </c>
      <c r="I4333" s="2">
        <v>41</v>
      </c>
      <c r="J4333" s="2">
        <v>1232.5</v>
      </c>
      <c r="K4333" s="6">
        <f>(J4333/G4333)</f>
        <v>7.6315789473684212</v>
      </c>
    </row>
    <row r="4334" spans="1:13" x14ac:dyDescent="0.2">
      <c r="A4334" s="11" t="s">
        <v>6552</v>
      </c>
      <c r="B4334" s="12" t="s">
        <v>6553</v>
      </c>
      <c r="C4334" s="12">
        <v>13</v>
      </c>
      <c r="D4334" s="12">
        <v>15</v>
      </c>
      <c r="E4334" s="12">
        <v>12</v>
      </c>
      <c r="F4334" s="13">
        <v>84</v>
      </c>
      <c r="G4334" s="13">
        <v>508.5</v>
      </c>
      <c r="H4334" s="17">
        <f>(G4334/F4334)</f>
        <v>6.0535714285714288</v>
      </c>
      <c r="I4334" s="13">
        <v>70</v>
      </c>
      <c r="J4334" s="13">
        <v>125</v>
      </c>
      <c r="K4334" s="14">
        <f>(J4334/G4334)</f>
        <v>0.24582104228121926</v>
      </c>
      <c r="L4334" s="14">
        <f>(K4334/1.58)</f>
        <v>0.15558293815267041</v>
      </c>
      <c r="M4334" t="s">
        <v>7834</v>
      </c>
    </row>
    <row r="4335" spans="1:13" x14ac:dyDescent="0.2">
      <c r="A4335" s="11" t="s">
        <v>6552</v>
      </c>
      <c r="B4335" s="12" t="s">
        <v>6553</v>
      </c>
      <c r="C4335" s="12">
        <v>14</v>
      </c>
      <c r="D4335" s="12">
        <v>12</v>
      </c>
      <c r="E4335" s="12">
        <v>19</v>
      </c>
      <c r="F4335" s="13">
        <v>61.5</v>
      </c>
      <c r="G4335" s="13">
        <v>442</v>
      </c>
      <c r="H4335" s="17">
        <f>(G4335/F4335)</f>
        <v>7.1869918699186988</v>
      </c>
      <c r="I4335" s="13">
        <v>83</v>
      </c>
      <c r="J4335" s="13">
        <v>1156</v>
      </c>
      <c r="K4335" s="14">
        <f>(J4335/G4335)</f>
        <v>2.6153846153846154</v>
      </c>
      <c r="L4335" s="14">
        <f>(K4335/2.8)</f>
        <v>0.93406593406593419</v>
      </c>
    </row>
    <row r="4336" spans="1:13" x14ac:dyDescent="0.2">
      <c r="A4336" s="1" t="s">
        <v>6550</v>
      </c>
      <c r="B4336" t="s">
        <v>6551</v>
      </c>
      <c r="C4336">
        <v>13</v>
      </c>
      <c r="D4336">
        <v>15</v>
      </c>
      <c r="E4336">
        <v>10</v>
      </c>
      <c r="F4336" s="2">
        <v>84</v>
      </c>
      <c r="G4336" s="2">
        <v>618.5</v>
      </c>
      <c r="H4336" s="18">
        <f>(G4336/F4336)</f>
        <v>7.3630952380952381</v>
      </c>
      <c r="I4336" s="2">
        <v>51</v>
      </c>
      <c r="J4336" s="2">
        <v>466.5</v>
      </c>
      <c r="K4336" s="6">
        <f>(J4336/G4336)</f>
        <v>0.75424413904607923</v>
      </c>
    </row>
    <row r="4337" spans="1:12" x14ac:dyDescent="0.2">
      <c r="A4337" s="11" t="s">
        <v>6546</v>
      </c>
      <c r="B4337" s="12" t="s">
        <v>6547</v>
      </c>
      <c r="C4337" s="12">
        <v>13</v>
      </c>
      <c r="D4337" s="12">
        <v>15</v>
      </c>
      <c r="E4337" s="12">
        <v>8</v>
      </c>
      <c r="F4337" s="13">
        <v>89</v>
      </c>
      <c r="G4337" s="13">
        <v>523.5</v>
      </c>
      <c r="H4337" s="17">
        <f>(G4337/F4337)</f>
        <v>5.882022471910112</v>
      </c>
      <c r="I4337" s="13">
        <v>64</v>
      </c>
      <c r="J4337" s="13">
        <v>444</v>
      </c>
      <c r="K4337" s="14">
        <f>(J4337/G4337)</f>
        <v>0.84813753581661888</v>
      </c>
      <c r="L4337" s="14">
        <f>(K4337/1.58)</f>
        <v>0.53679590874469552</v>
      </c>
    </row>
    <row r="4338" spans="1:12" x14ac:dyDescent="0.2">
      <c r="A4338" s="1" t="s">
        <v>7849</v>
      </c>
      <c r="B4338" t="s">
        <v>6544</v>
      </c>
      <c r="C4338">
        <v>13</v>
      </c>
      <c r="D4338">
        <v>15</v>
      </c>
      <c r="E4338">
        <v>6</v>
      </c>
      <c r="F4338" s="2">
        <v>54.5</v>
      </c>
      <c r="G4338" s="2">
        <v>173.5</v>
      </c>
      <c r="H4338" s="18">
        <f>(G4338/F4338)</f>
        <v>3.1834862385321099</v>
      </c>
      <c r="I4338" s="2">
        <v>47</v>
      </c>
      <c r="J4338" s="2">
        <v>40</v>
      </c>
      <c r="K4338" s="6">
        <f>(J4338/G4338)</f>
        <v>0.23054755043227665</v>
      </c>
    </row>
    <row r="4339" spans="1:12" x14ac:dyDescent="0.2">
      <c r="A4339" s="1" t="s">
        <v>7849</v>
      </c>
      <c r="B4339" t="s">
        <v>6544</v>
      </c>
      <c r="C4339">
        <v>14</v>
      </c>
      <c r="D4339">
        <v>12</v>
      </c>
      <c r="E4339">
        <v>17</v>
      </c>
      <c r="F4339" s="2">
        <v>59.5</v>
      </c>
      <c r="G4339" s="2">
        <v>214.5</v>
      </c>
      <c r="H4339" s="18">
        <f>(G4339/F4339)</f>
        <v>3.6050420168067228</v>
      </c>
      <c r="I4339" s="2">
        <v>44.5</v>
      </c>
      <c r="J4339" s="2">
        <v>35</v>
      </c>
      <c r="K4339" s="6">
        <f>(J4339/G4339)</f>
        <v>0.16317016317016317</v>
      </c>
    </row>
    <row r="4340" spans="1:12" x14ac:dyDescent="0.2">
      <c r="A4340" s="11" t="s">
        <v>8488</v>
      </c>
      <c r="B4340" s="12" t="s">
        <v>6542</v>
      </c>
      <c r="C4340" s="12">
        <v>13</v>
      </c>
      <c r="D4340" s="12">
        <v>15</v>
      </c>
      <c r="E4340" s="12">
        <v>4</v>
      </c>
      <c r="F4340" s="13">
        <v>87.5</v>
      </c>
      <c r="G4340" s="13">
        <v>566.5</v>
      </c>
      <c r="H4340" s="17">
        <f>(G4340/F4340)</f>
        <v>6.4742857142857142</v>
      </c>
      <c r="I4340" s="13">
        <v>76.5</v>
      </c>
      <c r="J4340" s="13">
        <v>1225</v>
      </c>
      <c r="K4340" s="14">
        <f>(J4340/G4340)</f>
        <v>2.1624007060900263</v>
      </c>
      <c r="L4340" s="14">
        <f>(K4340/1.58)</f>
        <v>1.3686080418291304</v>
      </c>
    </row>
    <row r="4341" spans="1:12" x14ac:dyDescent="0.2">
      <c r="A4341" s="7" t="s">
        <v>6538</v>
      </c>
      <c r="B4341" s="8" t="s">
        <v>6539</v>
      </c>
      <c r="C4341" s="8">
        <v>13</v>
      </c>
      <c r="D4341" s="8">
        <v>15</v>
      </c>
      <c r="E4341" s="8">
        <v>2</v>
      </c>
      <c r="F4341" s="9">
        <v>107</v>
      </c>
      <c r="G4341" s="9">
        <v>622</v>
      </c>
      <c r="H4341" s="16">
        <f>(G4341/F4341)</f>
        <v>5.8130841121495331</v>
      </c>
      <c r="I4341" s="9">
        <v>135.5</v>
      </c>
      <c r="J4341" s="9">
        <v>1381.5</v>
      </c>
      <c r="K4341" s="10">
        <f>(J4341/G4341)</f>
        <v>2.2210610932475885</v>
      </c>
      <c r="L4341" s="10">
        <f>(K4341/1.69)</f>
        <v>1.3142373332825967</v>
      </c>
    </row>
    <row r="4342" spans="1:12" x14ac:dyDescent="0.2">
      <c r="A4342" s="11" t="s">
        <v>6179</v>
      </c>
      <c r="B4342" s="12" t="s">
        <v>6180</v>
      </c>
      <c r="C4342" s="12">
        <v>13</v>
      </c>
      <c r="D4342" s="12">
        <v>3</v>
      </c>
      <c r="E4342" s="12">
        <v>23</v>
      </c>
      <c r="F4342" s="13">
        <v>120</v>
      </c>
      <c r="G4342" s="13">
        <v>763.5</v>
      </c>
      <c r="H4342" s="17">
        <f>(G4342/F4342)</f>
        <v>6.3624999999999998</v>
      </c>
      <c r="I4342" s="13">
        <v>119</v>
      </c>
      <c r="J4342" s="13">
        <v>1633</v>
      </c>
      <c r="K4342" s="14">
        <f>(J4342/G4342)</f>
        <v>2.1388343156516045</v>
      </c>
      <c r="L4342" s="14">
        <f>(K4342/1.58)</f>
        <v>1.3536926048427875</v>
      </c>
    </row>
    <row r="4343" spans="1:12" x14ac:dyDescent="0.2">
      <c r="A4343" s="7" t="s">
        <v>7849</v>
      </c>
      <c r="B4343" s="8" t="s">
        <v>6176</v>
      </c>
      <c r="C4343" s="8">
        <v>13</v>
      </c>
      <c r="D4343" s="8">
        <v>3</v>
      </c>
      <c r="E4343" s="8">
        <v>21</v>
      </c>
      <c r="F4343" s="9">
        <v>139.5</v>
      </c>
      <c r="G4343" s="9">
        <v>786</v>
      </c>
      <c r="H4343" s="16">
        <f>(G4343/F4343)</f>
        <v>5.634408602150538</v>
      </c>
      <c r="I4343" s="9">
        <v>165.5</v>
      </c>
      <c r="J4343" s="9">
        <v>1526</v>
      </c>
      <c r="K4343" s="10">
        <f>(J4343/G4343)</f>
        <v>1.9414758269720103</v>
      </c>
      <c r="L4343" s="10">
        <f>(K4343/1.69)</f>
        <v>1.1488022644804794</v>
      </c>
    </row>
    <row r="4344" spans="1:12" x14ac:dyDescent="0.2">
      <c r="A4344" s="7" t="s">
        <v>8489</v>
      </c>
      <c r="B4344" s="8" t="s">
        <v>6175</v>
      </c>
      <c r="C4344" s="8">
        <v>13</v>
      </c>
      <c r="D4344" s="8">
        <v>3</v>
      </c>
      <c r="E4344" s="8">
        <v>19</v>
      </c>
      <c r="F4344" s="9">
        <v>156</v>
      </c>
      <c r="G4344" s="9">
        <v>884.5</v>
      </c>
      <c r="H4344" s="16">
        <f>(G4344/F4344)</f>
        <v>5.6698717948717947</v>
      </c>
      <c r="I4344" s="9">
        <v>230</v>
      </c>
      <c r="J4344" s="9">
        <v>1429</v>
      </c>
      <c r="K4344" s="10">
        <f>(J4344/G4344)</f>
        <v>1.6156020350480498</v>
      </c>
      <c r="L4344" s="10">
        <f>(K4344/1.69)</f>
        <v>0.95597753553139042</v>
      </c>
    </row>
    <row r="4345" spans="1:12" x14ac:dyDescent="0.2">
      <c r="A4345" s="7" t="s">
        <v>6171</v>
      </c>
      <c r="B4345" s="8" t="s">
        <v>6172</v>
      </c>
      <c r="C4345" s="8">
        <v>13</v>
      </c>
      <c r="D4345" s="8">
        <v>3</v>
      </c>
      <c r="E4345" s="8">
        <v>17</v>
      </c>
      <c r="F4345" s="9">
        <v>158.5</v>
      </c>
      <c r="G4345" s="9">
        <v>922</v>
      </c>
      <c r="H4345" s="16">
        <f>(G4345/F4345)</f>
        <v>5.8170347003154577</v>
      </c>
      <c r="I4345" s="9">
        <v>216.5</v>
      </c>
      <c r="J4345" s="9">
        <v>1515</v>
      </c>
      <c r="K4345" s="10">
        <f>(J4345/G4345)</f>
        <v>1.6431670281995661</v>
      </c>
      <c r="L4345" s="10">
        <f>(K4345/1.69)</f>
        <v>0.97228818236660719</v>
      </c>
    </row>
    <row r="4346" spans="1:12" x14ac:dyDescent="0.2">
      <c r="A4346" s="7" t="s">
        <v>6167</v>
      </c>
      <c r="B4346" s="8" t="s">
        <v>6168</v>
      </c>
      <c r="C4346" s="8">
        <v>13</v>
      </c>
      <c r="D4346" s="8">
        <v>3</v>
      </c>
      <c r="E4346" s="8">
        <v>15</v>
      </c>
      <c r="F4346" s="9">
        <v>133.5</v>
      </c>
      <c r="G4346" s="9">
        <v>847.5</v>
      </c>
      <c r="H4346" s="16">
        <f>(G4346/F4346)</f>
        <v>6.3483146067415728</v>
      </c>
      <c r="I4346" s="9">
        <v>232.5</v>
      </c>
      <c r="J4346" s="9">
        <v>1124</v>
      </c>
      <c r="K4346" s="10">
        <f>(J4346/G4346)</f>
        <v>1.3262536873156343</v>
      </c>
      <c r="L4346" s="10">
        <f>(K4346/1.69)</f>
        <v>0.78476549545303809</v>
      </c>
    </row>
    <row r="4347" spans="1:12" x14ac:dyDescent="0.2">
      <c r="A4347" s="7" t="s">
        <v>7849</v>
      </c>
      <c r="B4347" s="8" t="s">
        <v>6164</v>
      </c>
      <c r="C4347" s="8">
        <v>13</v>
      </c>
      <c r="D4347" s="8">
        <v>3</v>
      </c>
      <c r="E4347" s="8">
        <v>13</v>
      </c>
      <c r="F4347" s="9">
        <v>300</v>
      </c>
      <c r="G4347" s="9">
        <v>1063</v>
      </c>
      <c r="H4347" s="16">
        <f>(G4347/F4347)</f>
        <v>3.5433333333333334</v>
      </c>
      <c r="I4347" s="9">
        <v>515</v>
      </c>
      <c r="J4347" s="9">
        <v>1434.5</v>
      </c>
      <c r="K4347" s="10">
        <f>(J4347/G4347)</f>
        <v>1.3494825964252117</v>
      </c>
      <c r="L4347" s="10">
        <f>(K4347/1.69)</f>
        <v>0.7985104120859241</v>
      </c>
    </row>
    <row r="4348" spans="1:12" x14ac:dyDescent="0.2">
      <c r="A4348" s="7" t="s">
        <v>6160</v>
      </c>
      <c r="B4348" s="8" t="s">
        <v>6161</v>
      </c>
      <c r="C4348" s="8">
        <v>13</v>
      </c>
      <c r="D4348" s="8">
        <v>3</v>
      </c>
      <c r="E4348" s="8">
        <v>11</v>
      </c>
      <c r="F4348" s="9">
        <v>142</v>
      </c>
      <c r="G4348" s="9">
        <v>828</v>
      </c>
      <c r="H4348" s="16">
        <f>(G4348/F4348)</f>
        <v>5.830985915492958</v>
      </c>
      <c r="I4348" s="9">
        <v>295.5</v>
      </c>
      <c r="J4348" s="9">
        <v>1095</v>
      </c>
      <c r="K4348" s="10">
        <f>(J4348/G4348)</f>
        <v>1.3224637681159421</v>
      </c>
      <c r="L4348" s="10">
        <f>(K4348/1.69)</f>
        <v>0.78252293971357523</v>
      </c>
    </row>
    <row r="4349" spans="1:12" x14ac:dyDescent="0.2">
      <c r="A4349" s="7" t="s">
        <v>6157</v>
      </c>
      <c r="B4349" s="8" t="s">
        <v>6158</v>
      </c>
      <c r="C4349" s="8">
        <v>13</v>
      </c>
      <c r="D4349" s="8">
        <v>3</v>
      </c>
      <c r="E4349" s="8">
        <v>9</v>
      </c>
      <c r="F4349" s="9">
        <v>324</v>
      </c>
      <c r="G4349" s="9">
        <v>1088.5</v>
      </c>
      <c r="H4349" s="16">
        <f>(G4349/F4349)</f>
        <v>3.3595679012345681</v>
      </c>
      <c r="I4349" s="9">
        <v>499.5</v>
      </c>
      <c r="J4349" s="9">
        <v>1330.5</v>
      </c>
      <c r="K4349" s="10">
        <f>(J4349/G4349)</f>
        <v>1.2223242994947174</v>
      </c>
      <c r="L4349" s="10">
        <f>(K4349/1.69)</f>
        <v>0.72326881626906359</v>
      </c>
    </row>
    <row r="4350" spans="1:12" x14ac:dyDescent="0.2">
      <c r="A4350" s="7" t="s">
        <v>8490</v>
      </c>
      <c r="B4350" s="8" t="s">
        <v>6155</v>
      </c>
      <c r="C4350" s="8">
        <v>13</v>
      </c>
      <c r="D4350" s="8">
        <v>3</v>
      </c>
      <c r="E4350" s="8">
        <v>7</v>
      </c>
      <c r="F4350" s="9">
        <v>278</v>
      </c>
      <c r="G4350" s="9">
        <v>986</v>
      </c>
      <c r="H4350" s="16">
        <f>(G4350/F4350)</f>
        <v>3.5467625899280577</v>
      </c>
      <c r="I4350" s="9">
        <v>532.5</v>
      </c>
      <c r="J4350" s="9">
        <v>1232.5</v>
      </c>
      <c r="K4350" s="10">
        <f>(J4350/G4350)</f>
        <v>1.25</v>
      </c>
      <c r="L4350" s="10">
        <f>(K4350/1.69)</f>
        <v>0.73964497041420119</v>
      </c>
    </row>
    <row r="4351" spans="1:12" x14ac:dyDescent="0.2">
      <c r="A4351" s="1" t="s">
        <v>7694</v>
      </c>
      <c r="B4351" t="s">
        <v>7695</v>
      </c>
      <c r="C4351">
        <v>16</v>
      </c>
      <c r="D4351">
        <v>14</v>
      </c>
      <c r="E4351">
        <v>2</v>
      </c>
      <c r="F4351" s="2">
        <v>55</v>
      </c>
      <c r="G4351" s="2">
        <v>142.5</v>
      </c>
      <c r="H4351" s="18">
        <f>(G4351/F4351)</f>
        <v>2.5909090909090908</v>
      </c>
      <c r="I4351" s="2">
        <v>57.5</v>
      </c>
      <c r="J4351" s="2">
        <v>163</v>
      </c>
      <c r="K4351" s="6">
        <f>(J4351/G4351)</f>
        <v>1.143859649122807</v>
      </c>
    </row>
    <row r="4352" spans="1:12" x14ac:dyDescent="0.2">
      <c r="A4352" s="7" t="s">
        <v>6151</v>
      </c>
      <c r="B4352" s="8" t="s">
        <v>6152</v>
      </c>
      <c r="C4352" s="8">
        <v>13</v>
      </c>
      <c r="D4352" s="8">
        <v>3</v>
      </c>
      <c r="E4352" s="8">
        <v>5</v>
      </c>
      <c r="F4352" s="9">
        <v>270.5</v>
      </c>
      <c r="G4352" s="9">
        <v>960</v>
      </c>
      <c r="H4352" s="16">
        <f>(G4352/F4352)</f>
        <v>3.5489833641404807</v>
      </c>
      <c r="I4352" s="9">
        <v>446</v>
      </c>
      <c r="J4352" s="9">
        <v>1234</v>
      </c>
      <c r="K4352" s="10">
        <f>(J4352/G4352)</f>
        <v>1.2854166666666667</v>
      </c>
      <c r="L4352" s="10">
        <f>(K4352/1.69)</f>
        <v>0.76060157790927019</v>
      </c>
    </row>
    <row r="4353" spans="1:13" x14ac:dyDescent="0.2">
      <c r="A4353" s="11" t="s">
        <v>7849</v>
      </c>
      <c r="B4353" s="12" t="s">
        <v>6934</v>
      </c>
      <c r="C4353" s="12">
        <v>14</v>
      </c>
      <c r="D4353" s="12">
        <v>12</v>
      </c>
      <c r="E4353" s="12">
        <v>15</v>
      </c>
      <c r="F4353" s="13">
        <v>108</v>
      </c>
      <c r="G4353" s="13">
        <v>753</v>
      </c>
      <c r="H4353" s="17">
        <f>(G4353/F4353)</f>
        <v>6.9722222222222223</v>
      </c>
      <c r="I4353" s="13">
        <v>83.5</v>
      </c>
      <c r="J4353" s="13">
        <v>1215</v>
      </c>
      <c r="K4353" s="14">
        <f>(J4353/G4353)</f>
        <v>1.6135458167330676</v>
      </c>
      <c r="L4353" s="14">
        <f>(K4353/2.8)</f>
        <v>0.57626636311895274</v>
      </c>
    </row>
    <row r="4354" spans="1:13" x14ac:dyDescent="0.2">
      <c r="A4354" s="7" t="s">
        <v>6147</v>
      </c>
      <c r="B4354" s="8" t="s">
        <v>6148</v>
      </c>
      <c r="C4354" s="8">
        <v>13</v>
      </c>
      <c r="D4354" s="8">
        <v>3</v>
      </c>
      <c r="E4354" s="8">
        <v>3</v>
      </c>
      <c r="F4354" s="9">
        <v>233.5</v>
      </c>
      <c r="G4354" s="9">
        <v>914</v>
      </c>
      <c r="H4354" s="16">
        <f>(G4354/F4354)</f>
        <v>3.9143468950749463</v>
      </c>
      <c r="I4354" s="9">
        <v>336</v>
      </c>
      <c r="J4354" s="9">
        <v>1279</v>
      </c>
      <c r="K4354" s="10">
        <f>(J4354/G4354)</f>
        <v>1.399343544857768</v>
      </c>
      <c r="L4354" s="10">
        <f>(K4354/1.69)</f>
        <v>0.82801393186850181</v>
      </c>
    </row>
    <row r="4355" spans="1:13" x14ac:dyDescent="0.2">
      <c r="A4355" s="11" t="s">
        <v>6249</v>
      </c>
      <c r="B4355" s="12" t="s">
        <v>6250</v>
      </c>
      <c r="C4355" s="12">
        <v>13</v>
      </c>
      <c r="D4355" s="12">
        <v>5</v>
      </c>
      <c r="E4355" s="12">
        <v>23</v>
      </c>
      <c r="F4355" s="13">
        <v>113.5</v>
      </c>
      <c r="G4355" s="13">
        <v>624</v>
      </c>
      <c r="H4355" s="17">
        <f>(G4355/F4355)</f>
        <v>5.4977973568281939</v>
      </c>
      <c r="I4355" s="13">
        <v>100.5</v>
      </c>
      <c r="J4355" s="13">
        <v>436.5</v>
      </c>
      <c r="K4355" s="14">
        <f>(J4355/G4355)</f>
        <v>0.69951923076923073</v>
      </c>
      <c r="L4355" s="14">
        <f>(K4355/1.58)</f>
        <v>0.4427336903602726</v>
      </c>
    </row>
    <row r="4356" spans="1:13" x14ac:dyDescent="0.2">
      <c r="A4356" s="11" t="s">
        <v>7826</v>
      </c>
      <c r="B4356" s="12" t="s">
        <v>7827</v>
      </c>
      <c r="C4356" s="12">
        <v>16</v>
      </c>
      <c r="D4356" s="12">
        <v>16</v>
      </c>
      <c r="E4356" s="12">
        <v>24</v>
      </c>
      <c r="F4356" s="13">
        <v>85.5</v>
      </c>
      <c r="G4356" s="13">
        <v>335.5</v>
      </c>
      <c r="H4356" s="17">
        <f>(G4356/F4356)</f>
        <v>3.9239766081871346</v>
      </c>
      <c r="I4356" s="13">
        <v>64.5</v>
      </c>
      <c r="J4356" s="13">
        <v>1315</v>
      </c>
      <c r="K4356" s="14">
        <f>(J4356/G4356)</f>
        <v>3.9195230998509687</v>
      </c>
      <c r="L4356" s="14">
        <f>(K4356/2.8)</f>
        <v>1.3998296785182032</v>
      </c>
    </row>
    <row r="4357" spans="1:13" x14ac:dyDescent="0.2">
      <c r="A4357" s="1" t="s">
        <v>7822</v>
      </c>
      <c r="B4357" t="s">
        <v>7823</v>
      </c>
      <c r="C4357">
        <v>16</v>
      </c>
      <c r="D4357">
        <v>16</v>
      </c>
      <c r="E4357">
        <v>22</v>
      </c>
      <c r="F4357" s="2">
        <v>76</v>
      </c>
      <c r="G4357" s="2">
        <v>180.5</v>
      </c>
      <c r="H4357" s="18">
        <f>(G4357/F4357)</f>
        <v>2.375</v>
      </c>
      <c r="I4357" s="2">
        <v>35.5</v>
      </c>
      <c r="J4357" s="2">
        <v>43</v>
      </c>
      <c r="K4357" s="6">
        <f>(J4357/G4357)</f>
        <v>0.23822714681440443</v>
      </c>
    </row>
    <row r="4358" spans="1:13" x14ac:dyDescent="0.2">
      <c r="A4358" s="7" t="s">
        <v>7849</v>
      </c>
      <c r="B4358" s="8" t="s">
        <v>6931</v>
      </c>
      <c r="C4358" s="8">
        <v>14</v>
      </c>
      <c r="D4358" s="8">
        <v>12</v>
      </c>
      <c r="E4358" s="8">
        <v>13</v>
      </c>
      <c r="F4358" s="9">
        <v>431.5</v>
      </c>
      <c r="G4358" s="9">
        <v>1110</v>
      </c>
      <c r="H4358" s="16">
        <f>(G4358/F4358)</f>
        <v>2.5724217844727693</v>
      </c>
      <c r="I4358" s="9">
        <v>232.5</v>
      </c>
      <c r="J4358" s="9">
        <v>1482</v>
      </c>
      <c r="K4358" s="10">
        <f>(J4358/G4358)</f>
        <v>1.335135135135135</v>
      </c>
      <c r="L4358" s="10">
        <f>(K4358/1.27)</f>
        <v>1.0512875079804214</v>
      </c>
    </row>
    <row r="4359" spans="1:13" x14ac:dyDescent="0.2">
      <c r="A4359" s="11" t="s">
        <v>6245</v>
      </c>
      <c r="B4359" s="12" t="s">
        <v>6246</v>
      </c>
      <c r="C4359" s="12">
        <v>13</v>
      </c>
      <c r="D4359" s="12">
        <v>5</v>
      </c>
      <c r="E4359" s="12">
        <v>21</v>
      </c>
      <c r="F4359" s="13">
        <v>110.5</v>
      </c>
      <c r="G4359" s="13">
        <v>640</v>
      </c>
      <c r="H4359" s="17">
        <f>(G4359/F4359)</f>
        <v>5.7918552036199094</v>
      </c>
      <c r="I4359" s="13">
        <v>119.5</v>
      </c>
      <c r="J4359" s="13">
        <v>294.5</v>
      </c>
      <c r="K4359" s="14">
        <f>(J4359/G4359)</f>
        <v>0.46015624999999999</v>
      </c>
      <c r="L4359" s="14">
        <f>(K4359/1.58)</f>
        <v>0.29123813291139239</v>
      </c>
      <c r="M4359" t="s">
        <v>7834</v>
      </c>
    </row>
    <row r="4360" spans="1:13" x14ac:dyDescent="0.2">
      <c r="A4360" s="11" t="s">
        <v>6242</v>
      </c>
      <c r="B4360" s="12" t="s">
        <v>6243</v>
      </c>
      <c r="C4360" s="12">
        <v>13</v>
      </c>
      <c r="D4360" s="12">
        <v>5</v>
      </c>
      <c r="E4360" s="12">
        <v>19</v>
      </c>
      <c r="F4360" s="13">
        <v>106.5</v>
      </c>
      <c r="G4360" s="13">
        <v>624</v>
      </c>
      <c r="H4360" s="17">
        <f>(G4360/F4360)</f>
        <v>5.859154929577465</v>
      </c>
      <c r="I4360" s="13">
        <v>94.5</v>
      </c>
      <c r="J4360" s="13">
        <v>753</v>
      </c>
      <c r="K4360" s="14">
        <f>(J4360/G4360)</f>
        <v>1.2067307692307692</v>
      </c>
      <c r="L4360" s="14">
        <f>(K4360/1.58)</f>
        <v>0.76375365141187923</v>
      </c>
    </row>
    <row r="4361" spans="1:13" x14ac:dyDescent="0.2">
      <c r="A4361" s="11" t="s">
        <v>7849</v>
      </c>
      <c r="B4361" s="12" t="s">
        <v>6240</v>
      </c>
      <c r="C4361" s="12">
        <v>13</v>
      </c>
      <c r="D4361" s="12">
        <v>5</v>
      </c>
      <c r="E4361" s="12">
        <v>17</v>
      </c>
      <c r="F4361" s="13">
        <v>123</v>
      </c>
      <c r="G4361" s="13">
        <v>699.5</v>
      </c>
      <c r="H4361" s="17">
        <f>(G4361/F4361)</f>
        <v>5.6869918699186988</v>
      </c>
      <c r="I4361" s="13">
        <v>104.5</v>
      </c>
      <c r="J4361" s="13">
        <v>806.5</v>
      </c>
      <c r="K4361" s="14">
        <f>(J4361/G4361)</f>
        <v>1.1529664045746961</v>
      </c>
      <c r="L4361" s="14">
        <f>(K4361/1.58)</f>
        <v>0.72972557251563042</v>
      </c>
    </row>
    <row r="4362" spans="1:13" x14ac:dyDescent="0.2">
      <c r="A4362" s="11" t="s">
        <v>6236</v>
      </c>
      <c r="B4362" s="12" t="s">
        <v>6237</v>
      </c>
      <c r="C4362" s="12">
        <v>13</v>
      </c>
      <c r="D4362" s="12">
        <v>5</v>
      </c>
      <c r="E4362" s="12">
        <v>15</v>
      </c>
      <c r="F4362" s="13">
        <v>76.5</v>
      </c>
      <c r="G4362" s="13">
        <v>498.5</v>
      </c>
      <c r="H4362" s="17">
        <f>(G4362/F4362)</f>
        <v>6.5163398692810457</v>
      </c>
      <c r="I4362" s="13">
        <v>70.5</v>
      </c>
      <c r="J4362" s="13">
        <v>748.5</v>
      </c>
      <c r="K4362" s="14">
        <f>(J4362/G4362)</f>
        <v>1.5015045135406218</v>
      </c>
      <c r="L4362" s="14">
        <f>(K4362/1.58)</f>
        <v>0.95031931236748213</v>
      </c>
    </row>
    <row r="4363" spans="1:13" x14ac:dyDescent="0.2">
      <c r="A4363" s="7" t="s">
        <v>7849</v>
      </c>
      <c r="B4363" s="8" t="s">
        <v>6235</v>
      </c>
      <c r="C4363" s="8">
        <v>13</v>
      </c>
      <c r="D4363" s="8">
        <v>5</v>
      </c>
      <c r="E4363" s="8">
        <v>13</v>
      </c>
      <c r="F4363" s="9">
        <v>135.5</v>
      </c>
      <c r="G4363" s="9">
        <v>836</v>
      </c>
      <c r="H4363" s="16">
        <f>(G4363/F4363)</f>
        <v>6.1697416974169741</v>
      </c>
      <c r="I4363" s="9">
        <v>194</v>
      </c>
      <c r="J4363" s="9">
        <v>1382.5</v>
      </c>
      <c r="K4363" s="10">
        <f>(J4363/G4363)</f>
        <v>1.6537081339712918</v>
      </c>
      <c r="L4363" s="10">
        <f>(K4363/1.69)</f>
        <v>0.97852552305993601</v>
      </c>
    </row>
    <row r="4364" spans="1:13" x14ac:dyDescent="0.2">
      <c r="A4364" s="11" t="s">
        <v>7849</v>
      </c>
      <c r="B4364" s="12" t="s">
        <v>6233</v>
      </c>
      <c r="C4364" s="12">
        <v>13</v>
      </c>
      <c r="D4364" s="12">
        <v>5</v>
      </c>
      <c r="E4364" s="12">
        <v>11</v>
      </c>
      <c r="F4364" s="13">
        <v>78.5</v>
      </c>
      <c r="G4364" s="13">
        <v>580.5</v>
      </c>
      <c r="H4364" s="17">
        <f>(G4364/F4364)</f>
        <v>7.3949044585987265</v>
      </c>
      <c r="I4364" s="13">
        <v>77</v>
      </c>
      <c r="J4364" s="13">
        <v>385</v>
      </c>
      <c r="K4364" s="14">
        <f>(J4364/G4364)</f>
        <v>0.66322136089577954</v>
      </c>
      <c r="L4364" s="14">
        <f>(K4364/1.58)</f>
        <v>0.41976035499732883</v>
      </c>
      <c r="M4364" t="s">
        <v>7834</v>
      </c>
    </row>
    <row r="4365" spans="1:13" x14ac:dyDescent="0.2">
      <c r="A4365" s="11" t="s">
        <v>6229</v>
      </c>
      <c r="B4365" s="12" t="s">
        <v>6230</v>
      </c>
      <c r="C4365" s="12">
        <v>13</v>
      </c>
      <c r="D4365" s="12">
        <v>5</v>
      </c>
      <c r="E4365" s="12">
        <v>9</v>
      </c>
      <c r="F4365" s="13">
        <v>86.5</v>
      </c>
      <c r="G4365" s="13">
        <v>641.5</v>
      </c>
      <c r="H4365" s="17">
        <f>(G4365/F4365)</f>
        <v>7.4161849710982661</v>
      </c>
      <c r="I4365" s="13">
        <v>94.5</v>
      </c>
      <c r="J4365" s="13">
        <v>539.5</v>
      </c>
      <c r="K4365" s="14">
        <f>(J4365/G4365)</f>
        <v>0.84099766173031953</v>
      </c>
      <c r="L4365" s="14">
        <f>(K4365/1.58)</f>
        <v>0.53227700109513887</v>
      </c>
    </row>
    <row r="4366" spans="1:13" x14ac:dyDescent="0.2">
      <c r="A4366" s="11" t="s">
        <v>7849</v>
      </c>
      <c r="B4366" s="12" t="s">
        <v>6930</v>
      </c>
      <c r="C4366" s="12">
        <v>14</v>
      </c>
      <c r="D4366" s="12">
        <v>12</v>
      </c>
      <c r="E4366" s="12">
        <v>11</v>
      </c>
      <c r="F4366" s="13">
        <v>179</v>
      </c>
      <c r="G4366" s="13">
        <v>854.5</v>
      </c>
      <c r="H4366" s="17">
        <f>(G4366/F4366)</f>
        <v>4.7737430167597763</v>
      </c>
      <c r="I4366" s="13">
        <v>91.5</v>
      </c>
      <c r="J4366" s="13">
        <v>1046.5</v>
      </c>
      <c r="K4366" s="14">
        <f>(J4366/G4366)</f>
        <v>1.2246928028086601</v>
      </c>
      <c r="L4366" s="14">
        <f>(K4366/2.8)</f>
        <v>0.43739028671737862</v>
      </c>
    </row>
    <row r="4367" spans="1:13" x14ac:dyDescent="0.2">
      <c r="A4367" s="7" t="s">
        <v>6225</v>
      </c>
      <c r="B4367" s="8" t="s">
        <v>6226</v>
      </c>
      <c r="C4367" s="8">
        <v>13</v>
      </c>
      <c r="D4367" s="8">
        <v>5</v>
      </c>
      <c r="E4367" s="8">
        <v>7</v>
      </c>
      <c r="F4367" s="9">
        <v>214</v>
      </c>
      <c r="G4367" s="9">
        <v>931</v>
      </c>
      <c r="H4367" s="16">
        <f>(G4367/F4367)</f>
        <v>4.3504672897196262</v>
      </c>
      <c r="I4367" s="9">
        <v>326</v>
      </c>
      <c r="J4367" s="9">
        <v>1142</v>
      </c>
      <c r="K4367" s="10">
        <f>(J4367/G4367)</f>
        <v>1.2266380236305048</v>
      </c>
      <c r="L4367" s="10">
        <f>(K4367/1.69)</f>
        <v>0.72582131575769515</v>
      </c>
    </row>
    <row r="4368" spans="1:13" x14ac:dyDescent="0.2">
      <c r="A4368" s="7" t="s">
        <v>6221</v>
      </c>
      <c r="B4368" s="8" t="s">
        <v>6222</v>
      </c>
      <c r="C4368" s="8">
        <v>13</v>
      </c>
      <c r="D4368" s="8">
        <v>5</v>
      </c>
      <c r="E4368" s="8">
        <v>5</v>
      </c>
      <c r="F4368" s="9">
        <v>206.5</v>
      </c>
      <c r="G4368" s="9">
        <v>884</v>
      </c>
      <c r="H4368" s="16">
        <f>(G4368/F4368)</f>
        <v>4.2808716707021794</v>
      </c>
      <c r="I4368" s="9">
        <v>284.5</v>
      </c>
      <c r="J4368" s="9">
        <v>1198.5</v>
      </c>
      <c r="K4368" s="10">
        <f>(J4368/G4368)</f>
        <v>1.3557692307692308</v>
      </c>
      <c r="L4368" s="10">
        <f>(K4368/1.69)</f>
        <v>0.80223031406463363</v>
      </c>
    </row>
    <row r="4369" spans="1:13" x14ac:dyDescent="0.2">
      <c r="A4369" s="7" t="s">
        <v>6217</v>
      </c>
      <c r="B4369" s="8" t="s">
        <v>6218</v>
      </c>
      <c r="C4369" s="8">
        <v>13</v>
      </c>
      <c r="D4369" s="8">
        <v>5</v>
      </c>
      <c r="E4369" s="8">
        <v>3</v>
      </c>
      <c r="F4369" s="9">
        <v>149.5</v>
      </c>
      <c r="G4369" s="9">
        <v>671.5</v>
      </c>
      <c r="H4369" s="16">
        <f>(G4369/F4369)</f>
        <v>4.4916387959866224</v>
      </c>
      <c r="I4369" s="9">
        <v>146</v>
      </c>
      <c r="J4369" s="9">
        <v>1134</v>
      </c>
      <c r="K4369" s="10">
        <f>(J4369/G4369)</f>
        <v>1.6887565152643336</v>
      </c>
      <c r="L4369" s="10">
        <f>(K4369/1.69)</f>
        <v>0.99926421021558198</v>
      </c>
    </row>
    <row r="4370" spans="1:13" x14ac:dyDescent="0.2">
      <c r="A4370" s="7" t="s">
        <v>6316</v>
      </c>
      <c r="B4370" s="8" t="s">
        <v>6317</v>
      </c>
      <c r="C4370" s="8">
        <v>13</v>
      </c>
      <c r="D4370" s="8">
        <v>7</v>
      </c>
      <c r="E4370" s="8">
        <v>23</v>
      </c>
      <c r="F4370" s="9">
        <v>125</v>
      </c>
      <c r="G4370" s="9">
        <v>715</v>
      </c>
      <c r="H4370" s="16">
        <f>(G4370/F4370)</f>
        <v>5.72</v>
      </c>
      <c r="I4370" s="9">
        <v>133.5</v>
      </c>
      <c r="J4370" s="9">
        <v>1242.5</v>
      </c>
      <c r="K4370" s="10">
        <f>(J4370/G4370)</f>
        <v>1.7377622377622377</v>
      </c>
      <c r="L4370" s="10">
        <f>(K4370/1.69)</f>
        <v>1.0282616791492531</v>
      </c>
    </row>
    <row r="4371" spans="1:13" x14ac:dyDescent="0.2">
      <c r="A4371" s="7" t="s">
        <v>6313</v>
      </c>
      <c r="B4371" s="8" t="s">
        <v>6314</v>
      </c>
      <c r="C4371" s="8">
        <v>13</v>
      </c>
      <c r="D4371" s="8">
        <v>7</v>
      </c>
      <c r="E4371" s="8">
        <v>21</v>
      </c>
      <c r="F4371" s="9">
        <v>119</v>
      </c>
      <c r="G4371" s="9">
        <v>733</v>
      </c>
      <c r="H4371" s="16">
        <f>(G4371/F4371)</f>
        <v>6.1596638655462188</v>
      </c>
      <c r="I4371" s="9">
        <v>122</v>
      </c>
      <c r="J4371" s="9">
        <v>1523</v>
      </c>
      <c r="K4371" s="10">
        <f>(J4371/G4371)</f>
        <v>2.0777626193724421</v>
      </c>
      <c r="L4371" s="10">
        <f>(K4371/1.69)</f>
        <v>1.2294453369067706</v>
      </c>
    </row>
    <row r="4372" spans="1:13" x14ac:dyDescent="0.2">
      <c r="A4372" s="7" t="s">
        <v>6309</v>
      </c>
      <c r="B4372" s="8" t="s">
        <v>6310</v>
      </c>
      <c r="C4372" s="8">
        <v>13</v>
      </c>
      <c r="D4372" s="8">
        <v>7</v>
      </c>
      <c r="E4372" s="8">
        <v>19</v>
      </c>
      <c r="F4372" s="9">
        <v>103</v>
      </c>
      <c r="G4372" s="9">
        <v>733.5</v>
      </c>
      <c r="H4372" s="16">
        <f>(G4372/F4372)</f>
        <v>7.1213592233009706</v>
      </c>
      <c r="I4372" s="9">
        <v>146</v>
      </c>
      <c r="J4372" s="9">
        <v>987</v>
      </c>
      <c r="K4372" s="10">
        <f>(J4372/G4372)</f>
        <v>1.3456032719836402</v>
      </c>
      <c r="L4372" s="10">
        <f>(K4372/1.69)</f>
        <v>0.79621495383647345</v>
      </c>
    </row>
    <row r="4373" spans="1:13" x14ac:dyDescent="0.2">
      <c r="A4373" s="7" t="s">
        <v>8491</v>
      </c>
      <c r="B4373" s="8" t="s">
        <v>6307</v>
      </c>
      <c r="C4373" s="8">
        <v>13</v>
      </c>
      <c r="D4373" s="8">
        <v>7</v>
      </c>
      <c r="E4373" s="8">
        <v>17</v>
      </c>
      <c r="F4373" s="9">
        <v>139</v>
      </c>
      <c r="G4373" s="9">
        <v>913</v>
      </c>
      <c r="H4373" s="16">
        <f>(G4373/F4373)</f>
        <v>6.5683453237410072</v>
      </c>
      <c r="I4373" s="9">
        <v>234</v>
      </c>
      <c r="J4373" s="9">
        <v>1196</v>
      </c>
      <c r="K4373" s="10">
        <f>(J4373/G4373)</f>
        <v>1.3099671412924425</v>
      </c>
      <c r="L4373" s="10">
        <f>(K4373/1.69)</f>
        <v>0.77512848597185946</v>
      </c>
    </row>
    <row r="4374" spans="1:13" x14ac:dyDescent="0.2">
      <c r="A4374" s="7" t="s">
        <v>6303</v>
      </c>
      <c r="B4374" s="8" t="s">
        <v>6304</v>
      </c>
      <c r="C4374" s="8">
        <v>13</v>
      </c>
      <c r="D4374" s="8">
        <v>7</v>
      </c>
      <c r="E4374" s="8">
        <v>15</v>
      </c>
      <c r="F4374" s="9">
        <v>227</v>
      </c>
      <c r="G4374" s="9">
        <v>1014.5</v>
      </c>
      <c r="H4374" s="16">
        <f>(G4374/F4374)</f>
        <v>4.4691629955947141</v>
      </c>
      <c r="I4374" s="9">
        <v>351</v>
      </c>
      <c r="J4374" s="9">
        <v>1302.5</v>
      </c>
      <c r="K4374" s="10">
        <f>(J4374/G4374)</f>
        <v>1.2838836865450962</v>
      </c>
      <c r="L4374" s="10">
        <f>(K4374/1.69)</f>
        <v>0.75969448907993864</v>
      </c>
    </row>
    <row r="4375" spans="1:13" x14ac:dyDescent="0.2">
      <c r="A4375" s="7" t="s">
        <v>8492</v>
      </c>
      <c r="B4375" s="8" t="s">
        <v>6298</v>
      </c>
      <c r="C4375" s="8">
        <v>13</v>
      </c>
      <c r="D4375" s="8">
        <v>7</v>
      </c>
      <c r="E4375" s="8">
        <v>11</v>
      </c>
      <c r="F4375" s="9">
        <v>248.5</v>
      </c>
      <c r="G4375" s="9">
        <v>1007.5</v>
      </c>
      <c r="H4375" s="16">
        <f>(G4375/F4375)</f>
        <v>4.0543259557344067</v>
      </c>
      <c r="I4375" s="9">
        <v>371.5</v>
      </c>
      <c r="J4375" s="9">
        <v>1217</v>
      </c>
      <c r="K4375" s="10">
        <f>(J4375/G4375)</f>
        <v>1.207940446650124</v>
      </c>
      <c r="L4375" s="10">
        <f>(K4375/1.69)</f>
        <v>0.71475766073971836</v>
      </c>
    </row>
    <row r="4376" spans="1:13" x14ac:dyDescent="0.2">
      <c r="A4376" s="7" t="s">
        <v>8493</v>
      </c>
      <c r="B4376" s="8" t="s">
        <v>6295</v>
      </c>
      <c r="C4376" s="8">
        <v>13</v>
      </c>
      <c r="D4376" s="8">
        <v>7</v>
      </c>
      <c r="E4376" s="8">
        <v>9</v>
      </c>
      <c r="F4376" s="9">
        <v>205</v>
      </c>
      <c r="G4376" s="9">
        <v>917.5</v>
      </c>
      <c r="H4376" s="16">
        <f>(G4376/F4376)</f>
        <v>4.475609756097561</v>
      </c>
      <c r="I4376" s="9">
        <v>258</v>
      </c>
      <c r="J4376" s="9">
        <v>1177</v>
      </c>
      <c r="K4376" s="10">
        <f>(J4376/G4376)</f>
        <v>1.2828337874659401</v>
      </c>
      <c r="L4376" s="10">
        <f>(K4376/1.69)</f>
        <v>0.75907324702126633</v>
      </c>
    </row>
    <row r="4377" spans="1:13" x14ac:dyDescent="0.2">
      <c r="A4377" s="7" t="s">
        <v>6292</v>
      </c>
      <c r="B4377" s="8" t="s">
        <v>6293</v>
      </c>
      <c r="C4377" s="8">
        <v>13</v>
      </c>
      <c r="D4377" s="8">
        <v>7</v>
      </c>
      <c r="E4377" s="8">
        <v>7</v>
      </c>
      <c r="F4377" s="9">
        <v>240</v>
      </c>
      <c r="G4377" s="9">
        <v>976.5</v>
      </c>
      <c r="H4377" s="16">
        <f>(G4377/F4377)</f>
        <v>4.0687499999999996</v>
      </c>
      <c r="I4377" s="9">
        <v>357</v>
      </c>
      <c r="J4377" s="9">
        <v>1376</v>
      </c>
      <c r="K4377" s="10">
        <f>(J4377/G4377)</f>
        <v>1.4091141833077316</v>
      </c>
      <c r="L4377" s="10">
        <f>(K4377/1.69)</f>
        <v>0.83379537473830279</v>
      </c>
    </row>
    <row r="4378" spans="1:13" x14ac:dyDescent="0.2">
      <c r="A4378" s="7" t="s">
        <v>6288</v>
      </c>
      <c r="B4378" s="8" t="s">
        <v>6289</v>
      </c>
      <c r="C4378" s="8">
        <v>13</v>
      </c>
      <c r="D4378" s="8">
        <v>7</v>
      </c>
      <c r="E4378" s="8">
        <v>5</v>
      </c>
      <c r="F4378" s="9">
        <v>157.5</v>
      </c>
      <c r="G4378" s="9">
        <v>784</v>
      </c>
      <c r="H4378" s="16">
        <f>(G4378/F4378)</f>
        <v>4.9777777777777779</v>
      </c>
      <c r="I4378" s="9">
        <v>233</v>
      </c>
      <c r="J4378" s="9">
        <v>641.5</v>
      </c>
      <c r="K4378" s="10">
        <f>(J4378/G4378)</f>
        <v>0.81823979591836737</v>
      </c>
      <c r="L4378" s="10">
        <f>(K4378/1.69)</f>
        <v>0.4841655597150103</v>
      </c>
      <c r="M4378" t="s">
        <v>7833</v>
      </c>
    </row>
    <row r="4379" spans="1:13" x14ac:dyDescent="0.2">
      <c r="A4379" s="7" t="s">
        <v>6285</v>
      </c>
      <c r="B4379" s="8" t="s">
        <v>6286</v>
      </c>
      <c r="C4379" s="8">
        <v>13</v>
      </c>
      <c r="D4379" s="8">
        <v>7</v>
      </c>
      <c r="E4379" s="8">
        <v>3</v>
      </c>
      <c r="F4379" s="9">
        <v>153</v>
      </c>
      <c r="G4379" s="9">
        <v>748.5</v>
      </c>
      <c r="H4379" s="16">
        <f>(G4379/F4379)</f>
        <v>4.8921568627450984</v>
      </c>
      <c r="I4379" s="9">
        <v>216</v>
      </c>
      <c r="J4379" s="9">
        <v>995.5</v>
      </c>
      <c r="K4379" s="10">
        <f>(J4379/G4379)</f>
        <v>1.3299933199732799</v>
      </c>
      <c r="L4379" s="10">
        <f>(K4379/1.69)</f>
        <v>0.78697829584217749</v>
      </c>
    </row>
    <row r="4380" spans="1:13" x14ac:dyDescent="0.2">
      <c r="A4380" s="7" t="s">
        <v>6373</v>
      </c>
      <c r="B4380" s="8" t="s">
        <v>6374</v>
      </c>
      <c r="C4380" s="8">
        <v>13</v>
      </c>
      <c r="D4380" s="8">
        <v>9</v>
      </c>
      <c r="E4380" s="8">
        <v>23</v>
      </c>
      <c r="F4380" s="9">
        <v>112.5</v>
      </c>
      <c r="G4380" s="9">
        <v>734</v>
      </c>
      <c r="H4380" s="16">
        <f>(G4380/F4380)</f>
        <v>6.5244444444444447</v>
      </c>
      <c r="I4380" s="9">
        <v>145.5</v>
      </c>
      <c r="J4380" s="9">
        <v>1460.5</v>
      </c>
      <c r="K4380" s="10">
        <f>(J4380/G4380)</f>
        <v>1.9897820163487738</v>
      </c>
      <c r="L4380" s="10">
        <f>(K4380/1.69)</f>
        <v>1.1773858084903988</v>
      </c>
    </row>
    <row r="4381" spans="1:13" x14ac:dyDescent="0.2">
      <c r="A4381" s="7" t="s">
        <v>7849</v>
      </c>
      <c r="B4381" s="8" t="s">
        <v>6370</v>
      </c>
      <c r="C4381" s="8">
        <v>13</v>
      </c>
      <c r="D4381" s="8">
        <v>9</v>
      </c>
      <c r="E4381" s="8">
        <v>21</v>
      </c>
      <c r="F4381" s="9">
        <v>100</v>
      </c>
      <c r="G4381" s="9">
        <v>762.5</v>
      </c>
      <c r="H4381" s="16">
        <f>(G4381/F4381)</f>
        <v>7.625</v>
      </c>
      <c r="I4381" s="9">
        <v>153.5</v>
      </c>
      <c r="J4381" s="9">
        <v>1307</v>
      </c>
      <c r="K4381" s="10">
        <f>(J4381/G4381)</f>
        <v>1.7140983606557376</v>
      </c>
      <c r="L4381" s="10">
        <f>(K4381/1.69)</f>
        <v>1.014259385003395</v>
      </c>
    </row>
    <row r="4382" spans="1:13" x14ac:dyDescent="0.2">
      <c r="A4382" s="7" t="s">
        <v>7849</v>
      </c>
      <c r="B4382" s="8" t="s">
        <v>6367</v>
      </c>
      <c r="C4382" s="8">
        <v>13</v>
      </c>
      <c r="D4382" s="8">
        <v>9</v>
      </c>
      <c r="E4382" s="8">
        <v>19</v>
      </c>
      <c r="F4382" s="9">
        <v>145</v>
      </c>
      <c r="G4382" s="9">
        <v>892</v>
      </c>
      <c r="H4382" s="16">
        <f>(G4382/F4382)</f>
        <v>6.1517241379310343</v>
      </c>
      <c r="I4382" s="9">
        <v>239.5</v>
      </c>
      <c r="J4382" s="9">
        <v>1076.5</v>
      </c>
      <c r="K4382" s="10">
        <f>(J4382/G4382)</f>
        <v>1.2068385650224216</v>
      </c>
      <c r="L4382" s="10">
        <f>(K4382/1.69)</f>
        <v>0.7141056597765808</v>
      </c>
    </row>
    <row r="4383" spans="1:13" x14ac:dyDescent="0.2">
      <c r="A4383" s="7" t="s">
        <v>7849</v>
      </c>
      <c r="B4383" s="8" t="s">
        <v>6927</v>
      </c>
      <c r="C4383" s="8">
        <v>14</v>
      </c>
      <c r="D4383" s="8">
        <v>12</v>
      </c>
      <c r="E4383" s="8">
        <v>9</v>
      </c>
      <c r="F4383" s="9">
        <v>491</v>
      </c>
      <c r="G4383" s="9">
        <v>1114</v>
      </c>
      <c r="H4383" s="16">
        <f>(G4383/F4383)</f>
        <v>2.2688391038696536</v>
      </c>
      <c r="I4383" s="9">
        <v>382</v>
      </c>
      <c r="J4383" s="9">
        <v>1349.5</v>
      </c>
      <c r="K4383" s="10">
        <f>(J4383/G4383)</f>
        <v>1.2114003590664273</v>
      </c>
      <c r="L4383" s="10">
        <f>(K4383/1.27)</f>
        <v>0.95385855044600576</v>
      </c>
    </row>
    <row r="4384" spans="1:13" x14ac:dyDescent="0.2">
      <c r="A4384" s="7" t="s">
        <v>6364</v>
      </c>
      <c r="B4384" s="8" t="s">
        <v>6365</v>
      </c>
      <c r="C4384" s="8">
        <v>13</v>
      </c>
      <c r="D4384" s="8">
        <v>9</v>
      </c>
      <c r="E4384" s="8">
        <v>17</v>
      </c>
      <c r="F4384" s="9">
        <v>122.5</v>
      </c>
      <c r="G4384" s="9">
        <v>829</v>
      </c>
      <c r="H4384" s="16">
        <f>(G4384/F4384)</f>
        <v>6.7673469387755105</v>
      </c>
      <c r="I4384" s="9">
        <v>216.5</v>
      </c>
      <c r="J4384" s="9">
        <v>881</v>
      </c>
      <c r="K4384" s="10">
        <f>(J4384/G4384)</f>
        <v>1.0627261761158022</v>
      </c>
      <c r="L4384" s="10">
        <f>(K4384/1.69)</f>
        <v>0.62883205687325572</v>
      </c>
      <c r="M4384" t="s">
        <v>7833</v>
      </c>
    </row>
    <row r="4385" spans="1:12" x14ac:dyDescent="0.2">
      <c r="A4385" s="7" t="s">
        <v>6360</v>
      </c>
      <c r="B4385" s="8" t="s">
        <v>6361</v>
      </c>
      <c r="C4385" s="8">
        <v>13</v>
      </c>
      <c r="D4385" s="8">
        <v>9</v>
      </c>
      <c r="E4385" s="8">
        <v>15</v>
      </c>
      <c r="F4385" s="9">
        <v>342.5</v>
      </c>
      <c r="G4385" s="9">
        <v>1114.5</v>
      </c>
      <c r="H4385" s="16">
        <f>(G4385/F4385)</f>
        <v>3.2540145985401461</v>
      </c>
      <c r="I4385" s="9">
        <v>513.5</v>
      </c>
      <c r="J4385" s="9">
        <v>1318.5</v>
      </c>
      <c r="K4385" s="10">
        <f>(J4385/G4385)</f>
        <v>1.1830417227456258</v>
      </c>
      <c r="L4385" s="10">
        <f>(K4385/1.69)</f>
        <v>0.70002468801516327</v>
      </c>
    </row>
    <row r="4386" spans="1:12" x14ac:dyDescent="0.2">
      <c r="A4386" s="7" t="s">
        <v>6354</v>
      </c>
      <c r="B4386" s="8" t="s">
        <v>6355</v>
      </c>
      <c r="C4386" s="8">
        <v>13</v>
      </c>
      <c r="D4386" s="8">
        <v>9</v>
      </c>
      <c r="E4386" s="8">
        <v>9</v>
      </c>
      <c r="F4386" s="9">
        <v>245</v>
      </c>
      <c r="G4386" s="9">
        <v>918.5</v>
      </c>
      <c r="H4386" s="16">
        <f>(G4386/F4386)</f>
        <v>3.7489795918367346</v>
      </c>
      <c r="I4386" s="9">
        <v>353</v>
      </c>
      <c r="J4386" s="9">
        <v>1003</v>
      </c>
      <c r="K4386" s="10">
        <f>(J4386/G4386)</f>
        <v>1.0919978225367446</v>
      </c>
      <c r="L4386" s="10">
        <f>(K4386/1.69)</f>
        <v>0.64615255771405011</v>
      </c>
    </row>
    <row r="4387" spans="1:12" x14ac:dyDescent="0.2">
      <c r="A4387" s="7" t="s">
        <v>7849</v>
      </c>
      <c r="B4387" s="8" t="s">
        <v>6352</v>
      </c>
      <c r="C4387" s="8">
        <v>13</v>
      </c>
      <c r="D4387" s="8">
        <v>9</v>
      </c>
      <c r="E4387" s="8">
        <v>7</v>
      </c>
      <c r="F4387" s="9">
        <v>169.5</v>
      </c>
      <c r="G4387" s="9">
        <v>837</v>
      </c>
      <c r="H4387" s="16">
        <f>(G4387/F4387)</f>
        <v>4.9380530973451329</v>
      </c>
      <c r="I4387" s="9">
        <v>228</v>
      </c>
      <c r="J4387" s="9">
        <v>1097.5</v>
      </c>
      <c r="K4387" s="10">
        <f>(J4387/G4387)</f>
        <v>1.3112305854241337</v>
      </c>
      <c r="L4387" s="10">
        <f>(K4387/1.69)</f>
        <v>0.77587608604978331</v>
      </c>
    </row>
    <row r="4388" spans="1:12" x14ac:dyDescent="0.2">
      <c r="A4388" s="7" t="s">
        <v>6348</v>
      </c>
      <c r="B4388" s="8" t="s">
        <v>6349</v>
      </c>
      <c r="C4388" s="8">
        <v>13</v>
      </c>
      <c r="D4388" s="8">
        <v>9</v>
      </c>
      <c r="E4388" s="8">
        <v>5</v>
      </c>
      <c r="F4388" s="9">
        <v>185.5</v>
      </c>
      <c r="G4388" s="9">
        <v>884.5</v>
      </c>
      <c r="H4388" s="16">
        <f>(G4388/F4388)</f>
        <v>4.7681940700808623</v>
      </c>
      <c r="I4388" s="9">
        <v>270</v>
      </c>
      <c r="J4388" s="9">
        <v>1095.5</v>
      </c>
      <c r="K4388" s="10">
        <f>(J4388/G4388)</f>
        <v>1.238552854720181</v>
      </c>
      <c r="L4388" s="10">
        <f>(K4388/1.69)</f>
        <v>0.7328715116687462</v>
      </c>
    </row>
    <row r="4389" spans="1:12" x14ac:dyDescent="0.2">
      <c r="A4389" s="7" t="s">
        <v>8494</v>
      </c>
      <c r="B4389" s="8" t="s">
        <v>6345</v>
      </c>
      <c r="C4389" s="8">
        <v>13</v>
      </c>
      <c r="D4389" s="8">
        <v>9</v>
      </c>
      <c r="E4389" s="8">
        <v>3</v>
      </c>
      <c r="F4389" s="9">
        <v>254.5</v>
      </c>
      <c r="G4389" s="9">
        <v>943</v>
      </c>
      <c r="H4389" s="16">
        <f>(G4389/F4389)</f>
        <v>3.7053045186640472</v>
      </c>
      <c r="I4389" s="9">
        <v>503.5</v>
      </c>
      <c r="J4389" s="9">
        <v>1223</v>
      </c>
      <c r="K4389" s="10">
        <f>(J4389/G4389)</f>
        <v>1.2969247083775186</v>
      </c>
      <c r="L4389" s="10">
        <f>(K4389/1.69)</f>
        <v>0.76741107004586906</v>
      </c>
    </row>
    <row r="4390" spans="1:12" x14ac:dyDescent="0.2">
      <c r="A4390" s="7" t="s">
        <v>7849</v>
      </c>
      <c r="B4390" s="8" t="s">
        <v>6925</v>
      </c>
      <c r="C4390" s="8">
        <v>14</v>
      </c>
      <c r="D4390" s="8">
        <v>12</v>
      </c>
      <c r="E4390" s="8">
        <v>7</v>
      </c>
      <c r="F4390" s="9">
        <v>491.5</v>
      </c>
      <c r="G4390" s="9">
        <v>1092.5</v>
      </c>
      <c r="H4390" s="16">
        <f>(G4390/F4390)</f>
        <v>2.2227873855544251</v>
      </c>
      <c r="I4390" s="9">
        <v>376.5</v>
      </c>
      <c r="J4390" s="9">
        <v>1351.5</v>
      </c>
      <c r="K4390" s="10">
        <f>(J4390/G4390)</f>
        <v>1.2370709382151031</v>
      </c>
      <c r="L4390" s="10">
        <f>(K4390/1.27)</f>
        <v>0.97407160489378197</v>
      </c>
    </row>
    <row r="4391" spans="1:12" x14ac:dyDescent="0.2">
      <c r="A4391" s="11" t="s">
        <v>6443</v>
      </c>
      <c r="B4391" s="12" t="s">
        <v>6444</v>
      </c>
      <c r="C4391" s="12">
        <v>13</v>
      </c>
      <c r="D4391" s="12">
        <v>11</v>
      </c>
      <c r="E4391" s="12">
        <v>23</v>
      </c>
      <c r="F4391" s="13">
        <v>97</v>
      </c>
      <c r="G4391" s="13">
        <v>730.5</v>
      </c>
      <c r="H4391" s="17">
        <f>(G4391/F4391)</f>
        <v>7.5309278350515463</v>
      </c>
      <c r="I4391" s="13">
        <v>104</v>
      </c>
      <c r="J4391" s="13">
        <v>1254</v>
      </c>
      <c r="K4391" s="14">
        <f>(J4391/G4391)</f>
        <v>1.7166324435318274</v>
      </c>
      <c r="L4391" s="14">
        <f>(K4391/1.58)</f>
        <v>1.086476230083435</v>
      </c>
    </row>
    <row r="4392" spans="1:12" x14ac:dyDescent="0.2">
      <c r="A4392" s="7" t="s">
        <v>6439</v>
      </c>
      <c r="B4392" s="8" t="s">
        <v>6440</v>
      </c>
      <c r="C4392" s="8">
        <v>13</v>
      </c>
      <c r="D4392" s="8">
        <v>11</v>
      </c>
      <c r="E4392" s="8">
        <v>21</v>
      </c>
      <c r="F4392" s="9">
        <v>125.5</v>
      </c>
      <c r="G4392" s="9">
        <v>899.5</v>
      </c>
      <c r="H4392" s="16">
        <f>(G4392/F4392)</f>
        <v>7.1673306772908365</v>
      </c>
      <c r="I4392" s="9">
        <v>213.5</v>
      </c>
      <c r="J4392" s="9">
        <v>1401</v>
      </c>
      <c r="K4392" s="10">
        <f>(J4392/G4392)</f>
        <v>1.5575319622012229</v>
      </c>
      <c r="L4392" s="10">
        <f>(K4392/1.69)</f>
        <v>0.921616545681197</v>
      </c>
    </row>
    <row r="4393" spans="1:12" x14ac:dyDescent="0.2">
      <c r="A4393" s="7" t="s">
        <v>6435</v>
      </c>
      <c r="B4393" s="8" t="s">
        <v>6436</v>
      </c>
      <c r="C4393" s="8">
        <v>13</v>
      </c>
      <c r="D4393" s="8">
        <v>11</v>
      </c>
      <c r="E4393" s="8">
        <v>19</v>
      </c>
      <c r="F4393" s="9">
        <v>242</v>
      </c>
      <c r="G4393" s="9">
        <v>1048</v>
      </c>
      <c r="H4393" s="16">
        <f>(G4393/F4393)</f>
        <v>4.330578512396694</v>
      </c>
      <c r="I4393" s="9">
        <v>418.5</v>
      </c>
      <c r="J4393" s="9">
        <v>1332.5</v>
      </c>
      <c r="K4393" s="10">
        <f>(J4393/G4393)</f>
        <v>1.271469465648855</v>
      </c>
      <c r="L4393" s="10">
        <f>(K4393/1.69)</f>
        <v>0.75234879624192608</v>
      </c>
    </row>
    <row r="4394" spans="1:12" x14ac:dyDescent="0.2">
      <c r="A4394" s="7" t="s">
        <v>6431</v>
      </c>
      <c r="B4394" s="8" t="s">
        <v>6432</v>
      </c>
      <c r="C4394" s="8">
        <v>13</v>
      </c>
      <c r="D4394" s="8">
        <v>11</v>
      </c>
      <c r="E4394" s="8">
        <v>17</v>
      </c>
      <c r="F4394" s="9">
        <v>200.5</v>
      </c>
      <c r="G4394" s="9">
        <v>1011</v>
      </c>
      <c r="H4394" s="16">
        <f>(G4394/F4394)</f>
        <v>5.0423940149625937</v>
      </c>
      <c r="I4394" s="9">
        <v>325.5</v>
      </c>
      <c r="J4394" s="9">
        <v>1228</v>
      </c>
      <c r="K4394" s="10">
        <f>(J4394/G4394)</f>
        <v>1.2146389713155292</v>
      </c>
      <c r="L4394" s="10">
        <f>(K4394/1.69)</f>
        <v>0.7187212848020883</v>
      </c>
    </row>
    <row r="4395" spans="1:12" x14ac:dyDescent="0.2">
      <c r="A4395" s="7" t="s">
        <v>6427</v>
      </c>
      <c r="B4395" s="8" t="s">
        <v>6428</v>
      </c>
      <c r="C4395" s="8">
        <v>13</v>
      </c>
      <c r="D4395" s="8">
        <v>11</v>
      </c>
      <c r="E4395" s="8">
        <v>15</v>
      </c>
      <c r="F4395" s="9">
        <v>253.5</v>
      </c>
      <c r="G4395" s="9">
        <v>1056</v>
      </c>
      <c r="H4395" s="16">
        <f>(G4395/F4395)</f>
        <v>4.165680473372781</v>
      </c>
      <c r="I4395" s="9">
        <v>380</v>
      </c>
      <c r="J4395" s="9">
        <v>1395</v>
      </c>
      <c r="K4395" s="10">
        <f>(J4395/G4395)</f>
        <v>1.3210227272727273</v>
      </c>
      <c r="L4395" s="10">
        <f>(K4395/1.69)</f>
        <v>0.78167025282409897</v>
      </c>
    </row>
    <row r="4396" spans="1:12" x14ac:dyDescent="0.2">
      <c r="A4396" s="7" t="s">
        <v>7849</v>
      </c>
      <c r="B4396" s="8" t="s">
        <v>6425</v>
      </c>
      <c r="C4396" s="8">
        <v>13</v>
      </c>
      <c r="D4396" s="8">
        <v>11</v>
      </c>
      <c r="E4396" s="8">
        <v>13</v>
      </c>
      <c r="F4396" s="9">
        <v>181.5</v>
      </c>
      <c r="G4396" s="9">
        <v>977.5</v>
      </c>
      <c r="H4396" s="16">
        <f>(G4396/F4396)</f>
        <v>5.3856749311294765</v>
      </c>
      <c r="I4396" s="9">
        <v>253.5</v>
      </c>
      <c r="J4396" s="9">
        <v>1173.5</v>
      </c>
      <c r="K4396" s="10">
        <f>(J4396/G4396)</f>
        <v>1.2005115089514067</v>
      </c>
      <c r="L4396" s="10">
        <f>(K4396/1.69)</f>
        <v>0.71036183961621702</v>
      </c>
    </row>
    <row r="4397" spans="1:12" x14ac:dyDescent="0.2">
      <c r="A4397" s="7" t="s">
        <v>6421</v>
      </c>
      <c r="B4397" s="8" t="s">
        <v>6422</v>
      </c>
      <c r="C4397" s="8">
        <v>13</v>
      </c>
      <c r="D4397" s="8">
        <v>11</v>
      </c>
      <c r="E4397" s="8">
        <v>9</v>
      </c>
      <c r="F4397" s="9">
        <v>143</v>
      </c>
      <c r="G4397" s="9">
        <v>800.5</v>
      </c>
      <c r="H4397" s="16">
        <f>(G4397/F4397)</f>
        <v>5.5979020979020975</v>
      </c>
      <c r="I4397" s="9">
        <v>200</v>
      </c>
      <c r="J4397" s="9">
        <v>1121</v>
      </c>
      <c r="K4397" s="10">
        <f>(J4397/G4397)</f>
        <v>1.400374765771393</v>
      </c>
      <c r="L4397" s="10">
        <f>(K4397/1.69)</f>
        <v>0.82862412175822076</v>
      </c>
    </row>
    <row r="4398" spans="1:12" x14ac:dyDescent="0.2">
      <c r="A4398" s="1" t="s">
        <v>7818</v>
      </c>
      <c r="B4398" t="s">
        <v>7819</v>
      </c>
      <c r="C4398">
        <v>16</v>
      </c>
      <c r="D4398">
        <v>16</v>
      </c>
      <c r="E4398">
        <v>20</v>
      </c>
      <c r="F4398" s="2">
        <v>51</v>
      </c>
      <c r="G4398" s="2">
        <v>186</v>
      </c>
      <c r="H4398" s="18">
        <f>(G4398/F4398)</f>
        <v>3.6470588235294117</v>
      </c>
      <c r="I4398" s="2">
        <v>36</v>
      </c>
      <c r="J4398" s="2">
        <v>39.5</v>
      </c>
      <c r="K4398" s="6">
        <f>(J4398/G4398)</f>
        <v>0.21236559139784947</v>
      </c>
    </row>
    <row r="4399" spans="1:12" x14ac:dyDescent="0.2">
      <c r="A4399" s="7" t="s">
        <v>6418</v>
      </c>
      <c r="B4399" s="8" t="s">
        <v>6419</v>
      </c>
      <c r="C4399" s="8">
        <v>13</v>
      </c>
      <c r="D4399" s="8">
        <v>11</v>
      </c>
      <c r="E4399" s="8">
        <v>7</v>
      </c>
      <c r="F4399" s="9">
        <v>210</v>
      </c>
      <c r="G4399" s="9">
        <v>931</v>
      </c>
      <c r="H4399" s="16">
        <f>(G4399/F4399)</f>
        <v>4.4333333333333336</v>
      </c>
      <c r="I4399" s="9">
        <v>297</v>
      </c>
      <c r="J4399" s="9">
        <v>1246.5</v>
      </c>
      <c r="K4399" s="10">
        <f>(J4399/G4399)</f>
        <v>1.3388829215896885</v>
      </c>
      <c r="L4399" s="10">
        <f>(K4399/1.69)</f>
        <v>0.79223841514182747</v>
      </c>
    </row>
    <row r="4400" spans="1:12" x14ac:dyDescent="0.2">
      <c r="A4400" s="7" t="s">
        <v>6414</v>
      </c>
      <c r="B4400" s="8" t="s">
        <v>6415</v>
      </c>
      <c r="C4400" s="8">
        <v>13</v>
      </c>
      <c r="D4400" s="8">
        <v>11</v>
      </c>
      <c r="E4400" s="8">
        <v>5</v>
      </c>
      <c r="F4400" s="9">
        <v>106</v>
      </c>
      <c r="G4400" s="9">
        <v>688</v>
      </c>
      <c r="H4400" s="16">
        <f>(G4400/F4400)</f>
        <v>6.4905660377358494</v>
      </c>
      <c r="I4400" s="9">
        <v>130</v>
      </c>
      <c r="J4400" s="9">
        <v>975.5</v>
      </c>
      <c r="K4400" s="10">
        <f>(J4400/G4400)</f>
        <v>1.4178779069767442</v>
      </c>
      <c r="L4400" s="10">
        <f>(K4400/1.69)</f>
        <v>0.83898101004541081</v>
      </c>
    </row>
    <row r="4401" spans="1:13" x14ac:dyDescent="0.2">
      <c r="A4401" s="1" t="s">
        <v>7814</v>
      </c>
      <c r="B4401" t="s">
        <v>7815</v>
      </c>
      <c r="C4401">
        <v>16</v>
      </c>
      <c r="D4401">
        <v>16</v>
      </c>
      <c r="E4401">
        <v>18</v>
      </c>
      <c r="F4401" s="2">
        <v>49.5</v>
      </c>
      <c r="G4401" s="2">
        <v>133</v>
      </c>
      <c r="H4401" s="18">
        <f>(G4401/F4401)</f>
        <v>2.6868686868686869</v>
      </c>
      <c r="I4401" s="2">
        <v>47.5</v>
      </c>
      <c r="J4401" s="2">
        <v>1437</v>
      </c>
      <c r="K4401" s="6">
        <f>(J4401/G4401)</f>
        <v>10.80451127819549</v>
      </c>
    </row>
    <row r="4402" spans="1:13" x14ac:dyDescent="0.2">
      <c r="A4402" s="7" t="s">
        <v>6411</v>
      </c>
      <c r="B4402" s="8" t="s">
        <v>6412</v>
      </c>
      <c r="C4402" s="8">
        <v>13</v>
      </c>
      <c r="D4402" s="8">
        <v>11</v>
      </c>
      <c r="E4402" s="8">
        <v>3</v>
      </c>
      <c r="F4402" s="9">
        <v>112</v>
      </c>
      <c r="G4402" s="9">
        <v>564</v>
      </c>
      <c r="H4402" s="16">
        <f>(G4402/F4402)</f>
        <v>5.0357142857142856</v>
      </c>
      <c r="I4402" s="9">
        <v>120.5</v>
      </c>
      <c r="J4402" s="9">
        <v>1011.5</v>
      </c>
      <c r="K4402" s="10">
        <f>(J4402/G4402)</f>
        <v>1.7934397163120568</v>
      </c>
      <c r="L4402" s="10">
        <f>(K4402/1.69)</f>
        <v>1.0612069327290277</v>
      </c>
    </row>
    <row r="4403" spans="1:13" x14ac:dyDescent="0.2">
      <c r="A4403" s="11" t="s">
        <v>8495</v>
      </c>
      <c r="B4403" s="12" t="s">
        <v>6506</v>
      </c>
      <c r="C4403" s="12">
        <v>13</v>
      </c>
      <c r="D4403" s="12">
        <v>13</v>
      </c>
      <c r="E4403" s="12">
        <v>23</v>
      </c>
      <c r="F4403" s="13">
        <v>117</v>
      </c>
      <c r="G4403" s="13">
        <v>701</v>
      </c>
      <c r="H4403" s="17">
        <f>(G4403/F4403)</f>
        <v>5.9914529914529915</v>
      </c>
      <c r="I4403" s="13">
        <v>104.5</v>
      </c>
      <c r="J4403" s="13">
        <v>385.5</v>
      </c>
      <c r="K4403" s="14">
        <f>(J4403/G4403)</f>
        <v>0.54992867332382311</v>
      </c>
      <c r="L4403" s="14">
        <f>(K4403/1.58)</f>
        <v>0.34805612235685007</v>
      </c>
      <c r="M4403" t="s">
        <v>7834</v>
      </c>
    </row>
    <row r="4404" spans="1:13" x14ac:dyDescent="0.2">
      <c r="A4404" s="1" t="s">
        <v>7810</v>
      </c>
      <c r="B4404" t="s">
        <v>7811</v>
      </c>
      <c r="C4404">
        <v>16</v>
      </c>
      <c r="D4404">
        <v>16</v>
      </c>
      <c r="E4404">
        <v>16</v>
      </c>
      <c r="F4404" s="2">
        <v>73.5</v>
      </c>
      <c r="G4404" s="2">
        <v>573</v>
      </c>
      <c r="H4404" s="18">
        <f>(G4404/F4404)</f>
        <v>7.795918367346939</v>
      </c>
      <c r="I4404" s="2">
        <v>46.5</v>
      </c>
      <c r="J4404" s="2">
        <v>1230.5</v>
      </c>
      <c r="K4404" s="6">
        <f>(J4404/G4404)</f>
        <v>2.1474694589877834</v>
      </c>
    </row>
    <row r="4405" spans="1:13" x14ac:dyDescent="0.2">
      <c r="A4405" s="7" t="s">
        <v>8496</v>
      </c>
      <c r="B4405" s="8" t="s">
        <v>6503</v>
      </c>
      <c r="C4405" s="8">
        <v>13</v>
      </c>
      <c r="D4405" s="8">
        <v>13</v>
      </c>
      <c r="E4405" s="8">
        <v>21</v>
      </c>
      <c r="F4405" s="9">
        <v>129.5</v>
      </c>
      <c r="G4405" s="9">
        <v>928.5</v>
      </c>
      <c r="H4405" s="16">
        <f>(G4405/F4405)</f>
        <v>7.1698841698841695</v>
      </c>
      <c r="I4405" s="9">
        <v>233</v>
      </c>
      <c r="J4405" s="9">
        <v>1469</v>
      </c>
      <c r="K4405" s="10">
        <f>(J4405/G4405)</f>
        <v>1.5821217016693592</v>
      </c>
      <c r="L4405" s="10">
        <f>(K4405/1.69)</f>
        <v>0.9361666873783191</v>
      </c>
    </row>
    <row r="4406" spans="1:13" x14ac:dyDescent="0.2">
      <c r="A4406" s="7" t="s">
        <v>6806</v>
      </c>
      <c r="B4406" s="8" t="s">
        <v>6807</v>
      </c>
      <c r="C4406" s="8">
        <v>14</v>
      </c>
      <c r="D4406" s="8">
        <v>8</v>
      </c>
      <c r="E4406" s="8">
        <v>18</v>
      </c>
      <c r="F4406" s="9">
        <v>71</v>
      </c>
      <c r="G4406" s="9">
        <v>450</v>
      </c>
      <c r="H4406" s="16">
        <f>(G4406/F4406)</f>
        <v>6.3380281690140849</v>
      </c>
      <c r="I4406" s="9">
        <v>148</v>
      </c>
      <c r="J4406" s="9">
        <v>1134</v>
      </c>
      <c r="K4406" s="10">
        <f>(J4406/G4406)</f>
        <v>2.52</v>
      </c>
      <c r="L4406" s="10">
        <f>(K4406/1.27)</f>
        <v>1.984251968503937</v>
      </c>
    </row>
    <row r="4407" spans="1:13" x14ac:dyDescent="0.2">
      <c r="A4407" s="7" t="s">
        <v>8497</v>
      </c>
      <c r="B4407" s="8" t="s">
        <v>6501</v>
      </c>
      <c r="C4407" s="8">
        <v>13</v>
      </c>
      <c r="D4407" s="8">
        <v>13</v>
      </c>
      <c r="E4407" s="8">
        <v>19</v>
      </c>
      <c r="F4407" s="9">
        <v>93.5</v>
      </c>
      <c r="G4407" s="9">
        <v>699.5</v>
      </c>
      <c r="H4407" s="16">
        <f>(G4407/F4407)</f>
        <v>7.4812834224598932</v>
      </c>
      <c r="I4407" s="9">
        <v>134.5</v>
      </c>
      <c r="J4407" s="9">
        <v>1305.5</v>
      </c>
      <c r="K4407" s="10">
        <f>(J4407/G4407)</f>
        <v>1.8663330950679056</v>
      </c>
      <c r="L4407" s="10">
        <f>(K4407/1.69)</f>
        <v>1.1043391095076365</v>
      </c>
    </row>
    <row r="4408" spans="1:13" x14ac:dyDescent="0.2">
      <c r="A4408" s="7" t="s">
        <v>6498</v>
      </c>
      <c r="B4408" s="8" t="s">
        <v>6499</v>
      </c>
      <c r="C4408" s="8">
        <v>13</v>
      </c>
      <c r="D4408" s="8">
        <v>13</v>
      </c>
      <c r="E4408" s="8">
        <v>17</v>
      </c>
      <c r="F4408" s="9">
        <v>131.5</v>
      </c>
      <c r="G4408" s="9">
        <v>905</v>
      </c>
      <c r="H4408" s="16">
        <f>(G4408/F4408)</f>
        <v>6.8821292775665404</v>
      </c>
      <c r="I4408" s="9">
        <v>222</v>
      </c>
      <c r="J4408" s="9">
        <v>1400.5</v>
      </c>
      <c r="K4408" s="10">
        <f>(J4408/G4408)</f>
        <v>1.5475138121546961</v>
      </c>
      <c r="L4408" s="10">
        <f>(K4408/1.69)</f>
        <v>0.91568864624538238</v>
      </c>
    </row>
    <row r="4409" spans="1:13" x14ac:dyDescent="0.2">
      <c r="A4409" s="7" t="s">
        <v>6495</v>
      </c>
      <c r="B4409" s="8" t="s">
        <v>6496</v>
      </c>
      <c r="C4409" s="8">
        <v>13</v>
      </c>
      <c r="D4409" s="8">
        <v>13</v>
      </c>
      <c r="E4409" s="8">
        <v>15</v>
      </c>
      <c r="F4409" s="9">
        <v>159.5</v>
      </c>
      <c r="G4409" s="9">
        <v>975</v>
      </c>
      <c r="H4409" s="16">
        <f>(G4409/F4409)</f>
        <v>6.1128526645768027</v>
      </c>
      <c r="I4409" s="9">
        <v>271.5</v>
      </c>
      <c r="J4409" s="9">
        <v>1450</v>
      </c>
      <c r="K4409" s="10">
        <f>(J4409/G4409)</f>
        <v>1.4871794871794872</v>
      </c>
      <c r="L4409" s="10">
        <f>(K4409/1.69)</f>
        <v>0.87998786223638303</v>
      </c>
    </row>
    <row r="4410" spans="1:13" x14ac:dyDescent="0.2">
      <c r="A4410" s="11" t="s">
        <v>6489</v>
      </c>
      <c r="B4410" s="12" t="s">
        <v>6490</v>
      </c>
      <c r="C4410" s="12">
        <v>13</v>
      </c>
      <c r="D4410" s="12">
        <v>13</v>
      </c>
      <c r="E4410" s="12">
        <v>9</v>
      </c>
      <c r="F4410" s="13">
        <v>73.5</v>
      </c>
      <c r="G4410" s="13">
        <v>598.5</v>
      </c>
      <c r="H4410" s="17">
        <f>(G4410/F4410)</f>
        <v>8.1428571428571423</v>
      </c>
      <c r="I4410" s="13">
        <v>75</v>
      </c>
      <c r="J4410" s="13">
        <v>964</v>
      </c>
      <c r="K4410" s="14">
        <f>(J4410/G4410)</f>
        <v>1.6106934001670843</v>
      </c>
      <c r="L4410" s="14">
        <f>(K4410/1.58)</f>
        <v>1.019426202637395</v>
      </c>
    </row>
    <row r="4411" spans="1:13" x14ac:dyDescent="0.2">
      <c r="A4411" s="7" t="s">
        <v>8498</v>
      </c>
      <c r="B4411" s="8" t="s">
        <v>6486</v>
      </c>
      <c r="C4411" s="8">
        <v>13</v>
      </c>
      <c r="D4411" s="8">
        <v>13</v>
      </c>
      <c r="E4411" s="8">
        <v>7</v>
      </c>
      <c r="F4411" s="9">
        <v>175</v>
      </c>
      <c r="G4411" s="9">
        <v>776.5</v>
      </c>
      <c r="H4411" s="16">
        <f>(G4411/F4411)</f>
        <v>4.4371428571428568</v>
      </c>
      <c r="I4411" s="9">
        <v>314</v>
      </c>
      <c r="J4411" s="9">
        <v>1177.5</v>
      </c>
      <c r="K4411" s="10">
        <f>(J4411/G4411)</f>
        <v>1.5164198325820992</v>
      </c>
      <c r="L4411" s="10">
        <f>(K4411/1.69)</f>
        <v>0.89728984176455573</v>
      </c>
    </row>
    <row r="4412" spans="1:13" x14ac:dyDescent="0.2">
      <c r="A4412" s="7" t="s">
        <v>7849</v>
      </c>
      <c r="B4412" s="8" t="s">
        <v>6483</v>
      </c>
      <c r="C4412" s="8">
        <v>13</v>
      </c>
      <c r="D4412" s="8">
        <v>13</v>
      </c>
      <c r="E4412" s="8">
        <v>5</v>
      </c>
      <c r="F4412" s="9">
        <v>159.5</v>
      </c>
      <c r="G4412" s="9">
        <v>842</v>
      </c>
      <c r="H4412" s="16">
        <f>(G4412/F4412)</f>
        <v>5.2789968652037613</v>
      </c>
      <c r="I4412" s="9">
        <v>271</v>
      </c>
      <c r="J4412" s="9">
        <v>1085</v>
      </c>
      <c r="K4412" s="10">
        <f>(J4412/G4412)</f>
        <v>1.2885985748218527</v>
      </c>
      <c r="L4412" s="10">
        <f>(K4412/1.69)</f>
        <v>0.76248436379991291</v>
      </c>
    </row>
    <row r="4413" spans="1:13" x14ac:dyDescent="0.2">
      <c r="A4413" s="11" t="s">
        <v>6479</v>
      </c>
      <c r="B4413" s="12" t="s">
        <v>6480</v>
      </c>
      <c r="C4413" s="12">
        <v>13</v>
      </c>
      <c r="D4413" s="12">
        <v>13</v>
      </c>
      <c r="E4413" s="12">
        <v>3</v>
      </c>
      <c r="F4413" s="13">
        <v>84.5</v>
      </c>
      <c r="G4413" s="13">
        <v>550.5</v>
      </c>
      <c r="H4413" s="17">
        <f>(G4413/F4413)</f>
        <v>6.5147928994082838</v>
      </c>
      <c r="I4413" s="13">
        <v>105.5</v>
      </c>
      <c r="J4413" s="13">
        <v>1032</v>
      </c>
      <c r="K4413" s="14">
        <f>(J4413/G4413)</f>
        <v>1.8746594005449591</v>
      </c>
      <c r="L4413" s="14">
        <f>(K4413/1.58)</f>
        <v>1.1864932914841513</v>
      </c>
    </row>
    <row r="4414" spans="1:13" x14ac:dyDescent="0.2">
      <c r="A4414" s="11" t="s">
        <v>6567</v>
      </c>
      <c r="B4414" s="12" t="s">
        <v>6568</v>
      </c>
      <c r="C4414" s="12">
        <v>13</v>
      </c>
      <c r="D4414" s="12">
        <v>15</v>
      </c>
      <c r="E4414" s="12">
        <v>23</v>
      </c>
      <c r="F4414" s="13">
        <v>92.5</v>
      </c>
      <c r="G4414" s="13">
        <v>511.5</v>
      </c>
      <c r="H4414" s="17">
        <f>(G4414/F4414)</f>
        <v>5.5297297297297296</v>
      </c>
      <c r="I4414" s="13">
        <v>87.5</v>
      </c>
      <c r="J4414" s="13">
        <v>1178</v>
      </c>
      <c r="K4414" s="14">
        <f>(J4414/G4414)</f>
        <v>2.3030303030303032</v>
      </c>
      <c r="L4414" s="14">
        <f>(K4414/1.58)</f>
        <v>1.457614115841964</v>
      </c>
    </row>
    <row r="4415" spans="1:13" x14ac:dyDescent="0.2">
      <c r="A4415" s="1" t="s">
        <v>7806</v>
      </c>
      <c r="B4415" t="s">
        <v>7807</v>
      </c>
      <c r="C4415">
        <v>16</v>
      </c>
      <c r="D4415">
        <v>16</v>
      </c>
      <c r="E4415">
        <v>14</v>
      </c>
      <c r="F4415" s="2">
        <v>101.5</v>
      </c>
      <c r="G4415" s="2">
        <v>679.5</v>
      </c>
      <c r="H4415" s="18">
        <f>(G4415/F4415)</f>
        <v>6.694581280788177</v>
      </c>
      <c r="I4415" s="2">
        <v>48</v>
      </c>
      <c r="J4415" s="2">
        <v>1325</v>
      </c>
      <c r="K4415" s="6">
        <f>(J4415/G4415)</f>
        <v>1.9499632082413538</v>
      </c>
    </row>
    <row r="4416" spans="1:13" x14ac:dyDescent="0.2">
      <c r="A4416" s="11" t="s">
        <v>8499</v>
      </c>
      <c r="B4416" s="12" t="s">
        <v>6564</v>
      </c>
      <c r="C4416" s="12">
        <v>13</v>
      </c>
      <c r="D4416" s="12">
        <v>15</v>
      </c>
      <c r="E4416" s="12">
        <v>21</v>
      </c>
      <c r="F4416" s="13">
        <v>69</v>
      </c>
      <c r="G4416" s="13">
        <v>478</v>
      </c>
      <c r="H4416" s="17">
        <f>(G4416/F4416)</f>
        <v>6.9275362318840576</v>
      </c>
      <c r="I4416" s="13">
        <v>96.5</v>
      </c>
      <c r="J4416" s="13">
        <v>1312</v>
      </c>
      <c r="K4416" s="14">
        <f>(J4416/G4416)</f>
        <v>2.7447698744769875</v>
      </c>
      <c r="L4416" s="14">
        <f>(K4416/1.58)</f>
        <v>1.7371961230867008</v>
      </c>
    </row>
    <row r="4417" spans="1:13" x14ac:dyDescent="0.2">
      <c r="A4417" s="1" t="s">
        <v>7802</v>
      </c>
      <c r="B4417" t="s">
        <v>7803</v>
      </c>
      <c r="C4417">
        <v>16</v>
      </c>
      <c r="D4417">
        <v>16</v>
      </c>
      <c r="E4417">
        <v>12</v>
      </c>
      <c r="F4417" s="2">
        <v>52.5</v>
      </c>
      <c r="G4417" s="2">
        <v>138.5</v>
      </c>
      <c r="H4417" s="18">
        <f>(G4417/F4417)</f>
        <v>2.638095238095238</v>
      </c>
      <c r="I4417" s="2">
        <v>35</v>
      </c>
      <c r="J4417" s="2">
        <v>34.5</v>
      </c>
      <c r="K4417" s="6">
        <f>(J4417/G4417)</f>
        <v>0.24909747292418771</v>
      </c>
    </row>
    <row r="4418" spans="1:13" x14ac:dyDescent="0.2">
      <c r="A4418" s="11" t="s">
        <v>6561</v>
      </c>
      <c r="B4418" s="12" t="s">
        <v>6562</v>
      </c>
      <c r="C4418" s="12">
        <v>13</v>
      </c>
      <c r="D4418" s="12">
        <v>15</v>
      </c>
      <c r="E4418" s="12">
        <v>19</v>
      </c>
      <c r="F4418" s="13">
        <v>93.5</v>
      </c>
      <c r="G4418" s="13">
        <v>625.5</v>
      </c>
      <c r="H4418" s="17">
        <f>(G4418/F4418)</f>
        <v>6.689839572192513</v>
      </c>
      <c r="I4418" s="13">
        <v>92</v>
      </c>
      <c r="J4418" s="13">
        <v>954</v>
      </c>
      <c r="K4418" s="14">
        <f>(J4418/G4418)</f>
        <v>1.525179856115108</v>
      </c>
      <c r="L4418" s="14">
        <f>(K4418/1.58)</f>
        <v>0.96530370640196705</v>
      </c>
    </row>
    <row r="4419" spans="1:13" x14ac:dyDescent="0.2">
      <c r="A4419" s="11" t="s">
        <v>8500</v>
      </c>
      <c r="B4419" s="12" t="s">
        <v>6559</v>
      </c>
      <c r="C4419" s="12">
        <v>13</v>
      </c>
      <c r="D4419" s="12">
        <v>15</v>
      </c>
      <c r="E4419" s="12">
        <v>17</v>
      </c>
      <c r="F4419" s="13">
        <v>58</v>
      </c>
      <c r="G4419" s="13">
        <v>470.5</v>
      </c>
      <c r="H4419" s="17">
        <f>(G4419/F4419)</f>
        <v>8.112068965517242</v>
      </c>
      <c r="I4419" s="13">
        <v>69</v>
      </c>
      <c r="J4419" s="13">
        <v>477</v>
      </c>
      <c r="K4419" s="14">
        <f>(J4419/G4419)</f>
        <v>1.0138150903294367</v>
      </c>
      <c r="L4419" s="14">
        <f>(K4419/1.58)</f>
        <v>0.64165512046166884</v>
      </c>
    </row>
    <row r="4420" spans="1:13" x14ac:dyDescent="0.2">
      <c r="A4420" s="11" t="s">
        <v>7849</v>
      </c>
      <c r="B4420" s="12" t="s">
        <v>6556</v>
      </c>
      <c r="C4420" s="12">
        <v>13</v>
      </c>
      <c r="D4420" s="12">
        <v>15</v>
      </c>
      <c r="E4420" s="12">
        <v>15</v>
      </c>
      <c r="F4420" s="13">
        <v>61</v>
      </c>
      <c r="G4420" s="13">
        <v>492.5</v>
      </c>
      <c r="H4420" s="17">
        <f>(G4420/F4420)</f>
        <v>8.0737704918032787</v>
      </c>
      <c r="I4420" s="13">
        <v>68.5</v>
      </c>
      <c r="J4420" s="13">
        <v>567</v>
      </c>
      <c r="K4420" s="14">
        <f>(J4420/G4420)</f>
        <v>1.1512690355329949</v>
      </c>
      <c r="L4420" s="14">
        <f>(K4420/1.58)</f>
        <v>0.72865128831202208</v>
      </c>
    </row>
    <row r="4421" spans="1:13" x14ac:dyDescent="0.2">
      <c r="A4421" s="11" t="s">
        <v>7849</v>
      </c>
      <c r="B4421" s="12" t="s">
        <v>6803</v>
      </c>
      <c r="C4421" s="12">
        <v>14</v>
      </c>
      <c r="D4421" s="12">
        <v>8</v>
      </c>
      <c r="E4421" s="12">
        <v>16</v>
      </c>
      <c r="F4421" s="13">
        <v>58</v>
      </c>
      <c r="G4421" s="13">
        <v>348.5</v>
      </c>
      <c r="H4421" s="17">
        <f>(G4421/F4421)</f>
        <v>6.0086206896551726</v>
      </c>
      <c r="I4421" s="13">
        <v>81</v>
      </c>
      <c r="J4421" s="13">
        <v>888</v>
      </c>
      <c r="K4421" s="14">
        <f>(J4421/G4421)</f>
        <v>2.5480631276901002</v>
      </c>
      <c r="L4421" s="14">
        <f>(K4421/2.8)</f>
        <v>0.91002254560360729</v>
      </c>
    </row>
    <row r="4422" spans="1:13" x14ac:dyDescent="0.2">
      <c r="A4422" s="11" t="s">
        <v>6548</v>
      </c>
      <c r="B4422" s="12" t="s">
        <v>6549</v>
      </c>
      <c r="C4422" s="12">
        <v>13</v>
      </c>
      <c r="D4422" s="12">
        <v>15</v>
      </c>
      <c r="E4422" s="12">
        <v>9</v>
      </c>
      <c r="F4422" s="13">
        <v>83.5</v>
      </c>
      <c r="G4422" s="13">
        <v>546</v>
      </c>
      <c r="H4422" s="17">
        <f>(G4422/F4422)</f>
        <v>6.5389221556886223</v>
      </c>
      <c r="I4422" s="13">
        <v>62.5</v>
      </c>
      <c r="J4422" s="13">
        <v>323.5</v>
      </c>
      <c r="K4422" s="14">
        <f>(J4422/G4422)</f>
        <v>0.5924908424908425</v>
      </c>
      <c r="L4422" s="14">
        <f>(K4422/1.58)</f>
        <v>0.37499420410812817</v>
      </c>
      <c r="M4422" t="s">
        <v>7834</v>
      </c>
    </row>
    <row r="4423" spans="1:13" x14ac:dyDescent="0.2">
      <c r="A4423" s="11" t="s">
        <v>7849</v>
      </c>
      <c r="B4423" s="12" t="s">
        <v>6545</v>
      </c>
      <c r="C4423" s="12">
        <v>13</v>
      </c>
      <c r="D4423" s="12">
        <v>15</v>
      </c>
      <c r="E4423" s="12">
        <v>7</v>
      </c>
      <c r="F4423" s="13">
        <v>76</v>
      </c>
      <c r="G4423" s="13">
        <v>515</v>
      </c>
      <c r="H4423" s="17">
        <f>(G4423/F4423)</f>
        <v>6.7763157894736841</v>
      </c>
      <c r="I4423" s="13">
        <v>63</v>
      </c>
      <c r="J4423" s="13">
        <v>420</v>
      </c>
      <c r="K4423" s="14">
        <f>(J4423/G4423)</f>
        <v>0.81553398058252424</v>
      </c>
      <c r="L4423" s="14">
        <f>(K4423/1.58)</f>
        <v>0.51616074720412919</v>
      </c>
    </row>
    <row r="4424" spans="1:13" x14ac:dyDescent="0.2">
      <c r="A4424" s="11" t="s">
        <v>7798</v>
      </c>
      <c r="B4424" s="12" t="s">
        <v>7799</v>
      </c>
      <c r="C4424" s="12">
        <v>16</v>
      </c>
      <c r="D4424" s="12">
        <v>16</v>
      </c>
      <c r="E4424" s="12">
        <v>10</v>
      </c>
      <c r="F4424" s="13">
        <v>176.5</v>
      </c>
      <c r="G4424" s="13">
        <v>837</v>
      </c>
      <c r="H4424" s="17">
        <f>(G4424/F4424)</f>
        <v>4.7422096317280449</v>
      </c>
      <c r="I4424" s="13">
        <v>73.5</v>
      </c>
      <c r="J4424" s="13">
        <v>1246</v>
      </c>
      <c r="K4424" s="14">
        <f>(J4424/G4424)</f>
        <v>1.4886499402628435</v>
      </c>
      <c r="L4424" s="14">
        <f>(K4424/2.8)</f>
        <v>0.53166069295101559</v>
      </c>
    </row>
    <row r="4425" spans="1:13" x14ac:dyDescent="0.2">
      <c r="A4425" s="11" t="s">
        <v>8501</v>
      </c>
      <c r="B4425" s="12" t="s">
        <v>6543</v>
      </c>
      <c r="C4425" s="12">
        <v>13</v>
      </c>
      <c r="D4425" s="12">
        <v>15</v>
      </c>
      <c r="E4425" s="12">
        <v>5</v>
      </c>
      <c r="F4425" s="13">
        <v>72</v>
      </c>
      <c r="G4425" s="13">
        <v>455</v>
      </c>
      <c r="H4425" s="17">
        <f>(G4425/F4425)</f>
        <v>6.3194444444444446</v>
      </c>
      <c r="I4425" s="13">
        <v>63.5</v>
      </c>
      <c r="J4425" s="13">
        <v>570</v>
      </c>
      <c r="K4425" s="14">
        <f>(J4425/G4425)</f>
        <v>1.2527472527472527</v>
      </c>
      <c r="L4425" s="14">
        <f>(K4425/1.58)</f>
        <v>0.79287800806788145</v>
      </c>
    </row>
    <row r="4426" spans="1:13" x14ac:dyDescent="0.2">
      <c r="A4426" s="1" t="s">
        <v>7794</v>
      </c>
      <c r="B4426" t="s">
        <v>7795</v>
      </c>
      <c r="C4426">
        <v>16</v>
      </c>
      <c r="D4426">
        <v>16</v>
      </c>
      <c r="E4426">
        <v>8</v>
      </c>
      <c r="F4426" s="2">
        <v>17.5</v>
      </c>
      <c r="G4426" s="2">
        <v>58.5</v>
      </c>
      <c r="H4426" s="18">
        <f>(G4426/F4426)</f>
        <v>3.342857142857143</v>
      </c>
      <c r="I4426" s="2">
        <v>16</v>
      </c>
      <c r="J4426" s="2">
        <v>24</v>
      </c>
      <c r="K4426" s="6">
        <f>(J4426/G4426)</f>
        <v>0.41025641025641024</v>
      </c>
    </row>
    <row r="4427" spans="1:13" x14ac:dyDescent="0.2">
      <c r="A4427" s="11" t="s">
        <v>7791</v>
      </c>
      <c r="B4427" s="12" t="s">
        <v>7792</v>
      </c>
      <c r="C4427" s="12">
        <v>16</v>
      </c>
      <c r="D4427" s="12">
        <v>16</v>
      </c>
      <c r="E4427" s="12">
        <v>6</v>
      </c>
      <c r="F4427" s="13">
        <v>119.5</v>
      </c>
      <c r="G4427" s="13">
        <v>589.5</v>
      </c>
      <c r="H4427" s="17">
        <f>(G4427/F4427)</f>
        <v>4.9330543933054392</v>
      </c>
      <c r="I4427" s="13">
        <v>64</v>
      </c>
      <c r="J4427" s="13">
        <v>41.5</v>
      </c>
      <c r="K4427" s="14">
        <f>(J4427/G4427)</f>
        <v>7.0398642917726892E-2</v>
      </c>
      <c r="L4427" s="14">
        <f>(K4427/2.8)</f>
        <v>2.514237247061675E-2</v>
      </c>
      <c r="M4427" t="s">
        <v>7834</v>
      </c>
    </row>
    <row r="4428" spans="1:13" x14ac:dyDescent="0.2">
      <c r="A4428" s="1" t="s">
        <v>6540</v>
      </c>
      <c r="B4428" t="s">
        <v>6541</v>
      </c>
      <c r="C4428">
        <v>13</v>
      </c>
      <c r="D4428">
        <v>15</v>
      </c>
      <c r="E4428">
        <v>3</v>
      </c>
      <c r="F4428" s="2">
        <v>60.5</v>
      </c>
      <c r="G4428" s="2">
        <v>339.5</v>
      </c>
      <c r="H4428" s="18">
        <f>(G4428/F4428)</f>
        <v>5.6115702479338845</v>
      </c>
      <c r="I4428" s="2">
        <v>46</v>
      </c>
      <c r="J4428" s="2">
        <v>772.5</v>
      </c>
      <c r="K4428" s="6">
        <f>(J4428/G4428)</f>
        <v>2.2754050073637702</v>
      </c>
    </row>
    <row r="4429" spans="1:13" x14ac:dyDescent="0.2">
      <c r="A4429" s="11" t="s">
        <v>6141</v>
      </c>
      <c r="B4429" s="12" t="s">
        <v>6142</v>
      </c>
      <c r="C4429" s="12">
        <v>13</v>
      </c>
      <c r="D4429" s="12">
        <v>2</v>
      </c>
      <c r="E4429" s="12">
        <v>22</v>
      </c>
      <c r="F4429" s="13">
        <v>98.5</v>
      </c>
      <c r="G4429" s="13">
        <v>474</v>
      </c>
      <c r="H4429" s="17">
        <f>(G4429/F4429)</f>
        <v>4.812182741116751</v>
      </c>
      <c r="I4429" s="13">
        <v>66</v>
      </c>
      <c r="J4429" s="13">
        <v>37.5</v>
      </c>
      <c r="K4429" s="14">
        <f>(J4429/G4429)</f>
        <v>7.9113924050632917E-2</v>
      </c>
      <c r="L4429" s="14">
        <f>(K4429/1.58)</f>
        <v>5.0072103829514499E-2</v>
      </c>
      <c r="M4429" t="s">
        <v>7834</v>
      </c>
    </row>
    <row r="4430" spans="1:13" x14ac:dyDescent="0.2">
      <c r="A4430" s="11" t="s">
        <v>6137</v>
      </c>
      <c r="B4430" s="12" t="s">
        <v>6138</v>
      </c>
      <c r="C4430" s="12">
        <v>13</v>
      </c>
      <c r="D4430" s="12">
        <v>2</v>
      </c>
      <c r="E4430" s="12">
        <v>20</v>
      </c>
      <c r="F4430" s="13">
        <v>77</v>
      </c>
      <c r="G4430" s="13">
        <v>486</v>
      </c>
      <c r="H4430" s="17">
        <f>(G4430/F4430)</f>
        <v>6.3116883116883118</v>
      </c>
      <c r="I4430" s="13">
        <v>70</v>
      </c>
      <c r="J4430" s="13">
        <v>1008</v>
      </c>
      <c r="K4430" s="14">
        <f>(J4430/G4430)</f>
        <v>2.074074074074074</v>
      </c>
      <c r="L4430" s="14">
        <f>(K4430/1.58)</f>
        <v>1.3127051101734644</v>
      </c>
    </row>
    <row r="4431" spans="1:13" x14ac:dyDescent="0.2">
      <c r="A4431" s="11" t="s">
        <v>7787</v>
      </c>
      <c r="B4431" s="12" t="s">
        <v>7788</v>
      </c>
      <c r="C4431" s="12">
        <v>16</v>
      </c>
      <c r="D4431" s="12">
        <v>16</v>
      </c>
      <c r="E4431" s="12">
        <v>4</v>
      </c>
      <c r="F4431" s="13">
        <v>156</v>
      </c>
      <c r="G4431" s="13">
        <v>767.5</v>
      </c>
      <c r="H4431" s="17">
        <f>(G4431/F4431)</f>
        <v>4.9198717948717947</v>
      </c>
      <c r="I4431" s="13">
        <v>98</v>
      </c>
      <c r="J4431" s="13">
        <v>1301.5</v>
      </c>
      <c r="K4431" s="14">
        <f>(J4431/G4431)</f>
        <v>1.6957654723127036</v>
      </c>
      <c r="L4431" s="14">
        <f>(K4431/2.8)</f>
        <v>0.60563052582596555</v>
      </c>
    </row>
    <row r="4432" spans="1:13" x14ac:dyDescent="0.2">
      <c r="A4432" s="11" t="s">
        <v>7783</v>
      </c>
      <c r="B4432" s="12" t="s">
        <v>7784</v>
      </c>
      <c r="C4432" s="12">
        <v>16</v>
      </c>
      <c r="D4432" s="12">
        <v>16</v>
      </c>
      <c r="E4432" s="12">
        <v>2</v>
      </c>
      <c r="F4432" s="13">
        <v>140.5</v>
      </c>
      <c r="G4432" s="13">
        <v>508.5</v>
      </c>
      <c r="H4432" s="17">
        <f>(G4432/F4432)</f>
        <v>3.6192170818505338</v>
      </c>
      <c r="I4432" s="13">
        <v>105</v>
      </c>
      <c r="J4432" s="13">
        <v>68</v>
      </c>
      <c r="K4432" s="14">
        <f>(J4432/G4432)</f>
        <v>0.13372664700098327</v>
      </c>
      <c r="L4432" s="14">
        <f>(K4432/2.8)</f>
        <v>4.7759516786065458E-2</v>
      </c>
      <c r="M4432" t="s">
        <v>7834</v>
      </c>
    </row>
    <row r="4433" spans="1:13" x14ac:dyDescent="0.2">
      <c r="A4433" s="11" t="s">
        <v>6133</v>
      </c>
      <c r="B4433" s="12" t="s">
        <v>6134</v>
      </c>
      <c r="C4433" s="12">
        <v>13</v>
      </c>
      <c r="D4433" s="12">
        <v>2</v>
      </c>
      <c r="E4433" s="12">
        <v>18</v>
      </c>
      <c r="F4433" s="13">
        <v>83</v>
      </c>
      <c r="G4433" s="13">
        <v>498</v>
      </c>
      <c r="H4433" s="17">
        <f>(G4433/F4433)</f>
        <v>6</v>
      </c>
      <c r="I4433" s="13">
        <v>73</v>
      </c>
      <c r="J4433" s="13">
        <v>1356</v>
      </c>
      <c r="K4433" s="14">
        <f>(J4433/G4433)</f>
        <v>2.7228915662650603</v>
      </c>
      <c r="L4433" s="14">
        <f>(K4433/1.58)</f>
        <v>1.723349092572823</v>
      </c>
    </row>
    <row r="4434" spans="1:13" x14ac:dyDescent="0.2">
      <c r="A4434" s="11" t="s">
        <v>6130</v>
      </c>
      <c r="B4434" s="12" t="s">
        <v>6131</v>
      </c>
      <c r="C4434" s="12">
        <v>13</v>
      </c>
      <c r="D4434" s="12">
        <v>2</v>
      </c>
      <c r="E4434" s="12">
        <v>16</v>
      </c>
      <c r="F4434" s="13">
        <v>78</v>
      </c>
      <c r="G4434" s="13">
        <v>566</v>
      </c>
      <c r="H4434" s="17">
        <f>(G4434/F4434)</f>
        <v>7.2564102564102564</v>
      </c>
      <c r="I4434" s="13">
        <v>71</v>
      </c>
      <c r="J4434" s="13">
        <v>1269.5</v>
      </c>
      <c r="K4434" s="14">
        <f>(J4434/G4434)</f>
        <v>2.2429328621908127</v>
      </c>
      <c r="L4434" s="14">
        <f>(K4434/1.58)</f>
        <v>1.4195777608802611</v>
      </c>
    </row>
    <row r="4435" spans="1:13" x14ac:dyDescent="0.2">
      <c r="A4435" s="11" t="s">
        <v>6126</v>
      </c>
      <c r="B4435" s="12" t="s">
        <v>6127</v>
      </c>
      <c r="C4435" s="12">
        <v>13</v>
      </c>
      <c r="D4435" s="12">
        <v>2</v>
      </c>
      <c r="E4435" s="12">
        <v>14</v>
      </c>
      <c r="F4435" s="13">
        <v>108.5</v>
      </c>
      <c r="G4435" s="13">
        <v>707.5</v>
      </c>
      <c r="H4435" s="17">
        <f>(G4435/F4435)</f>
        <v>6.5207373271889404</v>
      </c>
      <c r="I4435" s="13">
        <v>76</v>
      </c>
      <c r="J4435" s="13">
        <v>958.5</v>
      </c>
      <c r="K4435" s="14">
        <f>(J4435/G4435)</f>
        <v>1.3547703180212014</v>
      </c>
      <c r="L4435" s="14">
        <f>(K4435/1.58)</f>
        <v>0.85744956836784891</v>
      </c>
    </row>
    <row r="4436" spans="1:13" x14ac:dyDescent="0.2">
      <c r="A4436" s="1" t="s">
        <v>6122</v>
      </c>
      <c r="B4436" t="s">
        <v>6123</v>
      </c>
      <c r="C4436">
        <v>13</v>
      </c>
      <c r="D4436">
        <v>2</v>
      </c>
      <c r="E4436">
        <v>12</v>
      </c>
      <c r="F4436" s="2">
        <v>79.5</v>
      </c>
      <c r="G4436" s="2">
        <v>586</v>
      </c>
      <c r="H4436" s="18">
        <f>(G4436/F4436)</f>
        <v>7.3710691823899372</v>
      </c>
      <c r="I4436" s="2">
        <v>55</v>
      </c>
      <c r="J4436" s="2">
        <v>787.5</v>
      </c>
      <c r="K4436" s="6">
        <f>(J4436/G4436)</f>
        <v>1.3438566552901023</v>
      </c>
    </row>
    <row r="4437" spans="1:13" x14ac:dyDescent="0.2">
      <c r="A4437" s="11" t="s">
        <v>6118</v>
      </c>
      <c r="B4437" s="12" t="s">
        <v>6119</v>
      </c>
      <c r="C4437" s="12">
        <v>13</v>
      </c>
      <c r="D4437" s="12">
        <v>2</v>
      </c>
      <c r="E4437" s="12">
        <v>10</v>
      </c>
      <c r="F4437" s="13">
        <v>87.5</v>
      </c>
      <c r="G4437" s="13">
        <v>541</v>
      </c>
      <c r="H4437" s="17">
        <f>(G4437/F4437)</f>
        <v>6.1828571428571433</v>
      </c>
      <c r="I4437" s="13">
        <v>71</v>
      </c>
      <c r="J4437" s="13">
        <v>45</v>
      </c>
      <c r="K4437" s="14">
        <f>(J4437/G4437)</f>
        <v>8.3179297597042512E-2</v>
      </c>
      <c r="L4437" s="14">
        <f>(K4437/1.58)</f>
        <v>5.2645125061419308E-2</v>
      </c>
      <c r="M4437" t="s">
        <v>7834</v>
      </c>
    </row>
    <row r="4438" spans="1:13" x14ac:dyDescent="0.2">
      <c r="A4438" s="11" t="s">
        <v>8502</v>
      </c>
      <c r="B4438" s="12" t="s">
        <v>6116</v>
      </c>
      <c r="C4438" s="12">
        <v>13</v>
      </c>
      <c r="D4438" s="12">
        <v>2</v>
      </c>
      <c r="E4438" s="12">
        <v>8</v>
      </c>
      <c r="F4438" s="13">
        <v>84</v>
      </c>
      <c r="G4438" s="13">
        <v>655</v>
      </c>
      <c r="H4438" s="17">
        <f>(G4438/F4438)</f>
        <v>7.7976190476190474</v>
      </c>
      <c r="I4438" s="13">
        <v>85.5</v>
      </c>
      <c r="J4438" s="13">
        <v>895</v>
      </c>
      <c r="K4438" s="14">
        <f>(J4438/G4438)</f>
        <v>1.366412213740458</v>
      </c>
      <c r="L4438" s="14">
        <f>(K4438/1.58)</f>
        <v>0.86481785679775813</v>
      </c>
    </row>
    <row r="4439" spans="1:13" x14ac:dyDescent="0.2">
      <c r="A4439" s="11" t="s">
        <v>6112</v>
      </c>
      <c r="B4439" s="12" t="s">
        <v>6113</v>
      </c>
      <c r="C4439" s="12">
        <v>13</v>
      </c>
      <c r="D4439" s="12">
        <v>2</v>
      </c>
      <c r="E4439" s="12">
        <v>6</v>
      </c>
      <c r="F4439" s="13">
        <v>102</v>
      </c>
      <c r="G4439" s="13">
        <v>626</v>
      </c>
      <c r="H4439" s="17">
        <f>(G4439/F4439)</f>
        <v>6.1372549019607847</v>
      </c>
      <c r="I4439" s="13">
        <v>63</v>
      </c>
      <c r="J4439" s="13">
        <v>823.5</v>
      </c>
      <c r="K4439" s="14">
        <f>(J4439/G4439)</f>
        <v>1.3154952076677315</v>
      </c>
      <c r="L4439" s="14">
        <f>(K4439/1.58)</f>
        <v>0.83259190358717183</v>
      </c>
    </row>
    <row r="4440" spans="1:13" x14ac:dyDescent="0.2">
      <c r="A4440" s="1" t="s">
        <v>6109</v>
      </c>
      <c r="B4440" t="s">
        <v>6110</v>
      </c>
      <c r="C4440">
        <v>13</v>
      </c>
      <c r="D4440">
        <v>2</v>
      </c>
      <c r="E4440">
        <v>4</v>
      </c>
      <c r="F4440" s="2">
        <v>80</v>
      </c>
      <c r="G4440" s="2">
        <v>509.5</v>
      </c>
      <c r="H4440" s="18">
        <f>(G4440/F4440)</f>
        <v>6.3687500000000004</v>
      </c>
      <c r="I4440" s="2">
        <v>52</v>
      </c>
      <c r="J4440" s="2">
        <v>231.5</v>
      </c>
      <c r="K4440" s="6">
        <f>(J4440/G4440)</f>
        <v>0.45436702649656524</v>
      </c>
    </row>
    <row r="4441" spans="1:13" x14ac:dyDescent="0.2">
      <c r="A4441" s="11" t="s">
        <v>7059</v>
      </c>
      <c r="B4441" s="12" t="s">
        <v>7060</v>
      </c>
      <c r="C4441" s="12">
        <v>15</v>
      </c>
      <c r="D4441" s="12">
        <v>1</v>
      </c>
      <c r="E4441" s="12">
        <v>23</v>
      </c>
      <c r="F4441" s="13">
        <v>91</v>
      </c>
      <c r="G4441" s="13">
        <v>160</v>
      </c>
      <c r="H4441" s="17">
        <f>(G4441/F4441)</f>
        <v>1.7582417582417582</v>
      </c>
      <c r="I4441" s="13">
        <v>68</v>
      </c>
      <c r="J4441" s="13">
        <v>1630.5</v>
      </c>
      <c r="K4441" s="14">
        <f>(J4441/G4441)</f>
        <v>10.190625000000001</v>
      </c>
      <c r="L4441" s="14">
        <f>(K4441/2.8)</f>
        <v>3.6395089285714293</v>
      </c>
    </row>
    <row r="4442" spans="1:13" x14ac:dyDescent="0.2">
      <c r="A4442" s="11" t="s">
        <v>7059</v>
      </c>
      <c r="B4442" s="12" t="s">
        <v>7060</v>
      </c>
      <c r="C4442" s="12">
        <v>15</v>
      </c>
      <c r="D4442" s="12">
        <v>2</v>
      </c>
      <c r="E4442" s="12">
        <v>24</v>
      </c>
      <c r="F4442" s="13">
        <v>61</v>
      </c>
      <c r="G4442" s="13">
        <v>61.5</v>
      </c>
      <c r="H4442" s="17">
        <f>(G4442/F4442)</f>
        <v>1.0081967213114753</v>
      </c>
      <c r="I4442" s="13">
        <v>69.5</v>
      </c>
      <c r="J4442" s="13">
        <v>1583.5</v>
      </c>
      <c r="K4442" s="14">
        <f>(J4442/G4442)</f>
        <v>25.747967479674795</v>
      </c>
      <c r="L4442" s="14">
        <f>(K4442/2.8)</f>
        <v>9.1957026713124268</v>
      </c>
    </row>
    <row r="4443" spans="1:13" x14ac:dyDescent="0.2">
      <c r="A4443" s="1" t="s">
        <v>7059</v>
      </c>
      <c r="B4443" t="s">
        <v>7060</v>
      </c>
      <c r="C4443">
        <v>15</v>
      </c>
      <c r="D4443">
        <v>1</v>
      </c>
      <c r="E4443">
        <v>24</v>
      </c>
      <c r="F4443" s="2">
        <v>49</v>
      </c>
      <c r="G4443" s="2">
        <v>107</v>
      </c>
      <c r="H4443" s="18">
        <f>(G4443/F4443)</f>
        <v>2.1836734693877551</v>
      </c>
      <c r="I4443" s="2">
        <v>55</v>
      </c>
      <c r="J4443" s="2">
        <v>1370</v>
      </c>
      <c r="K4443" s="6">
        <f>(J4443/G4443)</f>
        <v>12.803738317757009</v>
      </c>
    </row>
    <row r="4444" spans="1:13" x14ac:dyDescent="0.2">
      <c r="A4444" s="1" t="s">
        <v>7059</v>
      </c>
      <c r="B4444" t="s">
        <v>7060</v>
      </c>
      <c r="C4444">
        <v>15</v>
      </c>
      <c r="D4444">
        <v>2</v>
      </c>
      <c r="E4444">
        <v>23</v>
      </c>
      <c r="F4444" s="2">
        <v>71.5</v>
      </c>
      <c r="G4444" s="2">
        <v>110</v>
      </c>
      <c r="H4444" s="18">
        <f>(G4444/F4444)</f>
        <v>1.5384615384615385</v>
      </c>
      <c r="I4444" s="2">
        <v>46</v>
      </c>
      <c r="J4444" s="2">
        <v>1439.5</v>
      </c>
      <c r="K4444" s="6">
        <f>(J4444/G4444)</f>
        <v>13.086363636363636</v>
      </c>
    </row>
    <row r="4445" spans="1:13" x14ac:dyDescent="0.2">
      <c r="A4445" s="11" t="s">
        <v>8503</v>
      </c>
      <c r="B4445" s="12" t="s">
        <v>6106</v>
      </c>
      <c r="C4445" s="12">
        <v>13</v>
      </c>
      <c r="D4445" s="12">
        <v>2</v>
      </c>
      <c r="E4445" s="12">
        <v>2</v>
      </c>
      <c r="F4445" s="13">
        <v>112</v>
      </c>
      <c r="G4445" s="13">
        <v>670</v>
      </c>
      <c r="H4445" s="17">
        <f>(G4445/F4445)</f>
        <v>5.9821428571428568</v>
      </c>
      <c r="I4445" s="13">
        <v>87.5</v>
      </c>
      <c r="J4445" s="13">
        <v>1267</v>
      </c>
      <c r="K4445" s="14">
        <f>(J4445/G4445)</f>
        <v>1.8910447761194029</v>
      </c>
      <c r="L4445" s="14">
        <f>(K4445/1.58)</f>
        <v>1.1968637823540524</v>
      </c>
    </row>
    <row r="4446" spans="1:13" x14ac:dyDescent="0.2">
      <c r="A4446" s="11" t="s">
        <v>6211</v>
      </c>
      <c r="B4446" s="12" t="s">
        <v>6212</v>
      </c>
      <c r="C4446" s="12">
        <v>13</v>
      </c>
      <c r="D4446" s="12">
        <v>4</v>
      </c>
      <c r="E4446" s="12">
        <v>22</v>
      </c>
      <c r="F4446" s="13">
        <v>75</v>
      </c>
      <c r="G4446" s="13">
        <v>279.5</v>
      </c>
      <c r="H4446" s="17">
        <f>(G4446/F4446)</f>
        <v>3.7266666666666666</v>
      </c>
      <c r="I4446" s="13">
        <v>119.5</v>
      </c>
      <c r="J4446" s="13">
        <v>1433</v>
      </c>
      <c r="K4446" s="14">
        <f>(J4446/G4446)</f>
        <v>5.1270125223613592</v>
      </c>
      <c r="L4446" s="14">
        <f>(K4446/1.58)</f>
        <v>3.2449446344059232</v>
      </c>
    </row>
    <row r="4447" spans="1:13" x14ac:dyDescent="0.2">
      <c r="A4447" s="1" t="s">
        <v>7849</v>
      </c>
      <c r="B4447" t="s">
        <v>6208</v>
      </c>
      <c r="C4447">
        <v>13</v>
      </c>
      <c r="D4447">
        <v>4</v>
      </c>
      <c r="E4447">
        <v>20</v>
      </c>
      <c r="F4447" s="2">
        <v>59.5</v>
      </c>
      <c r="G4447" s="2">
        <v>265</v>
      </c>
      <c r="H4447" s="18">
        <f>(G4447/F4447)</f>
        <v>4.4537815126050422</v>
      </c>
      <c r="I4447" s="2">
        <v>52</v>
      </c>
      <c r="J4447" s="2">
        <v>415</v>
      </c>
      <c r="K4447" s="6">
        <f>(J4447/G4447)</f>
        <v>1.5660377358490567</v>
      </c>
    </row>
    <row r="4448" spans="1:13" x14ac:dyDescent="0.2">
      <c r="A4448" s="7" t="s">
        <v>6204</v>
      </c>
      <c r="B4448" s="8" t="s">
        <v>6205</v>
      </c>
      <c r="C4448" s="8">
        <v>13</v>
      </c>
      <c r="D4448" s="8">
        <v>4</v>
      </c>
      <c r="E4448" s="8">
        <v>18</v>
      </c>
      <c r="F4448" s="9">
        <v>121</v>
      </c>
      <c r="G4448" s="9">
        <v>793</v>
      </c>
      <c r="H4448" s="16">
        <f>(G4448/F4448)</f>
        <v>6.553719008264463</v>
      </c>
      <c r="I4448" s="9">
        <v>138</v>
      </c>
      <c r="J4448" s="9">
        <v>404</v>
      </c>
      <c r="K4448" s="10">
        <f>(J4448/G4448)</f>
        <v>0.50945775535939475</v>
      </c>
      <c r="L4448" s="10">
        <f>(K4448/1.69)</f>
        <v>0.30145429311206789</v>
      </c>
      <c r="M4448" t="s">
        <v>7833</v>
      </c>
    </row>
    <row r="4449" spans="1:13" x14ac:dyDescent="0.2">
      <c r="A4449" s="11" t="s">
        <v>7057</v>
      </c>
      <c r="B4449" s="12" t="s">
        <v>7058</v>
      </c>
      <c r="C4449" s="12">
        <v>15</v>
      </c>
      <c r="D4449" s="12">
        <v>1</v>
      </c>
      <c r="E4449" s="12">
        <v>21</v>
      </c>
      <c r="F4449" s="13">
        <v>89</v>
      </c>
      <c r="G4449" s="13">
        <v>411.5</v>
      </c>
      <c r="H4449" s="17">
        <f>(G4449/F4449)</f>
        <v>4.6235955056179776</v>
      </c>
      <c r="I4449" s="13">
        <v>63.5</v>
      </c>
      <c r="J4449" s="13">
        <v>38.5</v>
      </c>
      <c r="K4449" s="14">
        <f>(J4449/G4449)</f>
        <v>9.356014580801944E-2</v>
      </c>
      <c r="L4449" s="14">
        <f>(K4449/2.8)</f>
        <v>3.3414337788578372E-2</v>
      </c>
      <c r="M4449" t="s">
        <v>7834</v>
      </c>
    </row>
    <row r="4450" spans="1:13" x14ac:dyDescent="0.2">
      <c r="A4450" s="1" t="s">
        <v>7057</v>
      </c>
      <c r="B4450" t="s">
        <v>7058</v>
      </c>
      <c r="C4450">
        <v>15</v>
      </c>
      <c r="D4450">
        <v>1</v>
      </c>
      <c r="E4450">
        <v>22</v>
      </c>
      <c r="F4450" s="2">
        <v>80</v>
      </c>
      <c r="G4450" s="2">
        <v>316</v>
      </c>
      <c r="H4450" s="18">
        <f>(G4450/F4450)</f>
        <v>3.95</v>
      </c>
      <c r="I4450" s="2">
        <v>54</v>
      </c>
      <c r="J4450" s="2">
        <v>43.5</v>
      </c>
      <c r="K4450" s="6">
        <f>(J4450/G4450)</f>
        <v>0.13765822784810128</v>
      </c>
    </row>
    <row r="4451" spans="1:13" x14ac:dyDescent="0.2">
      <c r="A4451" s="1" t="s">
        <v>7057</v>
      </c>
      <c r="B4451" t="s">
        <v>7058</v>
      </c>
      <c r="C4451">
        <v>15</v>
      </c>
      <c r="D4451">
        <v>2</v>
      </c>
      <c r="E4451">
        <v>22</v>
      </c>
      <c r="F4451" s="2">
        <v>75</v>
      </c>
      <c r="G4451" s="2">
        <v>290</v>
      </c>
      <c r="H4451" s="18">
        <f>(G4451/F4451)</f>
        <v>3.8666666666666667</v>
      </c>
      <c r="I4451" s="2">
        <v>50</v>
      </c>
      <c r="J4451" s="2">
        <v>34.5</v>
      </c>
      <c r="K4451" s="6">
        <f>(J4451/G4451)</f>
        <v>0.11896551724137931</v>
      </c>
    </row>
    <row r="4452" spans="1:13" x14ac:dyDescent="0.2">
      <c r="A4452" s="1" t="s">
        <v>7057</v>
      </c>
      <c r="B4452" t="s">
        <v>7058</v>
      </c>
      <c r="C4452">
        <v>15</v>
      </c>
      <c r="D4452">
        <v>2</v>
      </c>
      <c r="E4452">
        <v>21</v>
      </c>
      <c r="F4452" s="2">
        <v>69.5</v>
      </c>
      <c r="G4452" s="2">
        <v>279</v>
      </c>
      <c r="H4452" s="18">
        <f>(G4452/F4452)</f>
        <v>4.014388489208633</v>
      </c>
      <c r="I4452" s="2">
        <v>46.5</v>
      </c>
      <c r="J4452" s="2">
        <v>29.5</v>
      </c>
      <c r="K4452" s="6">
        <f>(J4452/G4452)</f>
        <v>0.1057347670250896</v>
      </c>
    </row>
    <row r="4453" spans="1:13" x14ac:dyDescent="0.2">
      <c r="A4453" s="7" t="s">
        <v>8504</v>
      </c>
      <c r="B4453" s="8" t="s">
        <v>6202</v>
      </c>
      <c r="C4453" s="8">
        <v>13</v>
      </c>
      <c r="D4453" s="8">
        <v>4</v>
      </c>
      <c r="E4453" s="8">
        <v>16</v>
      </c>
      <c r="F4453" s="9">
        <v>136.5</v>
      </c>
      <c r="G4453" s="9">
        <v>779.5</v>
      </c>
      <c r="H4453" s="16">
        <f>(G4453/F4453)</f>
        <v>5.7106227106227108</v>
      </c>
      <c r="I4453" s="9">
        <v>155.5</v>
      </c>
      <c r="J4453" s="9">
        <v>562</v>
      </c>
      <c r="K4453" s="10">
        <f>(J4453/G4453)</f>
        <v>0.72097498396407955</v>
      </c>
      <c r="L4453" s="10">
        <f>(K4453/1.69)</f>
        <v>0.42661241654679266</v>
      </c>
      <c r="M4453" t="s">
        <v>7833</v>
      </c>
    </row>
    <row r="4454" spans="1:13" x14ac:dyDescent="0.2">
      <c r="A4454" s="7" t="s">
        <v>7849</v>
      </c>
      <c r="B4454" s="8" t="s">
        <v>6197</v>
      </c>
      <c r="C4454" s="8">
        <v>13</v>
      </c>
      <c r="D4454" s="8">
        <v>4</v>
      </c>
      <c r="E4454" s="8">
        <v>12</v>
      </c>
      <c r="F4454" s="9">
        <v>133.5</v>
      </c>
      <c r="G4454" s="9">
        <v>822.5</v>
      </c>
      <c r="H4454" s="16">
        <f>(G4454/F4454)</f>
        <v>6.1610486891385765</v>
      </c>
      <c r="I4454" s="9">
        <v>163.5</v>
      </c>
      <c r="J4454" s="9">
        <v>1079.5</v>
      </c>
      <c r="K4454" s="10">
        <f>(J4454/G4454)</f>
        <v>1.3124620060790273</v>
      </c>
      <c r="L4454" s="10">
        <f>(K4454/1.69)</f>
        <v>0.77660473732486823</v>
      </c>
    </row>
    <row r="4455" spans="1:13" x14ac:dyDescent="0.2">
      <c r="A4455" s="7" t="s">
        <v>6193</v>
      </c>
      <c r="B4455" s="8" t="s">
        <v>6194</v>
      </c>
      <c r="C4455" s="8">
        <v>13</v>
      </c>
      <c r="D4455" s="8">
        <v>4</v>
      </c>
      <c r="E4455" s="8">
        <v>10</v>
      </c>
      <c r="F4455" s="9">
        <v>161.5</v>
      </c>
      <c r="G4455" s="9">
        <v>845.5</v>
      </c>
      <c r="H4455" s="16">
        <f>(G4455/F4455)</f>
        <v>5.2352941176470589</v>
      </c>
      <c r="I4455" s="9">
        <v>148.5</v>
      </c>
      <c r="J4455" s="9">
        <v>94.5</v>
      </c>
      <c r="K4455" s="10">
        <f>(J4455/G4455)</f>
        <v>0.11176818450620934</v>
      </c>
      <c r="L4455" s="10">
        <f>(K4455/1.69)</f>
        <v>6.6135020417875348E-2</v>
      </c>
      <c r="M4455" t="s">
        <v>7833</v>
      </c>
    </row>
    <row r="4456" spans="1:13" x14ac:dyDescent="0.2">
      <c r="A4456" s="11" t="s">
        <v>6189</v>
      </c>
      <c r="B4456" s="12" t="s">
        <v>6190</v>
      </c>
      <c r="C4456" s="12">
        <v>13</v>
      </c>
      <c r="D4456" s="12">
        <v>4</v>
      </c>
      <c r="E4456" s="12">
        <v>8</v>
      </c>
      <c r="F4456" s="13">
        <v>98</v>
      </c>
      <c r="G4456" s="13">
        <v>698</v>
      </c>
      <c r="H4456" s="17">
        <f>(G4456/F4456)</f>
        <v>7.1224489795918364</v>
      </c>
      <c r="I4456" s="13">
        <v>82.5</v>
      </c>
      <c r="J4456" s="13">
        <v>997</v>
      </c>
      <c r="K4456" s="14">
        <f>(J4456/G4456)</f>
        <v>1.4283667621776504</v>
      </c>
      <c r="L4456" s="14">
        <f>(K4456/1.58)</f>
        <v>0.90402959631496849</v>
      </c>
    </row>
    <row r="4457" spans="1:13" x14ac:dyDescent="0.2">
      <c r="A4457" s="7" t="s">
        <v>7849</v>
      </c>
      <c r="B4457" s="8" t="s">
        <v>6186</v>
      </c>
      <c r="C4457" s="8">
        <v>13</v>
      </c>
      <c r="D4457" s="8">
        <v>4</v>
      </c>
      <c r="E4457" s="8">
        <v>6</v>
      </c>
      <c r="F4457" s="9">
        <v>198</v>
      </c>
      <c r="G4457" s="9">
        <v>874</v>
      </c>
      <c r="H4457" s="16">
        <f>(G4457/F4457)</f>
        <v>4.4141414141414144</v>
      </c>
      <c r="I4457" s="9">
        <v>171</v>
      </c>
      <c r="J4457" s="9">
        <v>1123.5</v>
      </c>
      <c r="K4457" s="10">
        <f>(J4457/G4457)</f>
        <v>1.2854691075514875</v>
      </c>
      <c r="L4457" s="10">
        <f>(K4457/1.69)</f>
        <v>0.76063260801863164</v>
      </c>
    </row>
    <row r="4458" spans="1:13" x14ac:dyDescent="0.2">
      <c r="A4458" s="11" t="s">
        <v>6800</v>
      </c>
      <c r="B4458" s="12" t="s">
        <v>6801</v>
      </c>
      <c r="C4458" s="12">
        <v>14</v>
      </c>
      <c r="D4458" s="12">
        <v>8</v>
      </c>
      <c r="E4458" s="12">
        <v>14</v>
      </c>
      <c r="F4458" s="13">
        <v>56</v>
      </c>
      <c r="G4458" s="13">
        <v>357.5</v>
      </c>
      <c r="H4458" s="17">
        <f>(G4458/F4458)</f>
        <v>6.3839285714285712</v>
      </c>
      <c r="I4458" s="13">
        <v>70.5</v>
      </c>
      <c r="J4458" s="13">
        <v>815</v>
      </c>
      <c r="K4458" s="14">
        <f>(J4458/G4458)</f>
        <v>2.2797202797202796</v>
      </c>
      <c r="L4458" s="14">
        <f>(K4458/2.8)</f>
        <v>0.81418581418581415</v>
      </c>
    </row>
    <row r="4459" spans="1:13" x14ac:dyDescent="0.2">
      <c r="A4459" s="1" t="s">
        <v>7849</v>
      </c>
      <c r="B4459" t="s">
        <v>6184</v>
      </c>
      <c r="C4459">
        <v>13</v>
      </c>
      <c r="D4459">
        <v>4</v>
      </c>
      <c r="E4459">
        <v>4</v>
      </c>
      <c r="F4459" s="2">
        <v>88</v>
      </c>
      <c r="G4459" s="2">
        <v>445.5</v>
      </c>
      <c r="H4459" s="18">
        <f>(G4459/F4459)</f>
        <v>5.0625</v>
      </c>
      <c r="I4459" s="2">
        <v>50</v>
      </c>
      <c r="J4459" s="2">
        <v>37</v>
      </c>
      <c r="K4459" s="6">
        <f>(J4459/G4459)</f>
        <v>8.3052749719416383E-2</v>
      </c>
    </row>
    <row r="4460" spans="1:13" x14ac:dyDescent="0.2">
      <c r="A4460" s="7" t="s">
        <v>6181</v>
      </c>
      <c r="B4460" s="8" t="s">
        <v>6182</v>
      </c>
      <c r="C4460" s="8">
        <v>13</v>
      </c>
      <c r="D4460" s="8">
        <v>4</v>
      </c>
      <c r="E4460" s="8">
        <v>2</v>
      </c>
      <c r="F4460" s="9">
        <v>220.5</v>
      </c>
      <c r="G4460" s="9">
        <v>944.5</v>
      </c>
      <c r="H4460" s="16">
        <f>(G4460/F4460)</f>
        <v>4.283446712018141</v>
      </c>
      <c r="I4460" s="9">
        <v>315</v>
      </c>
      <c r="J4460" s="9">
        <v>1265</v>
      </c>
      <c r="K4460" s="10">
        <f>(J4460/G4460)</f>
        <v>1.3393329804129168</v>
      </c>
      <c r="L4460" s="10">
        <f>(K4460/1.69)</f>
        <v>0.79250472213782064</v>
      </c>
    </row>
    <row r="4461" spans="1:13" x14ac:dyDescent="0.2">
      <c r="A4461" s="11" t="s">
        <v>7849</v>
      </c>
      <c r="B4461" s="12" t="s">
        <v>7056</v>
      </c>
      <c r="C4461" s="12">
        <v>15</v>
      </c>
      <c r="D4461" s="12">
        <v>1</v>
      </c>
      <c r="E4461" s="12">
        <v>19</v>
      </c>
      <c r="F4461" s="13">
        <v>111</v>
      </c>
      <c r="G4461" s="13">
        <v>731.5</v>
      </c>
      <c r="H4461" s="17">
        <f>(G4461/F4461)</f>
        <v>6.5900900900900901</v>
      </c>
      <c r="I4461" s="13">
        <v>71.5</v>
      </c>
      <c r="J4461" s="13">
        <v>1423.5</v>
      </c>
      <c r="K4461" s="14">
        <f>(J4461/G4461)</f>
        <v>1.9460013670539986</v>
      </c>
      <c r="L4461" s="14">
        <f>(K4461/2.8)</f>
        <v>0.69500048823357097</v>
      </c>
    </row>
    <row r="4462" spans="1:13" x14ac:dyDescent="0.2">
      <c r="A4462" s="1" t="s">
        <v>7849</v>
      </c>
      <c r="B4462" t="s">
        <v>7056</v>
      </c>
      <c r="C4462">
        <v>15</v>
      </c>
      <c r="D4462">
        <v>2</v>
      </c>
      <c r="E4462">
        <v>20</v>
      </c>
      <c r="F4462" s="2">
        <v>75.5</v>
      </c>
      <c r="G4462" s="2">
        <v>500</v>
      </c>
      <c r="H4462" s="18">
        <f>(G4462/F4462)</f>
        <v>6.6225165562913908</v>
      </c>
      <c r="I4462" s="2">
        <v>60</v>
      </c>
      <c r="J4462" s="2">
        <v>154.5</v>
      </c>
      <c r="K4462" s="6">
        <f>(J4462/G4462)</f>
        <v>0.309</v>
      </c>
    </row>
    <row r="4463" spans="1:13" x14ac:dyDescent="0.2">
      <c r="A4463" s="1" t="s">
        <v>7849</v>
      </c>
      <c r="B4463" t="s">
        <v>7056</v>
      </c>
      <c r="C4463">
        <v>15</v>
      </c>
      <c r="D4463">
        <v>1</v>
      </c>
      <c r="E4463">
        <v>20</v>
      </c>
      <c r="F4463" s="2">
        <v>79.5</v>
      </c>
      <c r="G4463" s="2">
        <v>491.5</v>
      </c>
      <c r="H4463" s="18">
        <f>(G4463/F4463)</f>
        <v>6.182389937106918</v>
      </c>
      <c r="I4463" s="2">
        <v>54.5</v>
      </c>
      <c r="J4463" s="2">
        <v>258.5</v>
      </c>
      <c r="K4463" s="6">
        <f>(J4463/G4463)</f>
        <v>0.52594099694811802</v>
      </c>
    </row>
    <row r="4464" spans="1:13" x14ac:dyDescent="0.2">
      <c r="A4464" s="1" t="s">
        <v>7849</v>
      </c>
      <c r="B4464" t="s">
        <v>7056</v>
      </c>
      <c r="C4464">
        <v>15</v>
      </c>
      <c r="D4464">
        <v>2</v>
      </c>
      <c r="E4464">
        <v>19</v>
      </c>
      <c r="F4464" s="2">
        <v>78.5</v>
      </c>
      <c r="G4464" s="2">
        <v>492.5</v>
      </c>
      <c r="H4464" s="18">
        <f>(G4464/F4464)</f>
        <v>6.2738853503184711</v>
      </c>
      <c r="I4464" s="2">
        <v>45.5</v>
      </c>
      <c r="J4464" s="2">
        <v>531.5</v>
      </c>
      <c r="K4464" s="6">
        <f>(J4464/G4464)</f>
        <v>1.0791878172588834</v>
      </c>
    </row>
    <row r="4465" spans="1:13" x14ac:dyDescent="0.2">
      <c r="A4465" s="11" t="s">
        <v>7054</v>
      </c>
      <c r="B4465" s="12" t="s">
        <v>7055</v>
      </c>
      <c r="C4465" s="12">
        <v>15</v>
      </c>
      <c r="D4465" s="12">
        <v>1</v>
      </c>
      <c r="E4465" s="12">
        <v>17</v>
      </c>
      <c r="F4465" s="13">
        <v>97</v>
      </c>
      <c r="G4465" s="13">
        <v>774.5</v>
      </c>
      <c r="H4465" s="17">
        <f>(G4465/F4465)</f>
        <v>7.9845360824742269</v>
      </c>
      <c r="I4465" s="13">
        <v>77.5</v>
      </c>
      <c r="J4465" s="13">
        <v>1677</v>
      </c>
      <c r="K4465" s="14">
        <f>(J4465/G4465)</f>
        <v>2.1652679147837315</v>
      </c>
      <c r="L4465" s="14">
        <f>(K4465/2.8)</f>
        <v>0.77330996956561848</v>
      </c>
      <c r="M4465" t="s">
        <v>7835</v>
      </c>
    </row>
    <row r="4466" spans="1:13" x14ac:dyDescent="0.2">
      <c r="A4466" s="11" t="s">
        <v>7054</v>
      </c>
      <c r="B4466" s="12" t="s">
        <v>7055</v>
      </c>
      <c r="C4466" s="12">
        <v>15</v>
      </c>
      <c r="D4466" s="12">
        <v>1</v>
      </c>
      <c r="E4466" s="12">
        <v>18</v>
      </c>
      <c r="F4466" s="13">
        <v>103</v>
      </c>
      <c r="G4466" s="13">
        <v>639.5</v>
      </c>
      <c r="H4466" s="17">
        <f>(G4466/F4466)</f>
        <v>6.20873786407767</v>
      </c>
      <c r="I4466" s="13">
        <v>77.5</v>
      </c>
      <c r="J4466" s="13">
        <v>1676</v>
      </c>
      <c r="K4466" s="14">
        <f>(J4466/G4466)</f>
        <v>2.6207974980453481</v>
      </c>
      <c r="L4466" s="14">
        <f>(K4466/2.8)</f>
        <v>0.93599910644476725</v>
      </c>
      <c r="M4466" t="s">
        <v>7835</v>
      </c>
    </row>
    <row r="4467" spans="1:13" x14ac:dyDescent="0.2">
      <c r="A4467" s="11" t="s">
        <v>7054</v>
      </c>
      <c r="B4467" s="12" t="s">
        <v>7055</v>
      </c>
      <c r="C4467" s="12">
        <v>15</v>
      </c>
      <c r="D4467" s="12">
        <v>2</v>
      </c>
      <c r="E4467" s="12">
        <v>18</v>
      </c>
      <c r="F4467" s="13">
        <v>96.5</v>
      </c>
      <c r="G4467" s="13">
        <v>575.5</v>
      </c>
      <c r="H4467" s="17">
        <f>(G4467/F4467)</f>
        <v>5.9637305699481864</v>
      </c>
      <c r="I4467" s="13">
        <v>60.5</v>
      </c>
      <c r="J4467" s="13">
        <v>1635</v>
      </c>
      <c r="K4467" s="14">
        <f>(J4467/G4467)</f>
        <v>2.8410078192875758</v>
      </c>
      <c r="L4467" s="14">
        <f>(K4467/2.8)</f>
        <v>1.0146456497455629</v>
      </c>
    </row>
    <row r="4468" spans="1:13" x14ac:dyDescent="0.2">
      <c r="A4468" s="11" t="s">
        <v>7054</v>
      </c>
      <c r="B4468" s="12" t="s">
        <v>7055</v>
      </c>
      <c r="C4468" s="12">
        <v>15</v>
      </c>
      <c r="D4468" s="12">
        <v>2</v>
      </c>
      <c r="E4468" s="12">
        <v>17</v>
      </c>
      <c r="F4468" s="13">
        <v>84.5</v>
      </c>
      <c r="G4468" s="13">
        <v>601.5</v>
      </c>
      <c r="H4468" s="17">
        <f>(G4468/F4468)</f>
        <v>7.1183431952662719</v>
      </c>
      <c r="I4468" s="13">
        <v>63.5</v>
      </c>
      <c r="J4468" s="13">
        <v>1520</v>
      </c>
      <c r="K4468" s="14">
        <f>(J4468/G4468)</f>
        <v>2.5270157938487117</v>
      </c>
      <c r="L4468" s="14">
        <f>(K4468/2.8)</f>
        <v>0.90250564066025418</v>
      </c>
    </row>
    <row r="4469" spans="1:13" x14ac:dyDescent="0.2">
      <c r="A4469" s="11" t="s">
        <v>6281</v>
      </c>
      <c r="B4469" s="12" t="s">
        <v>6282</v>
      </c>
      <c r="C4469" s="12">
        <v>13</v>
      </c>
      <c r="D4469" s="12">
        <v>6</v>
      </c>
      <c r="E4469" s="12">
        <v>22</v>
      </c>
      <c r="F4469" s="13">
        <v>68</v>
      </c>
      <c r="G4469" s="13">
        <v>251.5</v>
      </c>
      <c r="H4469" s="17">
        <f>(G4469/F4469)</f>
        <v>3.6985294117647061</v>
      </c>
      <c r="I4469" s="13">
        <v>79</v>
      </c>
      <c r="J4469" s="13">
        <v>56</v>
      </c>
      <c r="K4469" s="14">
        <f>(J4469/G4469)</f>
        <v>0.22266401590457258</v>
      </c>
      <c r="L4469" s="14">
        <f>(K4469/1.58)</f>
        <v>0.14092659234466617</v>
      </c>
      <c r="M4469" t="s">
        <v>7834</v>
      </c>
    </row>
    <row r="4470" spans="1:13" x14ac:dyDescent="0.2">
      <c r="A4470" s="11" t="s">
        <v>7849</v>
      </c>
      <c r="B4470" s="12" t="s">
        <v>6279</v>
      </c>
      <c r="C4470" s="12">
        <v>13</v>
      </c>
      <c r="D4470" s="12">
        <v>6</v>
      </c>
      <c r="E4470" s="12">
        <v>20</v>
      </c>
      <c r="F4470" s="13">
        <v>81.5</v>
      </c>
      <c r="G4470" s="13">
        <v>396</v>
      </c>
      <c r="H4470" s="17">
        <f>(G4470/F4470)</f>
        <v>4.8588957055214728</v>
      </c>
      <c r="I4470" s="13">
        <v>61.5</v>
      </c>
      <c r="J4470" s="13">
        <v>34.5</v>
      </c>
      <c r="K4470" s="14">
        <f>(J4470/G4470)</f>
        <v>8.7121212121212127E-2</v>
      </c>
      <c r="L4470" s="14">
        <f>(K4470/1.58)</f>
        <v>5.5140007671653245E-2</v>
      </c>
      <c r="M4470" t="s">
        <v>7834</v>
      </c>
    </row>
    <row r="4471" spans="1:13" x14ac:dyDescent="0.2">
      <c r="A4471" s="1" t="s">
        <v>6276</v>
      </c>
      <c r="B4471" t="s">
        <v>6277</v>
      </c>
      <c r="C4471">
        <v>13</v>
      </c>
      <c r="D4471">
        <v>6</v>
      </c>
      <c r="E4471">
        <v>18</v>
      </c>
      <c r="F4471" s="2">
        <v>46</v>
      </c>
      <c r="G4471" s="2">
        <v>347.5</v>
      </c>
      <c r="H4471" s="18">
        <f>(G4471/F4471)</f>
        <v>7.5543478260869561</v>
      </c>
      <c r="I4471" s="2">
        <v>42.5</v>
      </c>
      <c r="J4471" s="2">
        <v>34.5</v>
      </c>
      <c r="K4471" s="6">
        <f>(J4471/G4471)</f>
        <v>9.9280575539568344E-2</v>
      </c>
    </row>
    <row r="4472" spans="1:13" x14ac:dyDescent="0.2">
      <c r="A4472" s="11" t="s">
        <v>7052</v>
      </c>
      <c r="B4472" s="12" t="s">
        <v>7053</v>
      </c>
      <c r="C4472" s="12">
        <v>15</v>
      </c>
      <c r="D4472" s="12">
        <v>1</v>
      </c>
      <c r="E4472" s="12">
        <v>16</v>
      </c>
      <c r="F4472" s="13">
        <v>94</v>
      </c>
      <c r="G4472" s="13">
        <v>429.5</v>
      </c>
      <c r="H4472" s="17">
        <f>(G4472/F4472)</f>
        <v>4.5691489361702127</v>
      </c>
      <c r="I4472" s="13">
        <v>65.5</v>
      </c>
      <c r="J4472" s="13">
        <v>44.5</v>
      </c>
      <c r="K4472" s="14">
        <f>(J4472/G4472)</f>
        <v>0.10360884749708964</v>
      </c>
      <c r="L4472" s="14">
        <f>(K4472/2.8)</f>
        <v>3.700315982038916E-2</v>
      </c>
      <c r="M4472" t="s">
        <v>7834</v>
      </c>
    </row>
    <row r="4473" spans="1:13" x14ac:dyDescent="0.2">
      <c r="A4473" s="11" t="s">
        <v>7052</v>
      </c>
      <c r="B4473" s="12" t="s">
        <v>7053</v>
      </c>
      <c r="C4473" s="12">
        <v>15</v>
      </c>
      <c r="D4473" s="12">
        <v>1</v>
      </c>
      <c r="E4473" s="12">
        <v>15</v>
      </c>
      <c r="F4473" s="13">
        <v>88.5</v>
      </c>
      <c r="G4473" s="13">
        <v>550</v>
      </c>
      <c r="H4473" s="17">
        <f>(G4473/F4473)</f>
        <v>6.2146892655367232</v>
      </c>
      <c r="I4473" s="13">
        <v>68.5</v>
      </c>
      <c r="J4473" s="13">
        <v>41.5</v>
      </c>
      <c r="K4473" s="14">
        <f>(J4473/G4473)</f>
        <v>7.5454545454545455E-2</v>
      </c>
      <c r="L4473" s="14">
        <f>(K4473/2.8)</f>
        <v>2.694805194805195E-2</v>
      </c>
      <c r="M4473" t="s">
        <v>7834</v>
      </c>
    </row>
    <row r="4474" spans="1:13" x14ac:dyDescent="0.2">
      <c r="A4474" s="1" t="s">
        <v>7052</v>
      </c>
      <c r="B4474" t="s">
        <v>7053</v>
      </c>
      <c r="C4474">
        <v>15</v>
      </c>
      <c r="D4474">
        <v>2</v>
      </c>
      <c r="E4474">
        <v>16</v>
      </c>
      <c r="F4474" s="2">
        <v>85</v>
      </c>
      <c r="G4474" s="2">
        <v>380.5</v>
      </c>
      <c r="H4474" s="18">
        <f>(G4474/F4474)</f>
        <v>4.4764705882352942</v>
      </c>
      <c r="I4474" s="2">
        <v>59.5</v>
      </c>
      <c r="J4474" s="2">
        <v>43.5</v>
      </c>
      <c r="K4474" s="6">
        <f>(J4474/G4474)</f>
        <v>0.11432325886990802</v>
      </c>
    </row>
    <row r="4475" spans="1:13" x14ac:dyDescent="0.2">
      <c r="A4475" s="1" t="s">
        <v>7052</v>
      </c>
      <c r="B4475" t="s">
        <v>7053</v>
      </c>
      <c r="C4475">
        <v>15</v>
      </c>
      <c r="D4475">
        <v>2</v>
      </c>
      <c r="E4475">
        <v>15</v>
      </c>
      <c r="F4475" s="2">
        <v>96.5</v>
      </c>
      <c r="G4475" s="2">
        <v>409.5</v>
      </c>
      <c r="H4475" s="18">
        <f>(G4475/F4475)</f>
        <v>4.2435233160621761</v>
      </c>
      <c r="I4475" s="2">
        <v>55</v>
      </c>
      <c r="J4475" s="2">
        <v>41</v>
      </c>
      <c r="K4475" s="6">
        <f>(J4475/G4475)</f>
        <v>0.10012210012210013</v>
      </c>
    </row>
    <row r="4476" spans="1:13" x14ac:dyDescent="0.2">
      <c r="A4476" s="11" t="s">
        <v>6272</v>
      </c>
      <c r="B4476" s="12" t="s">
        <v>6273</v>
      </c>
      <c r="C4476" s="12">
        <v>13</v>
      </c>
      <c r="D4476" s="12">
        <v>6</v>
      </c>
      <c r="E4476" s="12">
        <v>16</v>
      </c>
      <c r="F4476" s="13">
        <v>103</v>
      </c>
      <c r="G4476" s="13">
        <v>456</v>
      </c>
      <c r="H4476" s="17">
        <f>(G4476/F4476)</f>
        <v>4.4271844660194173</v>
      </c>
      <c r="I4476" s="13">
        <v>84</v>
      </c>
      <c r="J4476" s="13">
        <v>849.5</v>
      </c>
      <c r="K4476" s="14">
        <f>(J4476/G4476)</f>
        <v>1.8629385964912282</v>
      </c>
      <c r="L4476" s="14">
        <f>(K4476/1.58)</f>
        <v>1.1790750610703975</v>
      </c>
    </row>
    <row r="4477" spans="1:13" x14ac:dyDescent="0.2">
      <c r="A4477" s="11" t="s">
        <v>7849</v>
      </c>
      <c r="B4477" s="12" t="s">
        <v>6269</v>
      </c>
      <c r="C4477" s="12">
        <v>13</v>
      </c>
      <c r="D4477" s="12">
        <v>6</v>
      </c>
      <c r="E4477" s="12">
        <v>12</v>
      </c>
      <c r="F4477" s="13">
        <v>76</v>
      </c>
      <c r="G4477" s="13">
        <v>485</v>
      </c>
      <c r="H4477" s="17">
        <f>(G4477/F4477)</f>
        <v>6.3815789473684212</v>
      </c>
      <c r="I4477" s="13">
        <v>65</v>
      </c>
      <c r="J4477" s="13">
        <v>247</v>
      </c>
      <c r="K4477" s="14">
        <f>(J4477/G4477)</f>
        <v>0.50927835051546388</v>
      </c>
      <c r="L4477" s="14">
        <f>(K4477/1.58)</f>
        <v>0.3223280699464961</v>
      </c>
      <c r="M4477" t="s">
        <v>7834</v>
      </c>
    </row>
    <row r="4478" spans="1:13" x14ac:dyDescent="0.2">
      <c r="A4478" s="1" t="s">
        <v>6266</v>
      </c>
      <c r="B4478" t="s">
        <v>6267</v>
      </c>
      <c r="C4478">
        <v>13</v>
      </c>
      <c r="D4478">
        <v>6</v>
      </c>
      <c r="E4478">
        <v>10</v>
      </c>
      <c r="F4478" s="2">
        <v>74</v>
      </c>
      <c r="G4478" s="2">
        <v>451.5</v>
      </c>
      <c r="H4478" s="18">
        <f>(G4478/F4478)</f>
        <v>6.1013513513513518</v>
      </c>
      <c r="I4478" s="2">
        <v>52.5</v>
      </c>
      <c r="J4478" s="2">
        <v>118</v>
      </c>
      <c r="K4478" s="6">
        <f>(J4478/G4478)</f>
        <v>0.26135105204872644</v>
      </c>
    </row>
    <row r="4479" spans="1:13" x14ac:dyDescent="0.2">
      <c r="A4479" s="11" t="s">
        <v>6262</v>
      </c>
      <c r="B4479" s="12" t="s">
        <v>6263</v>
      </c>
      <c r="C4479" s="12">
        <v>13</v>
      </c>
      <c r="D4479" s="12">
        <v>6</v>
      </c>
      <c r="E4479" s="12">
        <v>8</v>
      </c>
      <c r="F4479" s="13">
        <v>72.5</v>
      </c>
      <c r="G4479" s="13">
        <v>292</v>
      </c>
      <c r="H4479" s="17">
        <f>(G4479/F4479)</f>
        <v>4.0275862068965518</v>
      </c>
      <c r="I4479" s="13">
        <v>76.5</v>
      </c>
      <c r="J4479" s="13">
        <v>525.5</v>
      </c>
      <c r="K4479" s="14">
        <f>(J4479/G4479)</f>
        <v>1.7996575342465753</v>
      </c>
      <c r="L4479" s="14">
        <f>(K4479/1.58)</f>
        <v>1.1390237558522627</v>
      </c>
    </row>
    <row r="4480" spans="1:13" x14ac:dyDescent="0.2">
      <c r="A4480" s="7" t="s">
        <v>6258</v>
      </c>
      <c r="B4480" s="8" t="s">
        <v>6259</v>
      </c>
      <c r="C4480" s="8">
        <v>13</v>
      </c>
      <c r="D4480" s="8">
        <v>6</v>
      </c>
      <c r="E4480" s="8">
        <v>6</v>
      </c>
      <c r="F4480" s="9">
        <v>174.5</v>
      </c>
      <c r="G4480" s="9">
        <v>877.5</v>
      </c>
      <c r="H4480" s="16">
        <f>(G4480/F4480)</f>
        <v>5.0286532951289402</v>
      </c>
      <c r="I4480" s="9">
        <v>179</v>
      </c>
      <c r="J4480" s="9">
        <v>906.5</v>
      </c>
      <c r="K4480" s="10">
        <f>(J4480/G4480)</f>
        <v>1.0330484330484331</v>
      </c>
      <c r="L4480" s="10">
        <f>(K4480/1.69)</f>
        <v>0.6112712621588362</v>
      </c>
    </row>
    <row r="4481" spans="1:13" x14ac:dyDescent="0.2">
      <c r="A4481" s="7" t="s">
        <v>6254</v>
      </c>
      <c r="B4481" s="8" t="s">
        <v>6255</v>
      </c>
      <c r="C4481" s="8">
        <v>13</v>
      </c>
      <c r="D4481" s="8">
        <v>6</v>
      </c>
      <c r="E4481" s="8">
        <v>4</v>
      </c>
      <c r="F4481" s="9">
        <v>156.5</v>
      </c>
      <c r="G4481" s="9">
        <v>876.5</v>
      </c>
      <c r="H4481" s="16">
        <f>(G4481/F4481)</f>
        <v>5.600638977635783</v>
      </c>
      <c r="I4481" s="9">
        <v>157</v>
      </c>
      <c r="J4481" s="9">
        <v>894</v>
      </c>
      <c r="K4481" s="10">
        <f>(J4481/G4481)</f>
        <v>1.0199657729606388</v>
      </c>
      <c r="L4481" s="10">
        <f>(K4481/1.69)</f>
        <v>0.60353004317197567</v>
      </c>
      <c r="M4481" t="s">
        <v>7833</v>
      </c>
    </row>
    <row r="4482" spans="1:13" x14ac:dyDescent="0.2">
      <c r="A4482" s="11" t="s">
        <v>8505</v>
      </c>
      <c r="B4482" s="12" t="s">
        <v>6251</v>
      </c>
      <c r="C4482" s="12">
        <v>13</v>
      </c>
      <c r="D4482" s="12">
        <v>6</v>
      </c>
      <c r="E4482" s="12">
        <v>2</v>
      </c>
      <c r="F4482" s="13">
        <v>70</v>
      </c>
      <c r="G4482" s="13">
        <v>360</v>
      </c>
      <c r="H4482" s="17">
        <f>(G4482/F4482)</f>
        <v>5.1428571428571432</v>
      </c>
      <c r="I4482" s="13">
        <v>62</v>
      </c>
      <c r="J4482" s="13">
        <v>1019.5</v>
      </c>
      <c r="K4482" s="14">
        <f>(J4482/G4482)</f>
        <v>2.8319444444444444</v>
      </c>
      <c r="L4482" s="14">
        <f>(K4482/1.58)</f>
        <v>1.7923699015471166</v>
      </c>
    </row>
    <row r="4483" spans="1:13" x14ac:dyDescent="0.2">
      <c r="A4483" s="7" t="s">
        <v>6341</v>
      </c>
      <c r="B4483" s="8" t="s">
        <v>6342</v>
      </c>
      <c r="C4483" s="8">
        <v>13</v>
      </c>
      <c r="D4483" s="8">
        <v>8</v>
      </c>
      <c r="E4483" s="8">
        <v>22</v>
      </c>
      <c r="F4483" s="9">
        <v>99.5</v>
      </c>
      <c r="G4483" s="9">
        <v>644</v>
      </c>
      <c r="H4483" s="16">
        <f>(G4483/F4483)</f>
        <v>6.4723618090452257</v>
      </c>
      <c r="I4483" s="9">
        <v>155</v>
      </c>
      <c r="J4483" s="9">
        <v>1473</v>
      </c>
      <c r="K4483" s="10">
        <f>(J4483/G4483)</f>
        <v>2.2872670807453415</v>
      </c>
      <c r="L4483" s="10">
        <f>(K4483/1.69)</f>
        <v>1.3534124738138116</v>
      </c>
    </row>
    <row r="4484" spans="1:13" x14ac:dyDescent="0.2">
      <c r="A4484" s="11" t="s">
        <v>7050</v>
      </c>
      <c r="B4484" s="12" t="s">
        <v>7051</v>
      </c>
      <c r="C4484" s="12">
        <v>15</v>
      </c>
      <c r="D4484" s="12">
        <v>1</v>
      </c>
      <c r="E4484" s="12">
        <v>14</v>
      </c>
      <c r="F4484" s="13">
        <v>85.5</v>
      </c>
      <c r="G4484" s="13">
        <v>317.5</v>
      </c>
      <c r="H4484" s="17">
        <f>(G4484/F4484)</f>
        <v>3.7134502923976607</v>
      </c>
      <c r="I4484" s="13">
        <v>60.5</v>
      </c>
      <c r="J4484" s="13">
        <v>1630</v>
      </c>
      <c r="K4484" s="14">
        <f>(J4484/G4484)</f>
        <v>5.1338582677165352</v>
      </c>
      <c r="L4484" s="14">
        <f>(K4484/2.8)</f>
        <v>1.8335208098987628</v>
      </c>
    </row>
    <row r="4485" spans="1:13" x14ac:dyDescent="0.2">
      <c r="A4485" s="11" t="s">
        <v>7050</v>
      </c>
      <c r="B4485" s="12" t="s">
        <v>7051</v>
      </c>
      <c r="C4485" s="12">
        <v>15</v>
      </c>
      <c r="D4485" s="12">
        <v>2</v>
      </c>
      <c r="E4485" s="12">
        <v>14</v>
      </c>
      <c r="F4485" s="13">
        <v>81.5</v>
      </c>
      <c r="G4485" s="13">
        <v>271.5</v>
      </c>
      <c r="H4485" s="17">
        <f>(G4485/F4485)</f>
        <v>3.3312883435582821</v>
      </c>
      <c r="I4485" s="13">
        <v>62</v>
      </c>
      <c r="J4485" s="13">
        <v>1595</v>
      </c>
      <c r="K4485" s="14">
        <f>(J4485/G4485)</f>
        <v>5.874769797421731</v>
      </c>
      <c r="L4485" s="14">
        <f>(K4485/2.8)</f>
        <v>2.0981320705077611</v>
      </c>
    </row>
    <row r="4486" spans="1:13" x14ac:dyDescent="0.2">
      <c r="A4486" s="11" t="s">
        <v>7050</v>
      </c>
      <c r="B4486" s="12" t="s">
        <v>7051</v>
      </c>
      <c r="C4486" s="12">
        <v>15</v>
      </c>
      <c r="D4486" s="12">
        <v>1</v>
      </c>
      <c r="E4486" s="12">
        <v>13</v>
      </c>
      <c r="F4486" s="13">
        <v>89.5</v>
      </c>
      <c r="G4486" s="13">
        <v>392</v>
      </c>
      <c r="H4486" s="17">
        <f>(G4486/F4486)</f>
        <v>4.3798882681564244</v>
      </c>
      <c r="I4486" s="13">
        <v>66</v>
      </c>
      <c r="J4486" s="13">
        <v>1574</v>
      </c>
      <c r="K4486" s="14">
        <f>(J4486/G4486)</f>
        <v>4.0153061224489797</v>
      </c>
      <c r="L4486" s="14">
        <f>(K4486/2.8)</f>
        <v>1.4340379008746358</v>
      </c>
    </row>
    <row r="4487" spans="1:13" x14ac:dyDescent="0.2">
      <c r="A4487" s="1" t="s">
        <v>7050</v>
      </c>
      <c r="B4487" t="s">
        <v>7051</v>
      </c>
      <c r="C4487">
        <v>15</v>
      </c>
      <c r="D4487">
        <v>2</v>
      </c>
      <c r="E4487">
        <v>13</v>
      </c>
      <c r="F4487" s="2">
        <v>82.5</v>
      </c>
      <c r="G4487" s="2">
        <v>287</v>
      </c>
      <c r="H4487" s="18">
        <f>(G4487/F4487)</f>
        <v>3.478787878787879</v>
      </c>
      <c r="I4487" s="2">
        <v>55.5</v>
      </c>
      <c r="J4487" s="2">
        <v>1524.5</v>
      </c>
      <c r="K4487" s="6">
        <f>(J4487/G4487)</f>
        <v>5.3118466898954706</v>
      </c>
    </row>
    <row r="4488" spans="1:13" x14ac:dyDescent="0.2">
      <c r="A4488" s="7" t="s">
        <v>8506</v>
      </c>
      <c r="B4488" s="8" t="s">
        <v>6338</v>
      </c>
      <c r="C4488" s="8">
        <v>13</v>
      </c>
      <c r="D4488" s="8">
        <v>8</v>
      </c>
      <c r="E4488" s="8">
        <v>20</v>
      </c>
      <c r="F4488" s="9">
        <v>120</v>
      </c>
      <c r="G4488" s="9">
        <v>768</v>
      </c>
      <c r="H4488" s="16">
        <f>(G4488/F4488)</f>
        <v>6.4</v>
      </c>
      <c r="I4488" s="9">
        <v>124</v>
      </c>
      <c r="J4488" s="9">
        <v>959.5</v>
      </c>
      <c r="K4488" s="10">
        <f>(J4488/G4488)</f>
        <v>1.2493489583333333</v>
      </c>
      <c r="L4488" s="10">
        <f>(K4488/1.69)</f>
        <v>0.73925973865877714</v>
      </c>
    </row>
    <row r="4489" spans="1:13" x14ac:dyDescent="0.2">
      <c r="A4489" s="7" t="s">
        <v>8507</v>
      </c>
      <c r="B4489" s="8" t="s">
        <v>6336</v>
      </c>
      <c r="C4489" s="8">
        <v>13</v>
      </c>
      <c r="D4489" s="8">
        <v>8</v>
      </c>
      <c r="E4489" s="8">
        <v>18</v>
      </c>
      <c r="F4489" s="9">
        <v>144.5</v>
      </c>
      <c r="G4489" s="9">
        <v>882.5</v>
      </c>
      <c r="H4489" s="16">
        <f>(G4489/F4489)</f>
        <v>6.1072664359861593</v>
      </c>
      <c r="I4489" s="9">
        <v>154</v>
      </c>
      <c r="J4489" s="9">
        <v>1116.5</v>
      </c>
      <c r="K4489" s="10">
        <f>(J4489/G4489)</f>
        <v>1.2651558073654392</v>
      </c>
      <c r="L4489" s="10">
        <f>(K4489/1.69)</f>
        <v>0.74861290376653211</v>
      </c>
    </row>
    <row r="4490" spans="1:13" x14ac:dyDescent="0.2">
      <c r="A4490" s="7" t="s">
        <v>6332</v>
      </c>
      <c r="B4490" s="8" t="s">
        <v>6333</v>
      </c>
      <c r="C4490" s="8">
        <v>13</v>
      </c>
      <c r="D4490" s="8">
        <v>8</v>
      </c>
      <c r="E4490" s="8">
        <v>16</v>
      </c>
      <c r="F4490" s="9">
        <v>118.5</v>
      </c>
      <c r="G4490" s="9">
        <v>775.5</v>
      </c>
      <c r="H4490" s="16">
        <f>(G4490/F4490)</f>
        <v>6.5443037974683547</v>
      </c>
      <c r="I4490" s="9">
        <v>147</v>
      </c>
      <c r="J4490" s="9">
        <v>1054</v>
      </c>
      <c r="K4490" s="10">
        <f>(J4490/G4490)</f>
        <v>1.3591231463571889</v>
      </c>
      <c r="L4490" s="10">
        <f>(K4490/1.69)</f>
        <v>0.80421487950129522</v>
      </c>
    </row>
    <row r="4491" spans="1:13" x14ac:dyDescent="0.2">
      <c r="A4491" s="11" t="s">
        <v>6329</v>
      </c>
      <c r="B4491" s="12" t="s">
        <v>6330</v>
      </c>
      <c r="C4491" s="12">
        <v>13</v>
      </c>
      <c r="D4491" s="12">
        <v>8</v>
      </c>
      <c r="E4491" s="12">
        <v>14</v>
      </c>
      <c r="F4491" s="13">
        <v>117.5</v>
      </c>
      <c r="G4491" s="13">
        <v>626</v>
      </c>
      <c r="H4491" s="17">
        <f>(G4491/F4491)</f>
        <v>5.3276595744680852</v>
      </c>
      <c r="I4491" s="13">
        <v>110.5</v>
      </c>
      <c r="J4491" s="13">
        <v>1071</v>
      </c>
      <c r="K4491" s="14">
        <f>(J4491/G4491)</f>
        <v>1.7108626198083068</v>
      </c>
      <c r="L4491" s="14">
        <f>(K4491/1.58)</f>
        <v>1.0828244429166498</v>
      </c>
    </row>
    <row r="4492" spans="1:13" x14ac:dyDescent="0.2">
      <c r="A4492" s="7" t="s">
        <v>6327</v>
      </c>
      <c r="B4492" s="8" t="s">
        <v>6328</v>
      </c>
      <c r="C4492" s="8">
        <v>13</v>
      </c>
      <c r="D4492" s="8">
        <v>8</v>
      </c>
      <c r="E4492" s="8">
        <v>10</v>
      </c>
      <c r="F4492" s="9">
        <v>292.5</v>
      </c>
      <c r="G4492" s="9">
        <v>1027</v>
      </c>
      <c r="H4492" s="16">
        <f>(G4492/F4492)</f>
        <v>3.5111111111111111</v>
      </c>
      <c r="I4492" s="9">
        <v>498</v>
      </c>
      <c r="J4492" s="9">
        <v>1003.5</v>
      </c>
      <c r="K4492" s="10">
        <f>(J4492/G4492)</f>
        <v>0.97711781888997074</v>
      </c>
      <c r="L4492" s="10">
        <f>(K4492/1.69)</f>
        <v>0.57817622419524894</v>
      </c>
    </row>
    <row r="4493" spans="1:13" x14ac:dyDescent="0.2">
      <c r="A4493" s="11" t="s">
        <v>7048</v>
      </c>
      <c r="B4493" s="12" t="s">
        <v>7049</v>
      </c>
      <c r="C4493" s="12">
        <v>15</v>
      </c>
      <c r="D4493" s="12">
        <v>1</v>
      </c>
      <c r="E4493" s="12">
        <v>12</v>
      </c>
      <c r="F4493" s="13">
        <v>81.5</v>
      </c>
      <c r="G4493" s="13">
        <v>604.5</v>
      </c>
      <c r="H4493" s="17">
        <f>(G4493/F4493)</f>
        <v>7.4171779141104297</v>
      </c>
      <c r="I4493" s="13">
        <v>62.5</v>
      </c>
      <c r="J4493" s="13">
        <v>1423</v>
      </c>
      <c r="K4493" s="14">
        <f>(J4493/G4493)</f>
        <v>2.3540115798180312</v>
      </c>
      <c r="L4493" s="14">
        <f>(K4493/2.8)</f>
        <v>0.84071842136358266</v>
      </c>
    </row>
    <row r="4494" spans="1:13" x14ac:dyDescent="0.2">
      <c r="A4494" s="11" t="s">
        <v>7048</v>
      </c>
      <c r="B4494" s="12" t="s">
        <v>7049</v>
      </c>
      <c r="C4494" s="12">
        <v>15</v>
      </c>
      <c r="D4494" s="12">
        <v>2</v>
      </c>
      <c r="E4494" s="12">
        <v>12</v>
      </c>
      <c r="F4494" s="13">
        <v>85.5</v>
      </c>
      <c r="G4494" s="13">
        <v>537</v>
      </c>
      <c r="H4494" s="17">
        <f>(G4494/F4494)</f>
        <v>6.2807017543859649</v>
      </c>
      <c r="I4494" s="13">
        <v>60.5</v>
      </c>
      <c r="J4494" s="13">
        <v>1234</v>
      </c>
      <c r="K4494" s="14">
        <f>(J4494/G4494)</f>
        <v>2.2979515828677841</v>
      </c>
      <c r="L4494" s="14">
        <f>(K4494/2.8)</f>
        <v>0.82069699388135153</v>
      </c>
    </row>
    <row r="4495" spans="1:13" x14ac:dyDescent="0.2">
      <c r="A4495" s="1" t="s">
        <v>7048</v>
      </c>
      <c r="B4495" t="s">
        <v>7049</v>
      </c>
      <c r="C4495">
        <v>15</v>
      </c>
      <c r="D4495">
        <v>1</v>
      </c>
      <c r="E4495">
        <v>11</v>
      </c>
      <c r="F4495" s="2">
        <v>84.5</v>
      </c>
      <c r="G4495" s="2">
        <v>691</v>
      </c>
      <c r="H4495" s="18">
        <f>(G4495/F4495)</f>
        <v>8.1775147928994087</v>
      </c>
      <c r="I4495" s="2">
        <v>58.5</v>
      </c>
      <c r="J4495" s="2">
        <v>1362</v>
      </c>
      <c r="K4495" s="6">
        <f>(J4495/G4495)</f>
        <v>1.9710564399421129</v>
      </c>
    </row>
    <row r="4496" spans="1:13" x14ac:dyDescent="0.2">
      <c r="A4496" s="1" t="s">
        <v>7048</v>
      </c>
      <c r="B4496" t="s">
        <v>7049</v>
      </c>
      <c r="C4496">
        <v>15</v>
      </c>
      <c r="D4496">
        <v>2</v>
      </c>
      <c r="E4496">
        <v>11</v>
      </c>
      <c r="F4496" s="2">
        <v>83</v>
      </c>
      <c r="G4496" s="2">
        <v>575.5</v>
      </c>
      <c r="H4496" s="18">
        <f>(G4496/F4496)</f>
        <v>6.9337349397590362</v>
      </c>
      <c r="I4496" s="2">
        <v>50.5</v>
      </c>
      <c r="J4496" s="2">
        <v>1261</v>
      </c>
      <c r="K4496" s="6">
        <f>(J4496/G4496)</f>
        <v>2.1911381407471762</v>
      </c>
    </row>
    <row r="4497" spans="1:13" x14ac:dyDescent="0.2">
      <c r="A4497" s="7" t="s">
        <v>8508</v>
      </c>
      <c r="B4497" s="8" t="s">
        <v>6325</v>
      </c>
      <c r="C4497" s="8">
        <v>13</v>
      </c>
      <c r="D4497" s="8">
        <v>8</v>
      </c>
      <c r="E4497" s="8">
        <v>8</v>
      </c>
      <c r="F4497" s="9">
        <v>356.5</v>
      </c>
      <c r="G4497" s="9">
        <v>1083.5</v>
      </c>
      <c r="H4497" s="16">
        <f>(G4497/F4497)</f>
        <v>3.0392706872370265</v>
      </c>
      <c r="I4497" s="9">
        <v>553.5</v>
      </c>
      <c r="J4497" s="9">
        <v>1222</v>
      </c>
      <c r="K4497" s="10">
        <f>(J4497/G4497)</f>
        <v>1.1278264882325797</v>
      </c>
      <c r="L4497" s="10">
        <f>(K4497/1.69)</f>
        <v>0.66735295161691111</v>
      </c>
    </row>
    <row r="4498" spans="1:13" x14ac:dyDescent="0.2">
      <c r="A4498" s="7" t="s">
        <v>6322</v>
      </c>
      <c r="B4498" s="8" t="s">
        <v>6323</v>
      </c>
      <c r="C4498" s="8">
        <v>13</v>
      </c>
      <c r="D4498" s="8">
        <v>8</v>
      </c>
      <c r="E4498" s="8">
        <v>6</v>
      </c>
      <c r="F4498" s="9">
        <v>177</v>
      </c>
      <c r="G4498" s="9">
        <v>660</v>
      </c>
      <c r="H4498" s="16">
        <f>(G4498/F4498)</f>
        <v>3.7288135593220337</v>
      </c>
      <c r="I4498" s="9">
        <v>351</v>
      </c>
      <c r="J4498" s="9">
        <v>653.5</v>
      </c>
      <c r="K4498" s="10">
        <f>(J4498/G4498)</f>
        <v>0.99015151515151512</v>
      </c>
      <c r="L4498" s="10">
        <f>(K4498/1.69)</f>
        <v>0.58588847050385506</v>
      </c>
      <c r="M4498" t="s">
        <v>7833</v>
      </c>
    </row>
    <row r="4499" spans="1:13" x14ac:dyDescent="0.2">
      <c r="A4499" s="7" t="s">
        <v>8509</v>
      </c>
      <c r="B4499" s="8" t="s">
        <v>6320</v>
      </c>
      <c r="C4499" s="8">
        <v>13</v>
      </c>
      <c r="D4499" s="8">
        <v>8</v>
      </c>
      <c r="E4499" s="8">
        <v>4</v>
      </c>
      <c r="F4499" s="9">
        <v>262.5</v>
      </c>
      <c r="G4499" s="9">
        <v>916</v>
      </c>
      <c r="H4499" s="16">
        <f>(G4499/F4499)</f>
        <v>3.4895238095238095</v>
      </c>
      <c r="I4499" s="9">
        <v>333.5</v>
      </c>
      <c r="J4499" s="9">
        <v>969.5</v>
      </c>
      <c r="K4499" s="10">
        <f>(J4499/G4499)</f>
        <v>1.0584061135371179</v>
      </c>
      <c r="L4499" s="10">
        <f>(K4499/1.69)</f>
        <v>0.62627580682669703</v>
      </c>
    </row>
    <row r="4500" spans="1:13" x14ac:dyDescent="0.2">
      <c r="A4500" s="7" t="s">
        <v>7849</v>
      </c>
      <c r="B4500" s="8" t="s">
        <v>6318</v>
      </c>
      <c r="C4500" s="8">
        <v>13</v>
      </c>
      <c r="D4500" s="8">
        <v>8</v>
      </c>
      <c r="E4500" s="8">
        <v>2</v>
      </c>
      <c r="F4500" s="9">
        <v>327</v>
      </c>
      <c r="G4500" s="9">
        <v>923</v>
      </c>
      <c r="H4500" s="16">
        <f>(G4500/F4500)</f>
        <v>2.8226299694189603</v>
      </c>
      <c r="I4500" s="9">
        <v>270.5</v>
      </c>
      <c r="J4500" s="9">
        <v>994</v>
      </c>
      <c r="K4500" s="10">
        <f>(J4500/G4500)</f>
        <v>1.0769230769230769</v>
      </c>
      <c r="L4500" s="10">
        <f>(K4500/1.69)</f>
        <v>0.63723258989531173</v>
      </c>
    </row>
    <row r="4501" spans="1:13" x14ac:dyDescent="0.2">
      <c r="A4501" s="7" t="s">
        <v>8510</v>
      </c>
      <c r="B4501" s="8" t="s">
        <v>6407</v>
      </c>
      <c r="C4501" s="8">
        <v>13</v>
      </c>
      <c r="D4501" s="8">
        <v>10</v>
      </c>
      <c r="E4501" s="8">
        <v>22</v>
      </c>
      <c r="F4501" s="9">
        <v>100.5</v>
      </c>
      <c r="G4501" s="9">
        <v>720</v>
      </c>
      <c r="H4501" s="16">
        <f>(G4501/F4501)</f>
        <v>7.1641791044776122</v>
      </c>
      <c r="I4501" s="9">
        <v>128.5</v>
      </c>
      <c r="J4501" s="9">
        <v>1303.5</v>
      </c>
      <c r="K4501" s="10">
        <f>(J4501/G4501)</f>
        <v>1.8104166666666666</v>
      </c>
      <c r="L4501" s="10">
        <f>(K4501/1.69)</f>
        <v>1.0712524654832347</v>
      </c>
    </row>
    <row r="4502" spans="1:13" x14ac:dyDescent="0.2">
      <c r="A4502" s="11" t="s">
        <v>8511</v>
      </c>
      <c r="B4502" s="12" t="s">
        <v>6404</v>
      </c>
      <c r="C4502" s="12">
        <v>13</v>
      </c>
      <c r="D4502" s="12">
        <v>10</v>
      </c>
      <c r="E4502" s="12">
        <v>20</v>
      </c>
      <c r="F4502" s="13">
        <v>79</v>
      </c>
      <c r="G4502" s="13">
        <v>590</v>
      </c>
      <c r="H4502" s="17">
        <f>(G4502/F4502)</f>
        <v>7.4683544303797467</v>
      </c>
      <c r="I4502" s="13">
        <v>103.5</v>
      </c>
      <c r="J4502" s="13">
        <v>1106</v>
      </c>
      <c r="K4502" s="14">
        <f>(J4502/G4502)</f>
        <v>1.8745762711864407</v>
      </c>
      <c r="L4502" s="14">
        <f>(K4502/1.58)</f>
        <v>1.1864406779661016</v>
      </c>
    </row>
    <row r="4503" spans="1:13" x14ac:dyDescent="0.2">
      <c r="A4503" s="7" t="s">
        <v>6400</v>
      </c>
      <c r="B4503" s="8" t="s">
        <v>6401</v>
      </c>
      <c r="C4503" s="8">
        <v>13</v>
      </c>
      <c r="D4503" s="8">
        <v>10</v>
      </c>
      <c r="E4503" s="8">
        <v>18</v>
      </c>
      <c r="F4503" s="9">
        <v>111</v>
      </c>
      <c r="G4503" s="9">
        <v>713.5</v>
      </c>
      <c r="H4503" s="16">
        <f>(G4503/F4503)</f>
        <v>6.4279279279279278</v>
      </c>
      <c r="I4503" s="9">
        <v>132.5</v>
      </c>
      <c r="J4503" s="9">
        <v>664.5</v>
      </c>
      <c r="K4503" s="10">
        <f>(J4503/G4503)</f>
        <v>0.9313244569025928</v>
      </c>
      <c r="L4503" s="10">
        <f>(K4503/1.69)</f>
        <v>0.55107956029739225</v>
      </c>
      <c r="M4503" t="s">
        <v>7833</v>
      </c>
    </row>
    <row r="4504" spans="1:13" x14ac:dyDescent="0.2">
      <c r="A4504" s="7" t="s">
        <v>6397</v>
      </c>
      <c r="B4504" s="8" t="s">
        <v>6398</v>
      </c>
      <c r="C4504" s="8">
        <v>13</v>
      </c>
      <c r="D4504" s="8">
        <v>10</v>
      </c>
      <c r="E4504" s="8">
        <v>16</v>
      </c>
      <c r="F4504" s="9">
        <v>100</v>
      </c>
      <c r="G4504" s="9">
        <v>700.5</v>
      </c>
      <c r="H4504" s="16">
        <f>(G4504/F4504)</f>
        <v>7.0049999999999999</v>
      </c>
      <c r="I4504" s="9">
        <v>164.5</v>
      </c>
      <c r="J4504" s="9">
        <v>1273</v>
      </c>
      <c r="K4504" s="10">
        <f>(J4504/G4504)</f>
        <v>1.8172733761598858</v>
      </c>
      <c r="L4504" s="10">
        <f>(K4504/1.69)</f>
        <v>1.0753096900354355</v>
      </c>
    </row>
    <row r="4505" spans="1:13" x14ac:dyDescent="0.2">
      <c r="A4505" s="11" t="s">
        <v>7849</v>
      </c>
      <c r="B4505" s="12" t="s">
        <v>6394</v>
      </c>
      <c r="C4505" s="12">
        <v>13</v>
      </c>
      <c r="D4505" s="12">
        <v>10</v>
      </c>
      <c r="E4505" s="12">
        <v>14</v>
      </c>
      <c r="F4505" s="13">
        <v>76</v>
      </c>
      <c r="G4505" s="13">
        <v>506</v>
      </c>
      <c r="H4505" s="17">
        <f>(G4505/F4505)</f>
        <v>6.6578947368421053</v>
      </c>
      <c r="I4505" s="13">
        <v>79</v>
      </c>
      <c r="J4505" s="13">
        <v>706.5</v>
      </c>
      <c r="K4505" s="14">
        <f>(J4505/G4505)</f>
        <v>1.3962450592885376</v>
      </c>
      <c r="L4505" s="14">
        <f>(K4505/1.58)</f>
        <v>0.88369940461299845</v>
      </c>
    </row>
    <row r="4506" spans="1:13" x14ac:dyDescent="0.2">
      <c r="A4506" s="11" t="s">
        <v>6390</v>
      </c>
      <c r="B4506" s="12" t="s">
        <v>6391</v>
      </c>
      <c r="C4506" s="12">
        <v>13</v>
      </c>
      <c r="D4506" s="12">
        <v>10</v>
      </c>
      <c r="E4506" s="12">
        <v>10</v>
      </c>
      <c r="F4506" s="13">
        <v>98</v>
      </c>
      <c r="G4506" s="13">
        <v>707.5</v>
      </c>
      <c r="H4506" s="17">
        <f>(G4506/F4506)</f>
        <v>7.2193877551020407</v>
      </c>
      <c r="I4506" s="13">
        <v>101</v>
      </c>
      <c r="J4506" s="13">
        <v>638.5</v>
      </c>
      <c r="K4506" s="14">
        <f>(J4506/G4506)</f>
        <v>0.90247349823321554</v>
      </c>
      <c r="L4506" s="14">
        <f>(K4506/1.58)</f>
        <v>0.57118575837545282</v>
      </c>
    </row>
    <row r="4507" spans="1:13" x14ac:dyDescent="0.2">
      <c r="A4507" s="7" t="s">
        <v>6386</v>
      </c>
      <c r="B4507" s="8" t="s">
        <v>6387</v>
      </c>
      <c r="C4507" s="8">
        <v>13</v>
      </c>
      <c r="D4507" s="8">
        <v>10</v>
      </c>
      <c r="E4507" s="8">
        <v>8</v>
      </c>
      <c r="F4507" s="9">
        <v>164.5</v>
      </c>
      <c r="G4507" s="9">
        <v>861</v>
      </c>
      <c r="H4507" s="16">
        <f>(G4507/F4507)</f>
        <v>5.2340425531914896</v>
      </c>
      <c r="I4507" s="9">
        <v>218</v>
      </c>
      <c r="J4507" s="9">
        <v>1066</v>
      </c>
      <c r="K4507" s="10">
        <f>(J4507/G4507)</f>
        <v>1.2380952380952381</v>
      </c>
      <c r="L4507" s="10">
        <f>(K4507/1.69)</f>
        <v>0.73260073260073266</v>
      </c>
    </row>
    <row r="4508" spans="1:13" x14ac:dyDescent="0.2">
      <c r="A4508" s="11" t="s">
        <v>7046</v>
      </c>
      <c r="B4508" s="12" t="s">
        <v>7047</v>
      </c>
      <c r="C4508" s="12">
        <v>15</v>
      </c>
      <c r="D4508" s="12">
        <v>1</v>
      </c>
      <c r="E4508" s="12">
        <v>9</v>
      </c>
      <c r="F4508" s="13">
        <v>95</v>
      </c>
      <c r="G4508" s="13">
        <v>635.5</v>
      </c>
      <c r="H4508" s="17">
        <f>(G4508/F4508)</f>
        <v>6.689473684210526</v>
      </c>
      <c r="I4508" s="13">
        <v>65</v>
      </c>
      <c r="J4508" s="13">
        <v>1391.5</v>
      </c>
      <c r="K4508" s="14">
        <f>(J4508/G4508)</f>
        <v>2.189614476789929</v>
      </c>
      <c r="L4508" s="14">
        <f>(K4508/2.8)</f>
        <v>0.78200517028211758</v>
      </c>
    </row>
    <row r="4509" spans="1:13" x14ac:dyDescent="0.2">
      <c r="A4509" s="1" t="s">
        <v>7046</v>
      </c>
      <c r="B4509" t="s">
        <v>7047</v>
      </c>
      <c r="C4509">
        <v>15</v>
      </c>
      <c r="D4509">
        <v>1</v>
      </c>
      <c r="E4509">
        <v>10</v>
      </c>
      <c r="F4509" s="2">
        <v>97.5</v>
      </c>
      <c r="G4509" s="2">
        <v>577.5</v>
      </c>
      <c r="H4509" s="18">
        <f>(G4509/F4509)</f>
        <v>5.9230769230769234</v>
      </c>
      <c r="I4509" s="2">
        <v>58</v>
      </c>
      <c r="J4509" s="2">
        <v>1359</v>
      </c>
      <c r="K4509" s="6">
        <f>(J4509/G4509)</f>
        <v>2.3532467532467534</v>
      </c>
    </row>
    <row r="4510" spans="1:13" x14ac:dyDescent="0.2">
      <c r="A4510" s="1" t="s">
        <v>7046</v>
      </c>
      <c r="B4510" t="s">
        <v>7047</v>
      </c>
      <c r="C4510">
        <v>15</v>
      </c>
      <c r="D4510">
        <v>2</v>
      </c>
      <c r="E4510">
        <v>9</v>
      </c>
      <c r="F4510" s="2">
        <v>73.5</v>
      </c>
      <c r="G4510" s="2">
        <v>540</v>
      </c>
      <c r="H4510" s="18">
        <f>(G4510/F4510)</f>
        <v>7.3469387755102042</v>
      </c>
      <c r="I4510" s="2">
        <v>53</v>
      </c>
      <c r="J4510" s="2">
        <v>1332</v>
      </c>
      <c r="K4510" s="6">
        <f>(J4510/G4510)</f>
        <v>2.4666666666666668</v>
      </c>
    </row>
    <row r="4511" spans="1:13" x14ac:dyDescent="0.2">
      <c r="A4511" s="1" t="s">
        <v>7046</v>
      </c>
      <c r="B4511" t="s">
        <v>7047</v>
      </c>
      <c r="C4511">
        <v>15</v>
      </c>
      <c r="D4511">
        <v>2</v>
      </c>
      <c r="E4511">
        <v>10</v>
      </c>
      <c r="F4511" s="2">
        <v>77</v>
      </c>
      <c r="G4511" s="2">
        <v>505</v>
      </c>
      <c r="H4511" s="18">
        <f>(G4511/F4511)</f>
        <v>6.5584415584415581</v>
      </c>
      <c r="I4511" s="2">
        <v>46.5</v>
      </c>
      <c r="J4511" s="2">
        <v>1218</v>
      </c>
      <c r="K4511" s="6">
        <f>(J4511/G4511)</f>
        <v>2.4118811881188118</v>
      </c>
    </row>
    <row r="4512" spans="1:13" x14ac:dyDescent="0.2">
      <c r="A4512" s="7" t="s">
        <v>6382</v>
      </c>
      <c r="B4512" s="8" t="s">
        <v>6383</v>
      </c>
      <c r="C4512" s="8">
        <v>13</v>
      </c>
      <c r="D4512" s="8">
        <v>10</v>
      </c>
      <c r="E4512" s="8">
        <v>6</v>
      </c>
      <c r="F4512" s="9">
        <v>364</v>
      </c>
      <c r="G4512" s="9">
        <v>1058</v>
      </c>
      <c r="H4512" s="16">
        <f>(G4512/F4512)</f>
        <v>2.9065934065934065</v>
      </c>
      <c r="I4512" s="9">
        <v>527.5</v>
      </c>
      <c r="J4512" s="9">
        <v>1259</v>
      </c>
      <c r="K4512" s="10">
        <f>(J4512/G4512)</f>
        <v>1.1899810964083175</v>
      </c>
      <c r="L4512" s="10">
        <f>(K4512/1.69)</f>
        <v>0.70413082627711099</v>
      </c>
    </row>
    <row r="4513" spans="1:13" x14ac:dyDescent="0.2">
      <c r="A4513" s="7" t="s">
        <v>6378</v>
      </c>
      <c r="B4513" s="8" t="s">
        <v>6379</v>
      </c>
      <c r="C4513" s="8">
        <v>13</v>
      </c>
      <c r="D4513" s="8">
        <v>10</v>
      </c>
      <c r="E4513" s="8">
        <v>4</v>
      </c>
      <c r="F4513" s="9">
        <v>440.5</v>
      </c>
      <c r="G4513" s="9">
        <v>1103.5</v>
      </c>
      <c r="H4513" s="16">
        <f>(G4513/F4513)</f>
        <v>2.5051078320090805</v>
      </c>
      <c r="I4513" s="9">
        <v>486</v>
      </c>
      <c r="J4513" s="9">
        <v>1073</v>
      </c>
      <c r="K4513" s="10">
        <f>(J4513/G4513)</f>
        <v>0.9723606705935659</v>
      </c>
      <c r="L4513" s="10">
        <f>(K4513/1.69)</f>
        <v>0.57536134354648871</v>
      </c>
    </row>
    <row r="4514" spans="1:13" x14ac:dyDescent="0.2">
      <c r="A4514" s="7" t="s">
        <v>6375</v>
      </c>
      <c r="B4514" s="8" t="s">
        <v>6376</v>
      </c>
      <c r="C4514" s="8">
        <v>13</v>
      </c>
      <c r="D4514" s="8">
        <v>10</v>
      </c>
      <c r="E4514" s="8">
        <v>2</v>
      </c>
      <c r="F4514" s="9">
        <v>178</v>
      </c>
      <c r="G4514" s="9">
        <v>867.5</v>
      </c>
      <c r="H4514" s="16">
        <f>(G4514/F4514)</f>
        <v>4.8735955056179776</v>
      </c>
      <c r="I4514" s="9">
        <v>265.5</v>
      </c>
      <c r="J4514" s="9">
        <v>744</v>
      </c>
      <c r="K4514" s="10">
        <f>(J4514/G4514)</f>
        <v>0.85763688760806911</v>
      </c>
      <c r="L4514" s="10">
        <f>(K4514/1.69)</f>
        <v>0.50747744828879826</v>
      </c>
      <c r="M4514" t="s">
        <v>7833</v>
      </c>
    </row>
    <row r="4515" spans="1:13" x14ac:dyDescent="0.2">
      <c r="A4515" s="11" t="s">
        <v>6474</v>
      </c>
      <c r="B4515" s="12" t="s">
        <v>6475</v>
      </c>
      <c r="C4515" s="12">
        <v>13</v>
      </c>
      <c r="D4515" s="12">
        <v>12</v>
      </c>
      <c r="E4515" s="12">
        <v>22</v>
      </c>
      <c r="F4515" s="13">
        <v>79</v>
      </c>
      <c r="G4515" s="13">
        <v>462.5</v>
      </c>
      <c r="H4515" s="17">
        <f>(G4515/F4515)</f>
        <v>5.8544303797468356</v>
      </c>
      <c r="I4515" s="13">
        <v>101.5</v>
      </c>
      <c r="J4515" s="13">
        <v>1088</v>
      </c>
      <c r="K4515" s="14">
        <f>(J4515/G4515)</f>
        <v>2.3524324324324324</v>
      </c>
      <c r="L4515" s="14">
        <f>(K4515/1.58)</f>
        <v>1.4888812863496408</v>
      </c>
    </row>
    <row r="4516" spans="1:13" x14ac:dyDescent="0.2">
      <c r="A4516" s="7" t="s">
        <v>6470</v>
      </c>
      <c r="B4516" s="8" t="s">
        <v>6471</v>
      </c>
      <c r="C4516" s="8">
        <v>13</v>
      </c>
      <c r="D4516" s="8">
        <v>12</v>
      </c>
      <c r="E4516" s="8">
        <v>20</v>
      </c>
      <c r="F4516" s="9">
        <v>92.5</v>
      </c>
      <c r="G4516" s="9">
        <v>649.5</v>
      </c>
      <c r="H4516" s="16">
        <f>(G4516/F4516)</f>
        <v>7.0216216216216214</v>
      </c>
      <c r="I4516" s="9">
        <v>123</v>
      </c>
      <c r="J4516" s="9">
        <v>1126.5</v>
      </c>
      <c r="K4516" s="10">
        <f>(J4516/G4516)</f>
        <v>1.7344110854503465</v>
      </c>
      <c r="L4516" s="10">
        <f>(K4516/1.69)</f>
        <v>1.0262787487871874</v>
      </c>
    </row>
    <row r="4517" spans="1:13" x14ac:dyDescent="0.2">
      <c r="A4517" s="11" t="s">
        <v>6467</v>
      </c>
      <c r="B4517" s="12" t="s">
        <v>6468</v>
      </c>
      <c r="C4517" s="12">
        <v>13</v>
      </c>
      <c r="D4517" s="12">
        <v>12</v>
      </c>
      <c r="E4517" s="12">
        <v>18</v>
      </c>
      <c r="F4517" s="13">
        <v>81.5</v>
      </c>
      <c r="G4517" s="13">
        <v>552</v>
      </c>
      <c r="H4517" s="17">
        <f>(G4517/F4517)</f>
        <v>6.7730061349693251</v>
      </c>
      <c r="I4517" s="13">
        <v>102.5</v>
      </c>
      <c r="J4517" s="13">
        <v>917.5</v>
      </c>
      <c r="K4517" s="14">
        <f>(J4517/G4517)</f>
        <v>1.6621376811594204</v>
      </c>
      <c r="L4517" s="14">
        <f>(K4517/1.58)</f>
        <v>1.0519858741515318</v>
      </c>
    </row>
    <row r="4518" spans="1:13" x14ac:dyDescent="0.2">
      <c r="A4518" s="1" t="s">
        <v>7044</v>
      </c>
      <c r="B4518" t="s">
        <v>7045</v>
      </c>
      <c r="C4518">
        <v>15</v>
      </c>
      <c r="D4518">
        <v>1</v>
      </c>
      <c r="E4518">
        <v>8</v>
      </c>
      <c r="F4518" s="2">
        <v>68</v>
      </c>
      <c r="G4518" s="2">
        <v>124.5</v>
      </c>
      <c r="H4518" s="18">
        <f>(G4518/F4518)</f>
        <v>1.8308823529411764</v>
      </c>
      <c r="I4518" s="2">
        <v>45.5</v>
      </c>
      <c r="J4518" s="2">
        <v>18</v>
      </c>
      <c r="K4518" s="6">
        <f>(J4518/G4518)</f>
        <v>0.14457831325301204</v>
      </c>
    </row>
    <row r="4519" spans="1:13" x14ac:dyDescent="0.2">
      <c r="A4519" s="1" t="s">
        <v>7044</v>
      </c>
      <c r="B4519" t="s">
        <v>7045</v>
      </c>
      <c r="C4519">
        <v>15</v>
      </c>
      <c r="D4519">
        <v>1</v>
      </c>
      <c r="E4519">
        <v>7</v>
      </c>
      <c r="F4519" s="2">
        <v>78.5</v>
      </c>
      <c r="G4519" s="2">
        <v>153</v>
      </c>
      <c r="H4519" s="18">
        <f>(G4519/F4519)</f>
        <v>1.9490445859872612</v>
      </c>
      <c r="I4519" s="2">
        <v>44</v>
      </c>
      <c r="J4519" s="2">
        <v>24.5</v>
      </c>
      <c r="K4519" s="6">
        <f>(J4519/G4519)</f>
        <v>0.16013071895424835</v>
      </c>
    </row>
    <row r="4520" spans="1:13" x14ac:dyDescent="0.2">
      <c r="A4520" s="1" t="s">
        <v>7044</v>
      </c>
      <c r="B4520" t="s">
        <v>7045</v>
      </c>
      <c r="C4520">
        <v>15</v>
      </c>
      <c r="D4520">
        <v>2</v>
      </c>
      <c r="E4520">
        <v>8</v>
      </c>
      <c r="F4520" s="2">
        <v>46</v>
      </c>
      <c r="G4520" s="2">
        <v>108.5</v>
      </c>
      <c r="H4520" s="18">
        <f>(G4520/F4520)</f>
        <v>2.3586956521739131</v>
      </c>
      <c r="I4520" s="2">
        <v>37</v>
      </c>
      <c r="J4520" s="2">
        <v>28</v>
      </c>
      <c r="K4520" s="6">
        <f>(J4520/G4520)</f>
        <v>0.25806451612903225</v>
      </c>
    </row>
    <row r="4521" spans="1:13" x14ac:dyDescent="0.2">
      <c r="A4521" s="1" t="s">
        <v>7044</v>
      </c>
      <c r="B4521" t="s">
        <v>7045</v>
      </c>
      <c r="C4521">
        <v>15</v>
      </c>
      <c r="D4521">
        <v>2</v>
      </c>
      <c r="E4521">
        <v>7</v>
      </c>
      <c r="F4521" s="2">
        <v>58.5</v>
      </c>
      <c r="G4521" s="2">
        <v>108.5</v>
      </c>
      <c r="H4521" s="18">
        <f>(G4521/F4521)</f>
        <v>1.8547008547008548</v>
      </c>
      <c r="I4521" s="2">
        <v>30</v>
      </c>
      <c r="J4521" s="2">
        <v>20.5</v>
      </c>
      <c r="K4521" s="6">
        <f>(J4521/G4521)</f>
        <v>0.1889400921658986</v>
      </c>
    </row>
    <row r="4522" spans="1:13" x14ac:dyDescent="0.2">
      <c r="A4522" s="7" t="s">
        <v>6464</v>
      </c>
      <c r="B4522" s="8" t="s">
        <v>6465</v>
      </c>
      <c r="C4522" s="8">
        <v>13</v>
      </c>
      <c r="D4522" s="8">
        <v>12</v>
      </c>
      <c r="E4522" s="8">
        <v>16</v>
      </c>
      <c r="F4522" s="9">
        <v>114</v>
      </c>
      <c r="G4522" s="9">
        <v>844.5</v>
      </c>
      <c r="H4522" s="16">
        <f>(G4522/F4522)</f>
        <v>7.4078947368421053</v>
      </c>
      <c r="I4522" s="9">
        <v>159.5</v>
      </c>
      <c r="J4522" s="9">
        <v>1252.5</v>
      </c>
      <c r="K4522" s="10">
        <f>(J4522/G4522)</f>
        <v>1.4831261101243338</v>
      </c>
      <c r="L4522" s="10">
        <f>(K4522/1.69)</f>
        <v>0.87758941427475379</v>
      </c>
    </row>
    <row r="4523" spans="1:13" x14ac:dyDescent="0.2">
      <c r="A4523" s="11" t="s">
        <v>7042</v>
      </c>
      <c r="B4523" s="12" t="s">
        <v>7043</v>
      </c>
      <c r="C4523" s="12">
        <v>15</v>
      </c>
      <c r="D4523" s="12">
        <v>1</v>
      </c>
      <c r="E4523" s="12">
        <v>5</v>
      </c>
      <c r="F4523" s="13">
        <v>105.5</v>
      </c>
      <c r="G4523" s="13">
        <v>520</v>
      </c>
      <c r="H4523" s="17">
        <f>(G4523/F4523)</f>
        <v>4.9289099526066353</v>
      </c>
      <c r="I4523" s="13">
        <v>66</v>
      </c>
      <c r="J4523" s="13">
        <v>1427.5</v>
      </c>
      <c r="K4523" s="14">
        <f>(J4523/G4523)</f>
        <v>2.7451923076923075</v>
      </c>
      <c r="L4523" s="14">
        <f>(K4523/2.8)</f>
        <v>0.98042582417582413</v>
      </c>
    </row>
    <row r="4524" spans="1:13" x14ac:dyDescent="0.2">
      <c r="A4524" s="11" t="s">
        <v>7042</v>
      </c>
      <c r="B4524" s="12" t="s">
        <v>7043</v>
      </c>
      <c r="C4524" s="12">
        <v>15</v>
      </c>
      <c r="D4524" s="12">
        <v>2</v>
      </c>
      <c r="E4524" s="12">
        <v>6</v>
      </c>
      <c r="F4524" s="13">
        <v>87.5</v>
      </c>
      <c r="G4524" s="13">
        <v>395.5</v>
      </c>
      <c r="H4524" s="17">
        <f>(G4524/F4524)</f>
        <v>4.5199999999999996</v>
      </c>
      <c r="I4524" s="13">
        <v>68</v>
      </c>
      <c r="J4524" s="13">
        <v>1362.5</v>
      </c>
      <c r="K4524" s="14">
        <f>(J4524/G4524)</f>
        <v>3.4450063211125159</v>
      </c>
      <c r="L4524" s="14">
        <f>(K4524/2.8)</f>
        <v>1.2303594003973273</v>
      </c>
    </row>
    <row r="4525" spans="1:13" x14ac:dyDescent="0.2">
      <c r="A4525" s="1" t="s">
        <v>7042</v>
      </c>
      <c r="B4525" t="s">
        <v>7043</v>
      </c>
      <c r="C4525">
        <v>15</v>
      </c>
      <c r="D4525">
        <v>2</v>
      </c>
      <c r="E4525">
        <v>5</v>
      </c>
      <c r="F4525" s="2">
        <v>91.5</v>
      </c>
      <c r="G4525" s="2">
        <v>489</v>
      </c>
      <c r="H4525" s="18">
        <f>(G4525/F4525)</f>
        <v>5.3442622950819674</v>
      </c>
      <c r="I4525" s="2">
        <v>59.5</v>
      </c>
      <c r="J4525" s="2">
        <v>1448.5</v>
      </c>
      <c r="K4525" s="6">
        <f>(J4525/G4525)</f>
        <v>2.962167689161554</v>
      </c>
    </row>
    <row r="4526" spans="1:13" x14ac:dyDescent="0.2">
      <c r="A4526" s="1" t="s">
        <v>7042</v>
      </c>
      <c r="B4526" t="s">
        <v>7043</v>
      </c>
      <c r="C4526">
        <v>15</v>
      </c>
      <c r="D4526">
        <v>1</v>
      </c>
      <c r="E4526">
        <v>6</v>
      </c>
      <c r="F4526" s="2">
        <v>85.5</v>
      </c>
      <c r="G4526" s="2">
        <v>524.5</v>
      </c>
      <c r="H4526" s="18">
        <f>(G4526/F4526)</f>
        <v>6.1345029239766085</v>
      </c>
      <c r="I4526" s="2">
        <v>58.5</v>
      </c>
      <c r="J4526" s="2">
        <v>1401.5</v>
      </c>
      <c r="K4526" s="6">
        <f>(J4526/G4526)</f>
        <v>2.6720686367969493</v>
      </c>
    </row>
    <row r="4527" spans="1:13" x14ac:dyDescent="0.2">
      <c r="A4527" s="1" t="s">
        <v>6460</v>
      </c>
      <c r="B4527" t="s">
        <v>6461</v>
      </c>
      <c r="C4527">
        <v>13</v>
      </c>
      <c r="D4527">
        <v>12</v>
      </c>
      <c r="E4527">
        <v>14</v>
      </c>
      <c r="F4527" s="2">
        <v>56</v>
      </c>
      <c r="G4527" s="2">
        <v>383</v>
      </c>
      <c r="H4527" s="18">
        <f>(G4527/F4527)</f>
        <v>6.8392857142857144</v>
      </c>
      <c r="I4527" s="2">
        <v>55.5</v>
      </c>
      <c r="J4527" s="2">
        <v>862.5</v>
      </c>
      <c r="K4527" s="6">
        <f>(J4527/G4527)</f>
        <v>2.2519582245430811</v>
      </c>
    </row>
    <row r="4528" spans="1:13" x14ac:dyDescent="0.2">
      <c r="A4528" s="7" t="s">
        <v>6458</v>
      </c>
      <c r="B4528" s="8" t="s">
        <v>6459</v>
      </c>
      <c r="C4528" s="8">
        <v>13</v>
      </c>
      <c r="D4528" s="8">
        <v>12</v>
      </c>
      <c r="E4528" s="8">
        <v>10</v>
      </c>
      <c r="F4528" s="9">
        <v>166.5</v>
      </c>
      <c r="G4528" s="9">
        <v>878</v>
      </c>
      <c r="H4528" s="16">
        <f>(G4528/F4528)</f>
        <v>5.273273273273273</v>
      </c>
      <c r="I4528" s="9">
        <v>224.5</v>
      </c>
      <c r="J4528" s="9">
        <v>1307.5</v>
      </c>
      <c r="K4528" s="10">
        <f>(J4528/G4528)</f>
        <v>1.4891799544419135</v>
      </c>
      <c r="L4528" s="10">
        <f>(K4528/1.69)</f>
        <v>0.88117157067568852</v>
      </c>
    </row>
    <row r="4529" spans="1:13" x14ac:dyDescent="0.2">
      <c r="A4529" s="7" t="s">
        <v>7849</v>
      </c>
      <c r="B4529" s="8" t="s">
        <v>6455</v>
      </c>
      <c r="C4529" s="8">
        <v>13</v>
      </c>
      <c r="D4529" s="8">
        <v>12</v>
      </c>
      <c r="E4529" s="8">
        <v>8</v>
      </c>
      <c r="F4529" s="9">
        <v>171</v>
      </c>
      <c r="G4529" s="9">
        <v>898.5</v>
      </c>
      <c r="H4529" s="16">
        <f>(G4529/F4529)</f>
        <v>5.2543859649122808</v>
      </c>
      <c r="I4529" s="9">
        <v>206.5</v>
      </c>
      <c r="J4529" s="9">
        <v>1300.5</v>
      </c>
      <c r="K4529" s="10">
        <f>(J4529/G4529)</f>
        <v>1.4474123539232053</v>
      </c>
      <c r="L4529" s="10">
        <f>(K4529/1.69)</f>
        <v>0.85645701415574282</v>
      </c>
    </row>
    <row r="4530" spans="1:13" x14ac:dyDescent="0.2">
      <c r="A4530" s="7" t="s">
        <v>8512</v>
      </c>
      <c r="B4530" s="8" t="s">
        <v>6452</v>
      </c>
      <c r="C4530" s="8">
        <v>13</v>
      </c>
      <c r="D4530" s="8">
        <v>12</v>
      </c>
      <c r="E4530" s="8">
        <v>6</v>
      </c>
      <c r="F4530" s="9">
        <v>131.5</v>
      </c>
      <c r="G4530" s="9">
        <v>795.5</v>
      </c>
      <c r="H4530" s="16">
        <f>(G4530/F4530)</f>
        <v>6.0494296577946765</v>
      </c>
      <c r="I4530" s="9">
        <v>144</v>
      </c>
      <c r="J4530" s="9">
        <v>943.5</v>
      </c>
      <c r="K4530" s="10">
        <f>(J4530/G4530)</f>
        <v>1.1860465116279071</v>
      </c>
      <c r="L4530" s="10">
        <f>(K4530/1.69)</f>
        <v>0.70180266960231186</v>
      </c>
    </row>
    <row r="4531" spans="1:13" x14ac:dyDescent="0.2">
      <c r="A4531" s="7" t="s">
        <v>6448</v>
      </c>
      <c r="B4531" s="8" t="s">
        <v>6449</v>
      </c>
      <c r="C4531" s="8">
        <v>13</v>
      </c>
      <c r="D4531" s="8">
        <v>12</v>
      </c>
      <c r="E4531" s="8">
        <v>4</v>
      </c>
      <c r="F4531" s="9">
        <v>105</v>
      </c>
      <c r="G4531" s="9">
        <v>654.5</v>
      </c>
      <c r="H4531" s="16">
        <f>(G4531/F4531)</f>
        <v>6.2333333333333334</v>
      </c>
      <c r="I4531" s="9">
        <v>136</v>
      </c>
      <c r="J4531" s="9">
        <v>999</v>
      </c>
      <c r="K4531" s="10">
        <f>(J4531/G4531)</f>
        <v>1.5263559969442322</v>
      </c>
      <c r="L4531" s="10">
        <f>(K4531/1.69)</f>
        <v>0.9031692289610842</v>
      </c>
    </row>
    <row r="4532" spans="1:13" x14ac:dyDescent="0.2">
      <c r="A4532" s="11" t="s">
        <v>6445</v>
      </c>
      <c r="B4532" s="12" t="s">
        <v>6446</v>
      </c>
      <c r="C4532" s="12">
        <v>13</v>
      </c>
      <c r="D4532" s="12">
        <v>12</v>
      </c>
      <c r="E4532" s="12">
        <v>2</v>
      </c>
      <c r="F4532" s="13">
        <v>100.5</v>
      </c>
      <c r="G4532" s="13">
        <v>508</v>
      </c>
      <c r="H4532" s="17">
        <f>(G4532/F4532)</f>
        <v>5.0547263681592041</v>
      </c>
      <c r="I4532" s="13">
        <v>89</v>
      </c>
      <c r="J4532" s="13">
        <v>845</v>
      </c>
      <c r="K4532" s="14">
        <f>(J4532/G4532)</f>
        <v>1.6633858267716535</v>
      </c>
      <c r="L4532" s="14">
        <f>(K4532/1.58)</f>
        <v>1.0527758397288947</v>
      </c>
    </row>
    <row r="4533" spans="1:13" x14ac:dyDescent="0.2">
      <c r="A4533" s="11" t="s">
        <v>6534</v>
      </c>
      <c r="B4533" s="12" t="s">
        <v>6535</v>
      </c>
      <c r="C4533" s="12">
        <v>13</v>
      </c>
      <c r="D4533" s="12">
        <v>14</v>
      </c>
      <c r="E4533" s="12">
        <v>22</v>
      </c>
      <c r="F4533" s="13">
        <v>62</v>
      </c>
      <c r="G4533" s="13">
        <v>382</v>
      </c>
      <c r="H4533" s="17">
        <f>(G4533/F4533)</f>
        <v>6.161290322580645</v>
      </c>
      <c r="I4533" s="13">
        <v>64.5</v>
      </c>
      <c r="J4533" s="13">
        <v>771.5</v>
      </c>
      <c r="K4533" s="14">
        <f>(J4533/G4533)</f>
        <v>2.0196335078534031</v>
      </c>
      <c r="L4533" s="14">
        <f>(K4533/1.58)</f>
        <v>1.2782490556034196</v>
      </c>
    </row>
    <row r="4534" spans="1:13" x14ac:dyDescent="0.2">
      <c r="A4534" s="11" t="s">
        <v>8513</v>
      </c>
      <c r="B4534" s="12" t="s">
        <v>6532</v>
      </c>
      <c r="C4534" s="12">
        <v>13</v>
      </c>
      <c r="D4534" s="12">
        <v>14</v>
      </c>
      <c r="E4534" s="12">
        <v>20</v>
      </c>
      <c r="F4534" s="13">
        <v>85.5</v>
      </c>
      <c r="G4534" s="13">
        <v>512.5</v>
      </c>
      <c r="H4534" s="17">
        <f>(G4534/F4534)</f>
        <v>5.9941520467836256</v>
      </c>
      <c r="I4534" s="13">
        <v>82</v>
      </c>
      <c r="J4534" s="13">
        <v>1073.5</v>
      </c>
      <c r="K4534" s="14">
        <f>(J4534/G4534)</f>
        <v>2.0946341463414635</v>
      </c>
      <c r="L4534" s="14">
        <f>(K4534/1.58)</f>
        <v>1.3257178141401667</v>
      </c>
    </row>
    <row r="4535" spans="1:13" x14ac:dyDescent="0.2">
      <c r="A4535" s="11" t="s">
        <v>8514</v>
      </c>
      <c r="B4535" s="12" t="s">
        <v>6529</v>
      </c>
      <c r="C4535" s="12">
        <v>13</v>
      </c>
      <c r="D4535" s="12">
        <v>14</v>
      </c>
      <c r="E4535" s="12">
        <v>18</v>
      </c>
      <c r="F4535" s="13">
        <v>75.5</v>
      </c>
      <c r="G4535" s="13">
        <v>518</v>
      </c>
      <c r="H4535" s="17">
        <f>(G4535/F4535)</f>
        <v>6.8609271523178812</v>
      </c>
      <c r="I4535" s="13">
        <v>90</v>
      </c>
      <c r="J4535" s="13">
        <v>51</v>
      </c>
      <c r="K4535" s="14">
        <f>(J4535/G4535)</f>
        <v>9.8455598455598453E-2</v>
      </c>
      <c r="L4535" s="14">
        <f>(K4535/1.58)</f>
        <v>6.2313669908606616E-2</v>
      </c>
      <c r="M4535" t="s">
        <v>7834</v>
      </c>
    </row>
    <row r="4536" spans="1:13" x14ac:dyDescent="0.2">
      <c r="A4536" s="11" t="s">
        <v>6525</v>
      </c>
      <c r="B4536" s="12" t="s">
        <v>6526</v>
      </c>
      <c r="C4536" s="12">
        <v>13</v>
      </c>
      <c r="D4536" s="12">
        <v>14</v>
      </c>
      <c r="E4536" s="12">
        <v>16</v>
      </c>
      <c r="F4536" s="13">
        <v>91.5</v>
      </c>
      <c r="G4536" s="13">
        <v>648.5</v>
      </c>
      <c r="H4536" s="17">
        <f>(G4536/F4536)</f>
        <v>7.0874316939890711</v>
      </c>
      <c r="I4536" s="13">
        <v>88.5</v>
      </c>
      <c r="J4536" s="13">
        <v>1243.5</v>
      </c>
      <c r="K4536" s="14">
        <f>(J4536/G4536)</f>
        <v>1.9175019275250578</v>
      </c>
      <c r="L4536" s="14">
        <f>(K4536/1.58)</f>
        <v>1.213608814889277</v>
      </c>
    </row>
    <row r="4537" spans="1:13" x14ac:dyDescent="0.2">
      <c r="A4537" s="11" t="s">
        <v>6522</v>
      </c>
      <c r="B4537" s="12" t="s">
        <v>6523</v>
      </c>
      <c r="C4537" s="12">
        <v>13</v>
      </c>
      <c r="D4537" s="12">
        <v>14</v>
      </c>
      <c r="E4537" s="12">
        <v>14</v>
      </c>
      <c r="F4537" s="13">
        <v>62.5</v>
      </c>
      <c r="G4537" s="13">
        <v>512.5</v>
      </c>
      <c r="H4537" s="17">
        <f>(G4537/F4537)</f>
        <v>8.1999999999999993</v>
      </c>
      <c r="I4537" s="13">
        <v>71.5</v>
      </c>
      <c r="J4537" s="13">
        <v>1150</v>
      </c>
      <c r="K4537" s="14">
        <f>(J4537/G4537)</f>
        <v>2.2439024390243905</v>
      </c>
      <c r="L4537" s="14">
        <f>(K4537/1.58)</f>
        <v>1.4201914171040446</v>
      </c>
    </row>
    <row r="4538" spans="1:13" x14ac:dyDescent="0.2">
      <c r="A4538" s="11" t="s">
        <v>7040</v>
      </c>
      <c r="B4538" s="12" t="s">
        <v>7041</v>
      </c>
      <c r="C4538" s="12">
        <v>15</v>
      </c>
      <c r="D4538" s="12">
        <v>2</v>
      </c>
      <c r="E4538" s="12">
        <v>3</v>
      </c>
      <c r="F4538" s="13">
        <v>81.5</v>
      </c>
      <c r="G4538" s="13">
        <v>423</v>
      </c>
      <c r="H4538" s="17">
        <f>(G4538/F4538)</f>
        <v>5.1901840490797548</v>
      </c>
      <c r="I4538" s="13">
        <v>62</v>
      </c>
      <c r="J4538" s="13">
        <v>1509</v>
      </c>
      <c r="K4538" s="14">
        <f>(J4538/G4538)</f>
        <v>3.5673758865248226</v>
      </c>
      <c r="L4538" s="14">
        <f>(K4538/2.8)</f>
        <v>1.2740628166160082</v>
      </c>
    </row>
    <row r="4539" spans="1:13" x14ac:dyDescent="0.2">
      <c r="A4539" s="11" t="s">
        <v>7040</v>
      </c>
      <c r="B4539" s="12" t="s">
        <v>7041</v>
      </c>
      <c r="C4539" s="12">
        <v>15</v>
      </c>
      <c r="D4539" s="12">
        <v>1</v>
      </c>
      <c r="E4539" s="12">
        <v>3</v>
      </c>
      <c r="F4539" s="13">
        <v>83.5</v>
      </c>
      <c r="G4539" s="13">
        <v>441.5</v>
      </c>
      <c r="H4539" s="17">
        <f>(G4539/F4539)</f>
        <v>5.2874251497005984</v>
      </c>
      <c r="I4539" s="13">
        <v>67.5</v>
      </c>
      <c r="J4539" s="13">
        <v>1494.5</v>
      </c>
      <c r="K4539" s="14">
        <f>(J4539/G4539)</f>
        <v>3.3850509626274068</v>
      </c>
      <c r="L4539" s="14">
        <f>(K4539/2.8)</f>
        <v>1.2089467723669312</v>
      </c>
    </row>
    <row r="4540" spans="1:13" x14ac:dyDescent="0.2">
      <c r="A4540" s="11" t="s">
        <v>7040</v>
      </c>
      <c r="B4540" s="12" t="s">
        <v>7041</v>
      </c>
      <c r="C4540" s="12">
        <v>15</v>
      </c>
      <c r="D4540" s="12">
        <v>1</v>
      </c>
      <c r="E4540" s="12">
        <v>4</v>
      </c>
      <c r="F4540" s="13">
        <v>93</v>
      </c>
      <c r="G4540" s="13">
        <v>424</v>
      </c>
      <c r="H4540" s="17">
        <f>(G4540/F4540)</f>
        <v>4.559139784946237</v>
      </c>
      <c r="I4540" s="13">
        <v>66.5</v>
      </c>
      <c r="J4540" s="13">
        <v>1456.5</v>
      </c>
      <c r="K4540" s="14">
        <f>(J4540/G4540)</f>
        <v>3.4351415094339623</v>
      </c>
      <c r="L4540" s="14">
        <f>(K4540/2.8)</f>
        <v>1.2268362533692723</v>
      </c>
    </row>
    <row r="4541" spans="1:13" x14ac:dyDescent="0.2">
      <c r="A4541" s="1" t="s">
        <v>7040</v>
      </c>
      <c r="B4541" t="s">
        <v>7041</v>
      </c>
      <c r="C4541">
        <v>15</v>
      </c>
      <c r="D4541">
        <v>2</v>
      </c>
      <c r="E4541">
        <v>4</v>
      </c>
      <c r="F4541" s="2">
        <v>82</v>
      </c>
      <c r="G4541" s="2">
        <v>375</v>
      </c>
      <c r="H4541" s="18">
        <f>(G4541/F4541)</f>
        <v>4.5731707317073171</v>
      </c>
      <c r="I4541" s="2">
        <v>53</v>
      </c>
      <c r="J4541" s="2">
        <v>1531.5</v>
      </c>
      <c r="K4541" s="6">
        <f>(J4541/G4541)</f>
        <v>4.0839999999999996</v>
      </c>
    </row>
    <row r="4542" spans="1:13" x14ac:dyDescent="0.2">
      <c r="A4542" s="11" t="s">
        <v>7849</v>
      </c>
      <c r="B4542" s="12" t="s">
        <v>6521</v>
      </c>
      <c r="C4542" s="12">
        <v>13</v>
      </c>
      <c r="D4542" s="12">
        <v>14</v>
      </c>
      <c r="E4542" s="12">
        <v>10</v>
      </c>
      <c r="F4542" s="13">
        <v>63.5</v>
      </c>
      <c r="G4542" s="13">
        <v>478</v>
      </c>
      <c r="H4542" s="17">
        <f>(G4542/F4542)</f>
        <v>7.5275590551181102</v>
      </c>
      <c r="I4542" s="13">
        <v>62.5</v>
      </c>
      <c r="J4542" s="13">
        <v>957</v>
      </c>
      <c r="K4542" s="14">
        <f>(J4542/G4542)</f>
        <v>2.002092050209205</v>
      </c>
      <c r="L4542" s="14">
        <f>(K4542/1.58)</f>
        <v>1.2671468672210158</v>
      </c>
    </row>
    <row r="4543" spans="1:13" x14ac:dyDescent="0.2">
      <c r="A4543" s="11" t="s">
        <v>6518</v>
      </c>
      <c r="B4543" s="12" t="s">
        <v>6519</v>
      </c>
      <c r="C4543" s="12">
        <v>13</v>
      </c>
      <c r="D4543" s="12">
        <v>14</v>
      </c>
      <c r="E4543" s="12">
        <v>8</v>
      </c>
      <c r="F4543" s="13">
        <v>110</v>
      </c>
      <c r="G4543" s="13">
        <v>655.5</v>
      </c>
      <c r="H4543" s="17">
        <f>(G4543/F4543)</f>
        <v>5.959090909090909</v>
      </c>
      <c r="I4543" s="13">
        <v>98</v>
      </c>
      <c r="J4543" s="13">
        <v>1494.5</v>
      </c>
      <c r="K4543" s="14">
        <f>(J4543/G4543)</f>
        <v>2.2799389778794814</v>
      </c>
      <c r="L4543" s="14">
        <f>(K4543/1.58)</f>
        <v>1.4429993530882792</v>
      </c>
    </row>
    <row r="4544" spans="1:13" x14ac:dyDescent="0.2">
      <c r="A4544" s="7" t="s">
        <v>6514</v>
      </c>
      <c r="B4544" s="8" t="s">
        <v>6515</v>
      </c>
      <c r="C4544" s="8">
        <v>13</v>
      </c>
      <c r="D4544" s="8">
        <v>14</v>
      </c>
      <c r="E4544" s="8">
        <v>6</v>
      </c>
      <c r="F4544" s="9">
        <v>112.5</v>
      </c>
      <c r="G4544" s="9">
        <v>739</v>
      </c>
      <c r="H4544" s="16">
        <f>(G4544/F4544)</f>
        <v>6.568888888888889</v>
      </c>
      <c r="I4544" s="9">
        <v>185.5</v>
      </c>
      <c r="J4544" s="9">
        <v>1366</v>
      </c>
      <c r="K4544" s="10">
        <f>(J4544/G4544)</f>
        <v>1.8484438430311232</v>
      </c>
      <c r="L4544" s="10">
        <f>(K4544/1.69)</f>
        <v>1.0937537532728541</v>
      </c>
    </row>
    <row r="4545" spans="1:13" x14ac:dyDescent="0.2">
      <c r="A4545" s="7" t="s">
        <v>6510</v>
      </c>
      <c r="B4545" s="8" t="s">
        <v>6511</v>
      </c>
      <c r="C4545" s="8">
        <v>13</v>
      </c>
      <c r="D4545" s="8">
        <v>14</v>
      </c>
      <c r="E4545" s="8">
        <v>4</v>
      </c>
      <c r="F4545" s="9">
        <v>183.5</v>
      </c>
      <c r="G4545" s="9">
        <v>838.5</v>
      </c>
      <c r="H4545" s="16">
        <f>(G4545/F4545)</f>
        <v>4.569482288828338</v>
      </c>
      <c r="I4545" s="9">
        <v>253</v>
      </c>
      <c r="J4545" s="9">
        <v>1505.5</v>
      </c>
      <c r="K4545" s="10">
        <f>(J4545/G4545)</f>
        <v>1.7954680977936792</v>
      </c>
      <c r="L4545" s="10">
        <f>(K4545/1.69)</f>
        <v>1.0624071584577983</v>
      </c>
    </row>
    <row r="4546" spans="1:13" x14ac:dyDescent="0.2">
      <c r="A4546" s="7" t="s">
        <v>6507</v>
      </c>
      <c r="B4546" s="8" t="s">
        <v>6508</v>
      </c>
      <c r="C4546" s="8">
        <v>13</v>
      </c>
      <c r="D4546" s="8">
        <v>14</v>
      </c>
      <c r="E4546" s="8">
        <v>2</v>
      </c>
      <c r="F4546" s="9">
        <v>129.5</v>
      </c>
      <c r="G4546" s="9">
        <v>741.5</v>
      </c>
      <c r="H4546" s="16">
        <f>(G4546/F4546)</f>
        <v>5.7258687258687262</v>
      </c>
      <c r="I4546" s="9">
        <v>182.5</v>
      </c>
      <c r="J4546" s="9">
        <v>1352.5</v>
      </c>
      <c r="K4546" s="10">
        <f>(J4546/G4546)</f>
        <v>1.8240053944706676</v>
      </c>
      <c r="L4546" s="10">
        <f>(K4546/1.69)</f>
        <v>1.0792931328228803</v>
      </c>
    </row>
    <row r="4547" spans="1:13" x14ac:dyDescent="0.2">
      <c r="A4547" s="11" t="s">
        <v>6143</v>
      </c>
      <c r="B4547" s="12" t="s">
        <v>6144</v>
      </c>
      <c r="C4547" s="12">
        <v>13</v>
      </c>
      <c r="D4547" s="12">
        <v>2</v>
      </c>
      <c r="E4547" s="12">
        <v>23</v>
      </c>
      <c r="F4547" s="13">
        <v>90</v>
      </c>
      <c r="G4547" s="13">
        <v>521</v>
      </c>
      <c r="H4547" s="17">
        <f>(G4547/F4547)</f>
        <v>5.7888888888888888</v>
      </c>
      <c r="I4547" s="13">
        <v>115.5</v>
      </c>
      <c r="J4547" s="13">
        <v>60.5</v>
      </c>
      <c r="K4547" s="14">
        <f>(J4547/G4547)</f>
        <v>0.11612284069097889</v>
      </c>
      <c r="L4547" s="14">
        <f>(K4547/1.58)</f>
        <v>7.3495468791758792E-2</v>
      </c>
      <c r="M4547" t="s">
        <v>7834</v>
      </c>
    </row>
    <row r="4548" spans="1:13" x14ac:dyDescent="0.2">
      <c r="A4548" s="11" t="s">
        <v>8515</v>
      </c>
      <c r="B4548" s="12" t="s">
        <v>6998</v>
      </c>
      <c r="C4548" s="12">
        <v>14</v>
      </c>
      <c r="D4548" s="12">
        <v>14</v>
      </c>
      <c r="E4548" s="12">
        <v>15</v>
      </c>
      <c r="F4548" s="13">
        <v>70</v>
      </c>
      <c r="G4548" s="13">
        <v>447</v>
      </c>
      <c r="H4548" s="17">
        <f>(G4548/F4548)</f>
        <v>6.3857142857142861</v>
      </c>
      <c r="I4548" s="13">
        <v>88.5</v>
      </c>
      <c r="J4548" s="13">
        <v>1504.5</v>
      </c>
      <c r="K4548" s="14">
        <f>(J4548/G4548)</f>
        <v>3.3657718120805371</v>
      </c>
      <c r="L4548" s="14">
        <f>(K4548/2.8)</f>
        <v>1.2020613614573348</v>
      </c>
    </row>
    <row r="4549" spans="1:13" x14ac:dyDescent="0.2">
      <c r="A4549" s="7" t="s">
        <v>6139</v>
      </c>
      <c r="B4549" s="8" t="s">
        <v>6140</v>
      </c>
      <c r="C4549" s="8">
        <v>13</v>
      </c>
      <c r="D4549" s="8">
        <v>2</v>
      </c>
      <c r="E4549" s="8">
        <v>21</v>
      </c>
      <c r="F4549" s="9">
        <v>141.5</v>
      </c>
      <c r="G4549" s="9">
        <v>948.5</v>
      </c>
      <c r="H4549" s="16">
        <f>(G4549/F4549)</f>
        <v>6.7031802120141339</v>
      </c>
      <c r="I4549" s="9">
        <v>149.5</v>
      </c>
      <c r="J4549" s="9">
        <v>1611.5</v>
      </c>
      <c r="K4549" s="10">
        <f>(J4549/G4549)</f>
        <v>1.6989984185556142</v>
      </c>
      <c r="L4549" s="10">
        <f>(K4549/1.69)</f>
        <v>1.0053245080210735</v>
      </c>
    </row>
    <row r="4550" spans="1:13" x14ac:dyDescent="0.2">
      <c r="A4550" s="7" t="s">
        <v>6135</v>
      </c>
      <c r="B4550" s="8" t="s">
        <v>6136</v>
      </c>
      <c r="C4550" s="8">
        <v>13</v>
      </c>
      <c r="D4550" s="8">
        <v>2</v>
      </c>
      <c r="E4550" s="8">
        <v>19</v>
      </c>
      <c r="F4550" s="9">
        <v>129</v>
      </c>
      <c r="G4550" s="9">
        <v>767</v>
      </c>
      <c r="H4550" s="16">
        <f>(G4550/F4550)</f>
        <v>5.945736434108527</v>
      </c>
      <c r="I4550" s="9">
        <v>127.5</v>
      </c>
      <c r="J4550" s="9">
        <v>1579</v>
      </c>
      <c r="K4550" s="10">
        <f>(J4550/G4550)</f>
        <v>2.058670143415906</v>
      </c>
      <c r="L4550" s="10">
        <f>(K4550/1.69)</f>
        <v>1.2181480138555658</v>
      </c>
    </row>
    <row r="4551" spans="1:13" x14ac:dyDescent="0.2">
      <c r="A4551" s="11" t="s">
        <v>7849</v>
      </c>
      <c r="B4551" s="12" t="s">
        <v>6132</v>
      </c>
      <c r="C4551" s="12">
        <v>13</v>
      </c>
      <c r="D4551" s="12">
        <v>2</v>
      </c>
      <c r="E4551" s="12">
        <v>17</v>
      </c>
      <c r="F4551" s="13">
        <v>97</v>
      </c>
      <c r="G4551" s="13">
        <v>710</v>
      </c>
      <c r="H4551" s="17">
        <f>(G4551/F4551)</f>
        <v>7.3195876288659791</v>
      </c>
      <c r="I4551" s="13">
        <v>88.5</v>
      </c>
      <c r="J4551" s="13">
        <v>1156.5</v>
      </c>
      <c r="K4551" s="14">
        <f>(J4551/G4551)</f>
        <v>1.6288732394366197</v>
      </c>
      <c r="L4551" s="14">
        <f>(K4551/1.58)</f>
        <v>1.030932430023177</v>
      </c>
    </row>
    <row r="4552" spans="1:13" x14ac:dyDescent="0.2">
      <c r="A4552" s="11" t="s">
        <v>6128</v>
      </c>
      <c r="B4552" s="12" t="s">
        <v>6129</v>
      </c>
      <c r="C4552" s="12">
        <v>13</v>
      </c>
      <c r="D4552" s="12">
        <v>2</v>
      </c>
      <c r="E4552" s="12">
        <v>15</v>
      </c>
      <c r="F4552" s="13">
        <v>125</v>
      </c>
      <c r="G4552" s="13">
        <v>897.5</v>
      </c>
      <c r="H4552" s="17">
        <f>(G4552/F4552)</f>
        <v>7.18</v>
      </c>
      <c r="I4552" s="13">
        <v>107</v>
      </c>
      <c r="J4552" s="13">
        <v>1284.5</v>
      </c>
      <c r="K4552" s="14">
        <f>(J4552/G4552)</f>
        <v>1.4311977715877438</v>
      </c>
      <c r="L4552" s="14">
        <f>(K4552/1.58)</f>
        <v>0.90582137442262256</v>
      </c>
    </row>
    <row r="4553" spans="1:13" x14ac:dyDescent="0.2">
      <c r="A4553" s="11" t="s">
        <v>6124</v>
      </c>
      <c r="B4553" s="12" t="s">
        <v>6125</v>
      </c>
      <c r="C4553" s="12">
        <v>13</v>
      </c>
      <c r="D4553" s="12">
        <v>2</v>
      </c>
      <c r="E4553" s="12">
        <v>13</v>
      </c>
      <c r="F4553" s="13">
        <v>101.5</v>
      </c>
      <c r="G4553" s="13">
        <v>772</v>
      </c>
      <c r="H4553" s="17">
        <f>(G4553/F4553)</f>
        <v>7.6059113300492607</v>
      </c>
      <c r="I4553" s="13">
        <v>93.5</v>
      </c>
      <c r="J4553" s="13">
        <v>774</v>
      </c>
      <c r="K4553" s="14">
        <f>(J4553/G4553)</f>
        <v>1.0025906735751295</v>
      </c>
      <c r="L4553" s="14">
        <f>(K4553/1.58)</f>
        <v>0.63455105922476551</v>
      </c>
    </row>
    <row r="4554" spans="1:13" x14ac:dyDescent="0.2">
      <c r="A4554" s="11" t="s">
        <v>6120</v>
      </c>
      <c r="B4554" s="12" t="s">
        <v>6121</v>
      </c>
      <c r="C4554" s="12">
        <v>13</v>
      </c>
      <c r="D4554" s="12">
        <v>2</v>
      </c>
      <c r="E4554" s="12">
        <v>11</v>
      </c>
      <c r="F4554" s="13">
        <v>89.5</v>
      </c>
      <c r="G4554" s="13">
        <v>780</v>
      </c>
      <c r="H4554" s="17">
        <f>(G4554/F4554)</f>
        <v>8.7150837988826808</v>
      </c>
      <c r="I4554" s="13">
        <v>98.5</v>
      </c>
      <c r="J4554" s="13">
        <v>828.5</v>
      </c>
      <c r="K4554" s="14">
        <f>(J4554/G4554)</f>
        <v>1.0621794871794872</v>
      </c>
      <c r="L4554" s="14">
        <f>(K4554/1.58)</f>
        <v>0.67226549821486525</v>
      </c>
    </row>
    <row r="4555" spans="1:13" x14ac:dyDescent="0.2">
      <c r="A4555" s="7" t="s">
        <v>8516</v>
      </c>
      <c r="B4555" s="8" t="s">
        <v>6117</v>
      </c>
      <c r="C4555" s="8">
        <v>13</v>
      </c>
      <c r="D4555" s="8">
        <v>2</v>
      </c>
      <c r="E4555" s="8">
        <v>9</v>
      </c>
      <c r="F4555" s="9">
        <v>153</v>
      </c>
      <c r="G4555" s="9">
        <v>908</v>
      </c>
      <c r="H4555" s="16">
        <f>(G4555/F4555)</f>
        <v>5.9346405228758172</v>
      </c>
      <c r="I4555" s="9">
        <v>287.5</v>
      </c>
      <c r="J4555" s="9">
        <v>1262</v>
      </c>
      <c r="K4555" s="10">
        <f>(J4555/G4555)</f>
        <v>1.3898678414096917</v>
      </c>
      <c r="L4555" s="10">
        <f>(K4555/1.69)</f>
        <v>0.82240700675129685</v>
      </c>
    </row>
    <row r="4556" spans="1:13" x14ac:dyDescent="0.2">
      <c r="A4556" s="7" t="s">
        <v>6114</v>
      </c>
      <c r="B4556" s="8" t="s">
        <v>6115</v>
      </c>
      <c r="C4556" s="8">
        <v>13</v>
      </c>
      <c r="D4556" s="8">
        <v>2</v>
      </c>
      <c r="E4556" s="8">
        <v>7</v>
      </c>
      <c r="F4556" s="9">
        <v>282</v>
      </c>
      <c r="G4556" s="9">
        <v>1058</v>
      </c>
      <c r="H4556" s="16">
        <f>(G4556/F4556)</f>
        <v>3.75177304964539</v>
      </c>
      <c r="I4556" s="9">
        <v>505.5</v>
      </c>
      <c r="J4556" s="9">
        <v>1293.5</v>
      </c>
      <c r="K4556" s="10">
        <f>(J4556/G4556)</f>
        <v>1.2225897920604916</v>
      </c>
      <c r="L4556" s="10">
        <f>(K4556/1.69)</f>
        <v>0.7234259124618293</v>
      </c>
    </row>
    <row r="4557" spans="1:13" x14ac:dyDescent="0.2">
      <c r="A4557" s="7" t="s">
        <v>8517</v>
      </c>
      <c r="B4557" s="8" t="s">
        <v>6111</v>
      </c>
      <c r="C4557" s="8">
        <v>13</v>
      </c>
      <c r="D4557" s="8">
        <v>2</v>
      </c>
      <c r="E4557" s="8">
        <v>5</v>
      </c>
      <c r="F4557" s="9">
        <v>151.5</v>
      </c>
      <c r="G4557" s="9">
        <v>928</v>
      </c>
      <c r="H4557" s="16">
        <f>(G4557/F4557)</f>
        <v>6.1254125412541258</v>
      </c>
      <c r="I4557" s="9">
        <v>329</v>
      </c>
      <c r="J4557" s="9">
        <v>1282</v>
      </c>
      <c r="K4557" s="10">
        <f>(J4557/G4557)</f>
        <v>1.3814655172413792</v>
      </c>
      <c r="L4557" s="10">
        <f>(K4557/1.69)</f>
        <v>0.81743521730259128</v>
      </c>
    </row>
    <row r="4558" spans="1:13" x14ac:dyDescent="0.2">
      <c r="A4558" s="7" t="s">
        <v>6107</v>
      </c>
      <c r="B4558" s="8" t="s">
        <v>6108</v>
      </c>
      <c r="C4558" s="8">
        <v>13</v>
      </c>
      <c r="D4558" s="8">
        <v>2</v>
      </c>
      <c r="E4558" s="8">
        <v>3</v>
      </c>
      <c r="F4558" s="9">
        <v>120</v>
      </c>
      <c r="G4558" s="9">
        <v>820.5</v>
      </c>
      <c r="H4558" s="16">
        <f>(G4558/F4558)</f>
        <v>6.8375000000000004</v>
      </c>
      <c r="I4558" s="9">
        <v>225</v>
      </c>
      <c r="J4558" s="9">
        <v>1300</v>
      </c>
      <c r="K4558" s="10">
        <f>(J4558/G4558)</f>
        <v>1.5843997562461913</v>
      </c>
      <c r="L4558" s="10">
        <f>(K4558/1.69)</f>
        <v>0.93751464866638545</v>
      </c>
    </row>
    <row r="4559" spans="1:13" x14ac:dyDescent="0.2">
      <c r="A4559" s="7" t="s">
        <v>6213</v>
      </c>
      <c r="B4559" s="8" t="s">
        <v>6214</v>
      </c>
      <c r="C4559" s="8">
        <v>13</v>
      </c>
      <c r="D4559" s="8">
        <v>4</v>
      </c>
      <c r="E4559" s="8">
        <v>23</v>
      </c>
      <c r="F4559" s="9">
        <v>102.5</v>
      </c>
      <c r="G4559" s="9">
        <v>794.5</v>
      </c>
      <c r="H4559" s="16">
        <f>(G4559/F4559)</f>
        <v>7.7512195121951217</v>
      </c>
      <c r="I4559" s="9">
        <v>143.5</v>
      </c>
      <c r="J4559" s="9">
        <v>1506.5</v>
      </c>
      <c r="K4559" s="10">
        <f>(J4559/G4559)</f>
        <v>1.8961611076148521</v>
      </c>
      <c r="L4559" s="10">
        <f>(K4559/1.69)</f>
        <v>1.1219888210738771</v>
      </c>
    </row>
    <row r="4560" spans="1:13" x14ac:dyDescent="0.2">
      <c r="A4560" s="7" t="s">
        <v>6209</v>
      </c>
      <c r="B4560" s="8" t="s">
        <v>6210</v>
      </c>
      <c r="C4560" s="8">
        <v>13</v>
      </c>
      <c r="D4560" s="8">
        <v>4</v>
      </c>
      <c r="E4560" s="8">
        <v>21</v>
      </c>
      <c r="F4560" s="9">
        <v>250.5</v>
      </c>
      <c r="G4560" s="9">
        <v>1011.5</v>
      </c>
      <c r="H4560" s="16">
        <f>(G4560/F4560)</f>
        <v>4.0379241516966067</v>
      </c>
      <c r="I4560" s="9">
        <v>399.5</v>
      </c>
      <c r="J4560" s="9">
        <v>1717</v>
      </c>
      <c r="K4560" s="10">
        <f>(J4560/G4560)</f>
        <v>1.6974789915966386</v>
      </c>
      <c r="L4560" s="10">
        <f>(K4560/1.69)</f>
        <v>1.004425438814579</v>
      </c>
      <c r="M4560" t="s">
        <v>7835</v>
      </c>
    </row>
    <row r="4561" spans="1:13" x14ac:dyDescent="0.2">
      <c r="A4561" s="11" t="s">
        <v>7038</v>
      </c>
      <c r="B4561" s="12" t="s">
        <v>7039</v>
      </c>
      <c r="C4561" s="12">
        <v>15</v>
      </c>
      <c r="D4561" s="12">
        <v>1</v>
      </c>
      <c r="E4561" s="12">
        <v>2</v>
      </c>
      <c r="F4561" s="13">
        <v>122.5</v>
      </c>
      <c r="G4561" s="13">
        <v>561.5</v>
      </c>
      <c r="H4561" s="17">
        <f>(G4561/F4561)</f>
        <v>4.5836734693877554</v>
      </c>
      <c r="I4561" s="13">
        <v>87.5</v>
      </c>
      <c r="J4561" s="13">
        <v>1378</v>
      </c>
      <c r="K4561" s="14">
        <f>(J4561/G4561)</f>
        <v>2.454140694568121</v>
      </c>
      <c r="L4561" s="14">
        <f>(K4561/2.8)</f>
        <v>0.87647881948861472</v>
      </c>
    </row>
    <row r="4562" spans="1:13" x14ac:dyDescent="0.2">
      <c r="A4562" s="11" t="s">
        <v>7038</v>
      </c>
      <c r="B4562" s="12" t="s">
        <v>7039</v>
      </c>
      <c r="C4562" s="12">
        <v>15</v>
      </c>
      <c r="D4562" s="12">
        <v>1</v>
      </c>
      <c r="E4562" s="12">
        <v>1</v>
      </c>
      <c r="F4562" s="13">
        <v>81</v>
      </c>
      <c r="G4562" s="13">
        <v>440.5</v>
      </c>
      <c r="H4562" s="17">
        <f>(G4562/F4562)</f>
        <v>5.4382716049382713</v>
      </c>
      <c r="I4562" s="13">
        <v>73</v>
      </c>
      <c r="J4562" s="13">
        <v>1371</v>
      </c>
      <c r="K4562" s="14">
        <f>(J4562/G4562)</f>
        <v>3.1123723041997731</v>
      </c>
      <c r="L4562" s="14">
        <f>(K4562/2.8)</f>
        <v>1.1115615372142047</v>
      </c>
    </row>
    <row r="4563" spans="1:13" x14ac:dyDescent="0.2">
      <c r="A4563" s="11" t="s">
        <v>7038</v>
      </c>
      <c r="B4563" s="12" t="s">
        <v>7039</v>
      </c>
      <c r="C4563" s="12">
        <v>15</v>
      </c>
      <c r="D4563" s="12">
        <v>2</v>
      </c>
      <c r="E4563" s="12">
        <v>2</v>
      </c>
      <c r="F4563" s="13">
        <v>100.5</v>
      </c>
      <c r="G4563" s="13">
        <v>495.5</v>
      </c>
      <c r="H4563" s="17">
        <f>(G4563/F4563)</f>
        <v>4.9303482587064673</v>
      </c>
      <c r="I4563" s="13">
        <v>87</v>
      </c>
      <c r="J4563" s="13">
        <v>1370.5</v>
      </c>
      <c r="K4563" s="14">
        <f>(J4563/G4563)</f>
        <v>2.7658930373360242</v>
      </c>
      <c r="L4563" s="14">
        <f>(K4563/2.8)</f>
        <v>0.98781894190572295</v>
      </c>
    </row>
    <row r="4564" spans="1:13" x14ac:dyDescent="0.2">
      <c r="A4564" s="1" t="s">
        <v>7038</v>
      </c>
      <c r="B4564" t="s">
        <v>7039</v>
      </c>
      <c r="C4564">
        <v>15</v>
      </c>
      <c r="D4564">
        <v>2</v>
      </c>
      <c r="E4564">
        <v>1</v>
      </c>
      <c r="F4564" s="2">
        <v>64</v>
      </c>
      <c r="G4564" s="2">
        <v>401</v>
      </c>
      <c r="H4564" s="18">
        <f>(G4564/F4564)</f>
        <v>6.265625</v>
      </c>
      <c r="I4564" s="2">
        <v>56.5</v>
      </c>
      <c r="J4564" s="2">
        <v>1343.5</v>
      </c>
      <c r="K4564" s="6">
        <f>(J4564/G4564)</f>
        <v>3.3503740648379052</v>
      </c>
    </row>
    <row r="4565" spans="1:13" x14ac:dyDescent="0.2">
      <c r="A4565" s="7" t="s">
        <v>6206</v>
      </c>
      <c r="B4565" s="8" t="s">
        <v>6207</v>
      </c>
      <c r="C4565" s="8">
        <v>13</v>
      </c>
      <c r="D4565" s="8">
        <v>4</v>
      </c>
      <c r="E4565" s="8">
        <v>19</v>
      </c>
      <c r="F4565" s="9">
        <v>399</v>
      </c>
      <c r="G4565" s="9">
        <v>1150.5</v>
      </c>
      <c r="H4565" s="16">
        <f>(G4565/F4565)</f>
        <v>2.8834586466165413</v>
      </c>
      <c r="I4565" s="9">
        <v>615.5</v>
      </c>
      <c r="J4565" s="9">
        <v>1537.5</v>
      </c>
      <c r="K4565" s="10">
        <f>(J4565/G4565)</f>
        <v>1.3363754889178618</v>
      </c>
      <c r="L4565" s="10">
        <f>(K4565/1.69)</f>
        <v>0.79075472717033246</v>
      </c>
    </row>
    <row r="4566" spans="1:13" x14ac:dyDescent="0.2">
      <c r="A4566" s="7" t="s">
        <v>8518</v>
      </c>
      <c r="B4566" s="8" t="s">
        <v>6203</v>
      </c>
      <c r="C4566" s="8">
        <v>13</v>
      </c>
      <c r="D4566" s="8">
        <v>4</v>
      </c>
      <c r="E4566" s="8">
        <v>17</v>
      </c>
      <c r="F4566" s="9">
        <v>202</v>
      </c>
      <c r="G4566" s="9">
        <v>954.5</v>
      </c>
      <c r="H4566" s="16">
        <f>(G4566/F4566)</f>
        <v>4.7252475247524757</v>
      </c>
      <c r="I4566" s="9">
        <v>289</v>
      </c>
      <c r="J4566" s="9">
        <v>1104</v>
      </c>
      <c r="K4566" s="10">
        <f>(J4566/G4566)</f>
        <v>1.1566265060240963</v>
      </c>
      <c r="L4566" s="10">
        <f>(K4566/1.69)</f>
        <v>0.68439438226277893</v>
      </c>
    </row>
    <row r="4567" spans="1:13" x14ac:dyDescent="0.2">
      <c r="A4567" s="7" t="s">
        <v>6200</v>
      </c>
      <c r="B4567" s="8" t="s">
        <v>6201</v>
      </c>
      <c r="C4567" s="8">
        <v>13</v>
      </c>
      <c r="D4567" s="8">
        <v>4</v>
      </c>
      <c r="E4567" s="8">
        <v>15</v>
      </c>
      <c r="F4567" s="9">
        <v>273</v>
      </c>
      <c r="G4567" s="9">
        <v>1055</v>
      </c>
      <c r="H4567" s="16">
        <f>(G4567/F4567)</f>
        <v>3.8644688644688645</v>
      </c>
      <c r="I4567" s="9">
        <v>431.5</v>
      </c>
      <c r="J4567" s="9">
        <v>1394</v>
      </c>
      <c r="K4567" s="10">
        <f>(J4567/G4567)</f>
        <v>1.3213270142180096</v>
      </c>
      <c r="L4567" s="10">
        <f>(K4567/1.69)</f>
        <v>0.78185030427101165</v>
      </c>
    </row>
    <row r="4568" spans="1:13" x14ac:dyDescent="0.2">
      <c r="A4568" s="7" t="s">
        <v>6198</v>
      </c>
      <c r="B4568" s="8" t="s">
        <v>6199</v>
      </c>
      <c r="C4568" s="8">
        <v>13</v>
      </c>
      <c r="D4568" s="8">
        <v>4</v>
      </c>
      <c r="E4568" s="8">
        <v>13</v>
      </c>
      <c r="F4568" s="9">
        <v>168.5</v>
      </c>
      <c r="G4568" s="9">
        <v>576</v>
      </c>
      <c r="H4568" s="16">
        <f>(G4568/F4568)</f>
        <v>3.4183976261127595</v>
      </c>
      <c r="I4568" s="9">
        <v>272</v>
      </c>
      <c r="J4568" s="9">
        <v>774.5</v>
      </c>
      <c r="K4568" s="10">
        <f>(J4568/G4568)</f>
        <v>1.3446180555555556</v>
      </c>
      <c r="L4568" s="10">
        <f>(K4568/1.69)</f>
        <v>0.7956319855358317</v>
      </c>
    </row>
    <row r="4569" spans="1:13" x14ac:dyDescent="0.2">
      <c r="A4569" s="7" t="s">
        <v>6195</v>
      </c>
      <c r="B4569" s="8" t="s">
        <v>6196</v>
      </c>
      <c r="C4569" s="8">
        <v>13</v>
      </c>
      <c r="D4569" s="8">
        <v>4</v>
      </c>
      <c r="E4569" s="8">
        <v>11</v>
      </c>
      <c r="F4569" s="9">
        <v>105</v>
      </c>
      <c r="G4569" s="9">
        <v>757.5</v>
      </c>
      <c r="H4569" s="16">
        <f>(G4569/F4569)</f>
        <v>7.2142857142857144</v>
      </c>
      <c r="I4569" s="9">
        <v>224.5</v>
      </c>
      <c r="J4569" s="9">
        <v>1268.5</v>
      </c>
      <c r="K4569" s="10">
        <f>(J4569/G4569)</f>
        <v>1.6745874587458747</v>
      </c>
      <c r="L4569" s="10">
        <f>(K4569/1.69)</f>
        <v>0.99088015310406785</v>
      </c>
    </row>
    <row r="4570" spans="1:13" x14ac:dyDescent="0.2">
      <c r="A4570" s="7" t="s">
        <v>6191</v>
      </c>
      <c r="B4570" s="8" t="s">
        <v>6192</v>
      </c>
      <c r="C4570" s="8">
        <v>13</v>
      </c>
      <c r="D4570" s="8">
        <v>4</v>
      </c>
      <c r="E4570" s="8">
        <v>9</v>
      </c>
      <c r="F4570" s="9">
        <v>240</v>
      </c>
      <c r="G4570" s="9">
        <v>850</v>
      </c>
      <c r="H4570" s="16">
        <f>(G4570/F4570)</f>
        <v>3.5416666666666665</v>
      </c>
      <c r="I4570" s="9">
        <v>379</v>
      </c>
      <c r="J4570" s="9">
        <v>595.5</v>
      </c>
      <c r="K4570" s="10">
        <f>(J4570/G4570)</f>
        <v>0.70058823529411762</v>
      </c>
      <c r="L4570" s="10">
        <f>(K4570/1.69)</f>
        <v>0.41454925165332407</v>
      </c>
      <c r="M4570" t="s">
        <v>7833</v>
      </c>
    </row>
    <row r="4571" spans="1:13" x14ac:dyDescent="0.2">
      <c r="A4571" s="7" t="s">
        <v>6187</v>
      </c>
      <c r="B4571" s="8" t="s">
        <v>6188</v>
      </c>
      <c r="C4571" s="8">
        <v>13</v>
      </c>
      <c r="D4571" s="8">
        <v>4</v>
      </c>
      <c r="E4571" s="8">
        <v>7</v>
      </c>
      <c r="F4571" s="9">
        <v>270.5</v>
      </c>
      <c r="G4571" s="9">
        <v>1003.5</v>
      </c>
      <c r="H4571" s="16">
        <f>(G4571/F4571)</f>
        <v>3.7097966728280962</v>
      </c>
      <c r="I4571" s="9">
        <v>411.5</v>
      </c>
      <c r="J4571" s="9">
        <v>1288.5</v>
      </c>
      <c r="K4571" s="10">
        <f>(J4571/G4571)</f>
        <v>1.2840059790732437</v>
      </c>
      <c r="L4571" s="10">
        <f>(K4571/1.69)</f>
        <v>0.75976685152262935</v>
      </c>
    </row>
    <row r="4572" spans="1:13" x14ac:dyDescent="0.2">
      <c r="A4572" s="7" t="s">
        <v>7849</v>
      </c>
      <c r="B4572" s="8" t="s">
        <v>6185</v>
      </c>
      <c r="C4572" s="8">
        <v>13</v>
      </c>
      <c r="D4572" s="8">
        <v>4</v>
      </c>
      <c r="E4572" s="8">
        <v>5</v>
      </c>
      <c r="F4572" s="9">
        <v>147</v>
      </c>
      <c r="G4572" s="9">
        <v>750.5</v>
      </c>
      <c r="H4572" s="16">
        <f>(G4572/F4572)</f>
        <v>5.1054421768707483</v>
      </c>
      <c r="I4572" s="9">
        <v>185.5</v>
      </c>
      <c r="J4572" s="9">
        <v>1127</v>
      </c>
      <c r="K4572" s="10">
        <f>(J4572/G4572)</f>
        <v>1.5016655562958028</v>
      </c>
      <c r="L4572" s="10">
        <f>(K4572/1.69)</f>
        <v>0.88855950076674728</v>
      </c>
    </row>
    <row r="4573" spans="1:13" x14ac:dyDescent="0.2">
      <c r="A4573" s="7" t="s">
        <v>8519</v>
      </c>
      <c r="B4573" s="8" t="s">
        <v>6183</v>
      </c>
      <c r="C4573" s="8">
        <v>13</v>
      </c>
      <c r="D4573" s="8">
        <v>4</v>
      </c>
      <c r="E4573" s="8">
        <v>3</v>
      </c>
      <c r="F4573" s="9">
        <v>215</v>
      </c>
      <c r="G4573" s="9">
        <v>833.5</v>
      </c>
      <c r="H4573" s="16">
        <f>(G4573/F4573)</f>
        <v>3.8767441860465115</v>
      </c>
      <c r="I4573" s="9">
        <v>259.5</v>
      </c>
      <c r="J4573" s="9">
        <v>1041</v>
      </c>
      <c r="K4573" s="10">
        <f>(J4573/G4573)</f>
        <v>1.2489502099580083</v>
      </c>
      <c r="L4573" s="10">
        <f>(K4573/1.69)</f>
        <v>0.7390237928745611</v>
      </c>
    </row>
    <row r="4574" spans="1:13" x14ac:dyDescent="0.2">
      <c r="A4574" s="7" t="s">
        <v>8520</v>
      </c>
      <c r="B4574" s="8" t="s">
        <v>6283</v>
      </c>
      <c r="C4574" s="8">
        <v>13</v>
      </c>
      <c r="D4574" s="8">
        <v>6</v>
      </c>
      <c r="E4574" s="8">
        <v>23</v>
      </c>
      <c r="F4574" s="9">
        <v>126.5</v>
      </c>
      <c r="G4574" s="9">
        <v>831.5</v>
      </c>
      <c r="H4574" s="16">
        <f>(G4574/F4574)</f>
        <v>6.5731225296442686</v>
      </c>
      <c r="I4574" s="9">
        <v>139.5</v>
      </c>
      <c r="J4574" s="9">
        <v>1731.5</v>
      </c>
      <c r="K4574" s="10">
        <f>(J4574/G4574)</f>
        <v>2.0823812387251954</v>
      </c>
      <c r="L4574" s="10">
        <f>(K4574/1.69)</f>
        <v>1.2321782477663878</v>
      </c>
      <c r="M4574" t="s">
        <v>7835</v>
      </c>
    </row>
    <row r="4575" spans="1:13" x14ac:dyDescent="0.2">
      <c r="A4575" s="7" t="s">
        <v>8521</v>
      </c>
      <c r="B4575" s="8" t="s">
        <v>6280</v>
      </c>
      <c r="C4575" s="8">
        <v>13</v>
      </c>
      <c r="D4575" s="8">
        <v>6</v>
      </c>
      <c r="E4575" s="8">
        <v>21</v>
      </c>
      <c r="F4575" s="9">
        <v>163.5</v>
      </c>
      <c r="G4575" s="9">
        <v>902</v>
      </c>
      <c r="H4575" s="16">
        <f>(G4575/F4575)</f>
        <v>5.5168195718654438</v>
      </c>
      <c r="I4575" s="9">
        <v>218.5</v>
      </c>
      <c r="J4575" s="9">
        <v>125</v>
      </c>
      <c r="K4575" s="10">
        <f>(J4575/G4575)</f>
        <v>0.13858093126385809</v>
      </c>
      <c r="L4575" s="10">
        <f>(K4575/1.69)</f>
        <v>8.2000551043703018E-2</v>
      </c>
      <c r="M4575" t="s">
        <v>7833</v>
      </c>
    </row>
    <row r="4576" spans="1:13" x14ac:dyDescent="0.2">
      <c r="A4576" s="7" t="s">
        <v>7849</v>
      </c>
      <c r="B4576" s="8" t="s">
        <v>6278</v>
      </c>
      <c r="C4576" s="8">
        <v>13</v>
      </c>
      <c r="D4576" s="8">
        <v>6</v>
      </c>
      <c r="E4576" s="8">
        <v>19</v>
      </c>
      <c r="F4576" s="9">
        <v>368.5</v>
      </c>
      <c r="G4576" s="9">
        <v>1152.5</v>
      </c>
      <c r="H4576" s="16">
        <f>(G4576/F4576)</f>
        <v>3.1275440976933515</v>
      </c>
      <c r="I4576" s="9">
        <v>559</v>
      </c>
      <c r="J4576" s="9">
        <v>1467</v>
      </c>
      <c r="K4576" s="10">
        <f>(J4576/G4576)</f>
        <v>1.272885032537961</v>
      </c>
      <c r="L4576" s="10">
        <f>(K4576/1.69)</f>
        <v>0.75318640978577578</v>
      </c>
    </row>
    <row r="4577" spans="1:13" x14ac:dyDescent="0.2">
      <c r="A4577" s="7" t="s">
        <v>6274</v>
      </c>
      <c r="B4577" s="8" t="s">
        <v>6275</v>
      </c>
      <c r="C4577" s="8">
        <v>13</v>
      </c>
      <c r="D4577" s="8">
        <v>6</v>
      </c>
      <c r="E4577" s="8">
        <v>17</v>
      </c>
      <c r="F4577" s="9">
        <v>239.5</v>
      </c>
      <c r="G4577" s="9">
        <v>997.5</v>
      </c>
      <c r="H4577" s="16">
        <f>(G4577/F4577)</f>
        <v>4.1649269311064714</v>
      </c>
      <c r="I4577" s="9">
        <v>343</v>
      </c>
      <c r="J4577" s="9">
        <v>1210</v>
      </c>
      <c r="K4577" s="10">
        <f>(J4577/G4577)</f>
        <v>1.213032581453634</v>
      </c>
      <c r="L4577" s="10">
        <f>(K4577/1.69)</f>
        <v>0.7177707582565882</v>
      </c>
    </row>
    <row r="4578" spans="1:13" x14ac:dyDescent="0.2">
      <c r="A4578" s="7" t="s">
        <v>6270</v>
      </c>
      <c r="B4578" s="8" t="s">
        <v>6271</v>
      </c>
      <c r="C4578" s="8">
        <v>13</v>
      </c>
      <c r="D4578" s="8">
        <v>6</v>
      </c>
      <c r="E4578" s="8">
        <v>15</v>
      </c>
      <c r="F4578" s="9">
        <v>379.5</v>
      </c>
      <c r="G4578" s="9">
        <v>1128.5</v>
      </c>
      <c r="H4578" s="16">
        <f>(G4578/F4578)</f>
        <v>2.9736495388669302</v>
      </c>
      <c r="I4578" s="9">
        <v>551.5</v>
      </c>
      <c r="J4578" s="9">
        <v>1278</v>
      </c>
      <c r="K4578" s="10">
        <f>(J4578/G4578)</f>
        <v>1.1324767390341162</v>
      </c>
      <c r="L4578" s="10">
        <f>(K4578/1.69)</f>
        <v>0.6701045793101279</v>
      </c>
    </row>
    <row r="4579" spans="1:13" x14ac:dyDescent="0.2">
      <c r="A4579" s="11" t="s">
        <v>7082</v>
      </c>
      <c r="B4579" s="12" t="s">
        <v>7083</v>
      </c>
      <c r="C4579" s="12">
        <v>15</v>
      </c>
      <c r="D4579" s="12">
        <v>3</v>
      </c>
      <c r="E4579" s="12">
        <v>23</v>
      </c>
      <c r="F4579" s="13">
        <v>128</v>
      </c>
      <c r="G4579" s="13">
        <v>386</v>
      </c>
      <c r="H4579" s="17">
        <f>(G4579/F4579)</f>
        <v>3.015625</v>
      </c>
      <c r="I4579" s="13">
        <v>83</v>
      </c>
      <c r="J4579" s="13">
        <v>1674.5</v>
      </c>
      <c r="K4579" s="14">
        <f>(J4579/G4579)</f>
        <v>4.3380829015544045</v>
      </c>
      <c r="L4579" s="14">
        <f>(K4579/2.8)</f>
        <v>1.5493153219837159</v>
      </c>
      <c r="M4579" t="s">
        <v>7835</v>
      </c>
    </row>
    <row r="4580" spans="1:13" x14ac:dyDescent="0.2">
      <c r="A4580" s="11" t="s">
        <v>7082</v>
      </c>
      <c r="B4580" s="12" t="s">
        <v>7083</v>
      </c>
      <c r="C4580" s="12">
        <v>15</v>
      </c>
      <c r="D4580" s="12">
        <v>4</v>
      </c>
      <c r="E4580" s="12">
        <v>24</v>
      </c>
      <c r="F4580" s="13">
        <v>68.5</v>
      </c>
      <c r="G4580" s="13">
        <v>270.5</v>
      </c>
      <c r="H4580" s="17">
        <f>(G4580/F4580)</f>
        <v>3.948905109489051</v>
      </c>
      <c r="I4580" s="13">
        <v>71</v>
      </c>
      <c r="J4580" s="13">
        <v>1616</v>
      </c>
      <c r="K4580" s="14">
        <f>(J4580/G4580)</f>
        <v>5.9741219963031424</v>
      </c>
      <c r="L4580" s="14">
        <f>(K4580/2.8)</f>
        <v>2.1336149986796937</v>
      </c>
    </row>
    <row r="4581" spans="1:13" x14ac:dyDescent="0.2">
      <c r="A4581" s="1" t="s">
        <v>7082</v>
      </c>
      <c r="B4581" t="s">
        <v>7083</v>
      </c>
      <c r="C4581">
        <v>15</v>
      </c>
      <c r="D4581">
        <v>4</v>
      </c>
      <c r="E4581">
        <v>23</v>
      </c>
      <c r="F4581" s="2">
        <v>78</v>
      </c>
      <c r="G4581" s="2">
        <v>225.5</v>
      </c>
      <c r="H4581" s="18">
        <f>(G4581/F4581)</f>
        <v>2.891025641025641</v>
      </c>
      <c r="I4581" s="2">
        <v>57.5</v>
      </c>
      <c r="J4581" s="2">
        <v>1705</v>
      </c>
      <c r="K4581" s="6">
        <f>(J4581/G4581)</f>
        <v>7.5609756097560972</v>
      </c>
    </row>
    <row r="4582" spans="1:13" x14ac:dyDescent="0.2">
      <c r="A4582" s="1" t="s">
        <v>7082</v>
      </c>
      <c r="B4582" t="s">
        <v>7083</v>
      </c>
      <c r="C4582">
        <v>15</v>
      </c>
      <c r="D4582">
        <v>3</v>
      </c>
      <c r="E4582">
        <v>24</v>
      </c>
      <c r="F4582" s="2">
        <v>61</v>
      </c>
      <c r="G4582" s="2">
        <v>216.5</v>
      </c>
      <c r="H4582" s="18">
        <f>(G4582/F4582)</f>
        <v>3.5491803278688523</v>
      </c>
      <c r="I4582" s="2">
        <v>50.5</v>
      </c>
      <c r="J4582" s="2">
        <v>1563.5</v>
      </c>
      <c r="K4582" s="6">
        <f>(J4582/G4582)</f>
        <v>7.2217090069284069</v>
      </c>
    </row>
    <row r="4583" spans="1:13" x14ac:dyDescent="0.2">
      <c r="A4583" s="7" t="s">
        <v>7849</v>
      </c>
      <c r="B4583" s="8" t="s">
        <v>6268</v>
      </c>
      <c r="C4583" s="8">
        <v>13</v>
      </c>
      <c r="D4583" s="8">
        <v>6</v>
      </c>
      <c r="E4583" s="8">
        <v>11</v>
      </c>
      <c r="F4583" s="9">
        <v>252</v>
      </c>
      <c r="G4583" s="9">
        <v>1005</v>
      </c>
      <c r="H4583" s="16">
        <f>(G4583/F4583)</f>
        <v>3.9880952380952381</v>
      </c>
      <c r="I4583" s="9">
        <v>337</v>
      </c>
      <c r="J4583" s="9">
        <v>1260.5</v>
      </c>
      <c r="K4583" s="10">
        <f>(J4583/G4583)</f>
        <v>1.254228855721393</v>
      </c>
      <c r="L4583" s="10">
        <f>(K4583/1.69)</f>
        <v>0.74214725190614972</v>
      </c>
    </row>
    <row r="4584" spans="1:13" x14ac:dyDescent="0.2">
      <c r="A4584" s="7" t="s">
        <v>6264</v>
      </c>
      <c r="B4584" s="8" t="s">
        <v>6265</v>
      </c>
      <c r="C4584" s="8">
        <v>13</v>
      </c>
      <c r="D4584" s="8">
        <v>6</v>
      </c>
      <c r="E4584" s="8">
        <v>9</v>
      </c>
      <c r="F4584" s="9">
        <v>253.5</v>
      </c>
      <c r="G4584" s="9">
        <v>1020</v>
      </c>
      <c r="H4584" s="16">
        <f>(G4584/F4584)</f>
        <v>4.0236686390532546</v>
      </c>
      <c r="I4584" s="9">
        <v>432.5</v>
      </c>
      <c r="J4584" s="9">
        <v>1279</v>
      </c>
      <c r="K4584" s="10">
        <f>(J4584/G4584)</f>
        <v>1.253921568627451</v>
      </c>
      <c r="L4584" s="10">
        <f>(K4584/1.69)</f>
        <v>0.74196542522334374</v>
      </c>
    </row>
    <row r="4585" spans="1:13" x14ac:dyDescent="0.2">
      <c r="A4585" s="1" t="s">
        <v>7080</v>
      </c>
      <c r="B4585" t="s">
        <v>7081</v>
      </c>
      <c r="C4585">
        <v>15</v>
      </c>
      <c r="D4585">
        <v>3</v>
      </c>
      <c r="E4585">
        <v>21</v>
      </c>
      <c r="F4585" s="2">
        <v>90.5</v>
      </c>
      <c r="G4585" s="2">
        <v>258</v>
      </c>
      <c r="H4585" s="18">
        <f>(G4585/F4585)</f>
        <v>2.8508287292817678</v>
      </c>
      <c r="I4585" s="2">
        <v>46.5</v>
      </c>
      <c r="J4585" s="2">
        <v>30.5</v>
      </c>
      <c r="K4585" s="6">
        <f>(J4585/G4585)</f>
        <v>0.11821705426356589</v>
      </c>
    </row>
    <row r="4586" spans="1:13" x14ac:dyDescent="0.2">
      <c r="A4586" s="1" t="s">
        <v>7080</v>
      </c>
      <c r="B4586" t="s">
        <v>7081</v>
      </c>
      <c r="C4586">
        <v>15</v>
      </c>
      <c r="D4586">
        <v>4</v>
      </c>
      <c r="E4586">
        <v>22</v>
      </c>
      <c r="F4586" s="2">
        <v>66</v>
      </c>
      <c r="G4586" s="2">
        <v>186</v>
      </c>
      <c r="H4586" s="18">
        <f>(G4586/F4586)</f>
        <v>2.8181818181818183</v>
      </c>
      <c r="I4586" s="2">
        <v>45.5</v>
      </c>
      <c r="J4586" s="2">
        <v>41</v>
      </c>
      <c r="K4586" s="6">
        <f>(J4586/G4586)</f>
        <v>0.22043010752688172</v>
      </c>
    </row>
    <row r="4587" spans="1:13" x14ac:dyDescent="0.2">
      <c r="A4587" s="1" t="s">
        <v>7080</v>
      </c>
      <c r="B4587" t="s">
        <v>7081</v>
      </c>
      <c r="C4587">
        <v>15</v>
      </c>
      <c r="D4587">
        <v>3</v>
      </c>
      <c r="E4587">
        <v>22</v>
      </c>
      <c r="F4587" s="2">
        <v>49.5</v>
      </c>
      <c r="G4587" s="2">
        <v>149.5</v>
      </c>
      <c r="H4587" s="18">
        <f>(G4587/F4587)</f>
        <v>3.0202020202020203</v>
      </c>
      <c r="I4587" s="2">
        <v>37</v>
      </c>
      <c r="J4587" s="2">
        <v>39</v>
      </c>
      <c r="K4587" s="6">
        <f>(J4587/G4587)</f>
        <v>0.2608695652173913</v>
      </c>
    </row>
    <row r="4588" spans="1:13" x14ac:dyDescent="0.2">
      <c r="A4588" s="1" t="s">
        <v>7080</v>
      </c>
      <c r="B4588" t="s">
        <v>7081</v>
      </c>
      <c r="C4588">
        <v>15</v>
      </c>
      <c r="D4588">
        <v>4</v>
      </c>
      <c r="E4588">
        <v>21</v>
      </c>
      <c r="F4588" s="2">
        <v>68</v>
      </c>
      <c r="G4588" s="2">
        <v>175.5</v>
      </c>
      <c r="H4588" s="18">
        <f>(G4588/F4588)</f>
        <v>2.5808823529411766</v>
      </c>
      <c r="I4588" s="2">
        <v>32.5</v>
      </c>
      <c r="J4588" s="2">
        <v>20</v>
      </c>
      <c r="K4588" s="6">
        <f>(J4588/G4588)</f>
        <v>0.11396011396011396</v>
      </c>
    </row>
    <row r="4589" spans="1:13" x14ac:dyDescent="0.2">
      <c r="A4589" s="7" t="s">
        <v>6260</v>
      </c>
      <c r="B4589" s="8" t="s">
        <v>6261</v>
      </c>
      <c r="C4589" s="8">
        <v>13</v>
      </c>
      <c r="D4589" s="8">
        <v>6</v>
      </c>
      <c r="E4589" s="8">
        <v>7</v>
      </c>
      <c r="F4589" s="9">
        <v>231</v>
      </c>
      <c r="G4589" s="9">
        <v>973</v>
      </c>
      <c r="H4589" s="16">
        <f>(G4589/F4589)</f>
        <v>4.2121212121212119</v>
      </c>
      <c r="I4589" s="9">
        <v>404</v>
      </c>
      <c r="J4589" s="9">
        <v>955.5</v>
      </c>
      <c r="K4589" s="10">
        <f>(J4589/G4589)</f>
        <v>0.98201438848920863</v>
      </c>
      <c r="L4589" s="10">
        <f>(K4589/1.69)</f>
        <v>0.58107360265633645</v>
      </c>
    </row>
    <row r="4590" spans="1:13" x14ac:dyDescent="0.2">
      <c r="A4590" s="7" t="s">
        <v>6256</v>
      </c>
      <c r="B4590" s="8" t="s">
        <v>6257</v>
      </c>
      <c r="C4590" s="8">
        <v>13</v>
      </c>
      <c r="D4590" s="8">
        <v>6</v>
      </c>
      <c r="E4590" s="8">
        <v>5</v>
      </c>
      <c r="F4590" s="9">
        <v>138.5</v>
      </c>
      <c r="G4590" s="9">
        <v>727</v>
      </c>
      <c r="H4590" s="16">
        <f>(G4590/F4590)</f>
        <v>5.2490974729241877</v>
      </c>
      <c r="I4590" s="9">
        <v>335.5</v>
      </c>
      <c r="J4590" s="9">
        <v>977</v>
      </c>
      <c r="K4590" s="10">
        <f>(J4590/G4590)</f>
        <v>1.3438789546079779</v>
      </c>
      <c r="L4590" s="10">
        <f>(K4590/1.69)</f>
        <v>0.79519464769702841</v>
      </c>
    </row>
    <row r="4591" spans="1:13" x14ac:dyDescent="0.2">
      <c r="A4591" s="7" t="s">
        <v>6252</v>
      </c>
      <c r="B4591" s="8" t="s">
        <v>6253</v>
      </c>
      <c r="C4591" s="8">
        <v>13</v>
      </c>
      <c r="D4591" s="8">
        <v>6</v>
      </c>
      <c r="E4591" s="8">
        <v>3</v>
      </c>
      <c r="F4591" s="9">
        <v>134</v>
      </c>
      <c r="G4591" s="9">
        <v>716.5</v>
      </c>
      <c r="H4591" s="16">
        <f>(G4591/F4591)</f>
        <v>5.3470149253731343</v>
      </c>
      <c r="I4591" s="9">
        <v>245</v>
      </c>
      <c r="J4591" s="9">
        <v>1211</v>
      </c>
      <c r="K4591" s="10">
        <f>(J4591/G4591)</f>
        <v>1.6901605024424284</v>
      </c>
      <c r="L4591" s="10">
        <f>(K4591/1.69)</f>
        <v>1.0000949718594252</v>
      </c>
    </row>
    <row r="4592" spans="1:13" x14ac:dyDescent="0.2">
      <c r="A4592" s="7" t="s">
        <v>7849</v>
      </c>
      <c r="B4592" s="8" t="s">
        <v>6343</v>
      </c>
      <c r="C4592" s="8">
        <v>13</v>
      </c>
      <c r="D4592" s="8">
        <v>8</v>
      </c>
      <c r="E4592" s="8">
        <v>23</v>
      </c>
      <c r="F4592" s="9">
        <v>123</v>
      </c>
      <c r="G4592" s="9">
        <v>816.5</v>
      </c>
      <c r="H4592" s="16">
        <f>(G4592/F4592)</f>
        <v>6.6382113821138216</v>
      </c>
      <c r="I4592" s="9">
        <v>139.5</v>
      </c>
      <c r="J4592" s="9">
        <v>1303.5</v>
      </c>
      <c r="K4592" s="10">
        <f>(J4592/G4592)</f>
        <v>1.5964482547458665</v>
      </c>
      <c r="L4592" s="10">
        <f>(K4592/1.69)</f>
        <v>0.94464393771944766</v>
      </c>
    </row>
    <row r="4593" spans="1:13" x14ac:dyDescent="0.2">
      <c r="A4593" s="7" t="s">
        <v>6339</v>
      </c>
      <c r="B4593" s="8" t="s">
        <v>6340</v>
      </c>
      <c r="C4593" s="8">
        <v>13</v>
      </c>
      <c r="D4593" s="8">
        <v>8</v>
      </c>
      <c r="E4593" s="8">
        <v>21</v>
      </c>
      <c r="F4593" s="9">
        <v>273.5</v>
      </c>
      <c r="G4593" s="9">
        <v>1048</v>
      </c>
      <c r="H4593" s="16">
        <f>(G4593/F4593)</f>
        <v>3.8318098720292504</v>
      </c>
      <c r="I4593" s="9">
        <v>450</v>
      </c>
      <c r="J4593" s="9">
        <v>1491</v>
      </c>
      <c r="K4593" s="10">
        <f>(J4593/G4593)</f>
        <v>1.4227099236641221</v>
      </c>
      <c r="L4593" s="10">
        <f>(K4593/1.69)</f>
        <v>0.84184019151723199</v>
      </c>
    </row>
    <row r="4594" spans="1:13" x14ac:dyDescent="0.2">
      <c r="A4594" s="7" t="s">
        <v>7849</v>
      </c>
      <c r="B4594" s="8" t="s">
        <v>6337</v>
      </c>
      <c r="C4594" s="8">
        <v>13</v>
      </c>
      <c r="D4594" s="8">
        <v>8</v>
      </c>
      <c r="E4594" s="8">
        <v>19</v>
      </c>
      <c r="F4594" s="9">
        <v>182.5</v>
      </c>
      <c r="G4594" s="9">
        <v>971.5</v>
      </c>
      <c r="H4594" s="16">
        <f>(G4594/F4594)</f>
        <v>5.3232876712328769</v>
      </c>
      <c r="I4594" s="9">
        <v>226.5</v>
      </c>
      <c r="J4594" s="9">
        <v>1009</v>
      </c>
      <c r="K4594" s="10">
        <f>(J4594/G4594)</f>
        <v>1.0386001029336078</v>
      </c>
      <c r="L4594" s="10">
        <f>(K4594/1.69)</f>
        <v>0.61455627392521173</v>
      </c>
    </row>
    <row r="4595" spans="1:13" x14ac:dyDescent="0.2">
      <c r="A4595" s="7" t="s">
        <v>6334</v>
      </c>
      <c r="B4595" s="8" t="s">
        <v>6335</v>
      </c>
      <c r="C4595" s="8">
        <v>13</v>
      </c>
      <c r="D4595" s="8">
        <v>8</v>
      </c>
      <c r="E4595" s="8">
        <v>17</v>
      </c>
      <c r="F4595" s="9">
        <v>175.5</v>
      </c>
      <c r="G4595" s="9">
        <v>907</v>
      </c>
      <c r="H4595" s="16">
        <f>(G4595/F4595)</f>
        <v>5.1680911680911681</v>
      </c>
      <c r="I4595" s="9">
        <v>268.5</v>
      </c>
      <c r="J4595" s="9">
        <v>1010.5</v>
      </c>
      <c r="K4595" s="10">
        <f>(J4595/G4595)</f>
        <v>1.1141124586549063</v>
      </c>
      <c r="L4595" s="10">
        <f>(K4595/1.69)</f>
        <v>0.65923814121592084</v>
      </c>
    </row>
    <row r="4596" spans="1:13" x14ac:dyDescent="0.2">
      <c r="A4596" s="7" t="s">
        <v>8522</v>
      </c>
      <c r="B4596" s="8" t="s">
        <v>6331</v>
      </c>
      <c r="C4596" s="8">
        <v>13</v>
      </c>
      <c r="D4596" s="8">
        <v>8</v>
      </c>
      <c r="E4596" s="8">
        <v>15</v>
      </c>
      <c r="F4596" s="9">
        <v>392</v>
      </c>
      <c r="G4596" s="9">
        <v>1114.5</v>
      </c>
      <c r="H4596" s="16">
        <f>(G4596/F4596)</f>
        <v>2.8431122448979593</v>
      </c>
      <c r="I4596" s="9">
        <v>494.5</v>
      </c>
      <c r="J4596" s="9">
        <v>1244</v>
      </c>
      <c r="K4596" s="10">
        <f>(J4596/G4596)</f>
        <v>1.1161956034096008</v>
      </c>
      <c r="L4596" s="10">
        <f>(K4596/1.69)</f>
        <v>0.66047077124828446</v>
      </c>
    </row>
    <row r="4597" spans="1:13" x14ac:dyDescent="0.2">
      <c r="A4597" s="7" t="s">
        <v>7849</v>
      </c>
      <c r="B4597" s="8" t="s">
        <v>6326</v>
      </c>
      <c r="C4597" s="8">
        <v>13</v>
      </c>
      <c r="D4597" s="8">
        <v>8</v>
      </c>
      <c r="E4597" s="8">
        <v>9</v>
      </c>
      <c r="F4597" s="9">
        <v>226</v>
      </c>
      <c r="G4597" s="9">
        <v>962.5</v>
      </c>
      <c r="H4597" s="16">
        <f>(G4597/F4597)</f>
        <v>4.2588495575221241</v>
      </c>
      <c r="I4597" s="9">
        <v>427</v>
      </c>
      <c r="J4597" s="9">
        <v>1165.5</v>
      </c>
      <c r="K4597" s="10">
        <f>(J4597/G4597)</f>
        <v>1.2109090909090909</v>
      </c>
      <c r="L4597" s="10">
        <f>(K4597/1.69)</f>
        <v>0.71651425497579346</v>
      </c>
    </row>
    <row r="4598" spans="1:13" x14ac:dyDescent="0.2">
      <c r="A4598" s="7" t="s">
        <v>8523</v>
      </c>
      <c r="B4598" s="8" t="s">
        <v>6324</v>
      </c>
      <c r="C4598" s="8">
        <v>13</v>
      </c>
      <c r="D4598" s="8">
        <v>8</v>
      </c>
      <c r="E4598" s="8">
        <v>7</v>
      </c>
      <c r="F4598" s="9">
        <v>231</v>
      </c>
      <c r="G4598" s="9">
        <v>959</v>
      </c>
      <c r="H4598" s="16">
        <f>(G4598/F4598)</f>
        <v>4.1515151515151514</v>
      </c>
      <c r="I4598" s="9">
        <v>368</v>
      </c>
      <c r="J4598" s="9">
        <v>1091.5</v>
      </c>
      <c r="K4598" s="10">
        <f>(J4598/G4598)</f>
        <v>1.1381647549530762</v>
      </c>
      <c r="L4598" s="10">
        <f>(K4598/1.69)</f>
        <v>0.67347026920300368</v>
      </c>
    </row>
    <row r="4599" spans="1:13" x14ac:dyDescent="0.2">
      <c r="A4599" s="7" t="s">
        <v>8524</v>
      </c>
      <c r="B4599" s="8" t="s">
        <v>6321</v>
      </c>
      <c r="C4599" s="8">
        <v>13</v>
      </c>
      <c r="D4599" s="8">
        <v>8</v>
      </c>
      <c r="E4599" s="8">
        <v>5</v>
      </c>
      <c r="F4599" s="9">
        <v>135.5</v>
      </c>
      <c r="G4599" s="9">
        <v>732</v>
      </c>
      <c r="H4599" s="16">
        <f>(G4599/F4599)</f>
        <v>5.4022140221402211</v>
      </c>
      <c r="I4599" s="9">
        <v>170.5</v>
      </c>
      <c r="J4599" s="9">
        <v>1148.5</v>
      </c>
      <c r="K4599" s="10">
        <f>(J4599/G4599)</f>
        <v>1.5689890710382515</v>
      </c>
      <c r="L4599" s="10">
        <f>(K4599/1.69)</f>
        <v>0.92839590002263406</v>
      </c>
    </row>
    <row r="4600" spans="1:13" x14ac:dyDescent="0.2">
      <c r="A4600" s="7" t="s">
        <v>8525</v>
      </c>
      <c r="B4600" s="8" t="s">
        <v>6319</v>
      </c>
      <c r="C4600" s="8">
        <v>13</v>
      </c>
      <c r="D4600" s="8">
        <v>8</v>
      </c>
      <c r="E4600" s="8">
        <v>3</v>
      </c>
      <c r="F4600" s="9">
        <v>165</v>
      </c>
      <c r="G4600" s="9">
        <v>854.5</v>
      </c>
      <c r="H4600" s="16">
        <f>(G4600/F4600)</f>
        <v>5.1787878787878787</v>
      </c>
      <c r="I4600" s="9">
        <v>236.5</v>
      </c>
      <c r="J4600" s="9">
        <v>1196.5</v>
      </c>
      <c r="K4600" s="10">
        <f>(J4600/G4600)</f>
        <v>1.4002340550029257</v>
      </c>
      <c r="L4600" s="10">
        <f>(K4600/1.69)</f>
        <v>0.82854086094847679</v>
      </c>
    </row>
    <row r="4601" spans="1:13" x14ac:dyDescent="0.2">
      <c r="A4601" s="11" t="s">
        <v>6408</v>
      </c>
      <c r="B4601" s="12" t="s">
        <v>6409</v>
      </c>
      <c r="C4601" s="12">
        <v>13</v>
      </c>
      <c r="D4601" s="12">
        <v>10</v>
      </c>
      <c r="E4601" s="12">
        <v>23</v>
      </c>
      <c r="F4601" s="13">
        <v>98.5</v>
      </c>
      <c r="G4601" s="13">
        <v>660</v>
      </c>
      <c r="H4601" s="17">
        <f>(G4601/F4601)</f>
        <v>6.7005076142131976</v>
      </c>
      <c r="I4601" s="13">
        <v>115</v>
      </c>
      <c r="J4601" s="13">
        <v>566</v>
      </c>
      <c r="K4601" s="14">
        <f>(J4601/G4601)</f>
        <v>0.85757575757575755</v>
      </c>
      <c r="L4601" s="14">
        <f>(K4601/1.58)</f>
        <v>0.54276946682009974</v>
      </c>
    </row>
    <row r="4602" spans="1:13" x14ac:dyDescent="0.2">
      <c r="A4602" s="7" t="s">
        <v>6405</v>
      </c>
      <c r="B4602" s="8" t="s">
        <v>6406</v>
      </c>
      <c r="C4602" s="8">
        <v>13</v>
      </c>
      <c r="D4602" s="8">
        <v>10</v>
      </c>
      <c r="E4602" s="8">
        <v>21</v>
      </c>
      <c r="F4602" s="9">
        <v>96</v>
      </c>
      <c r="G4602" s="9">
        <v>552.5</v>
      </c>
      <c r="H4602" s="16">
        <f>(G4602/F4602)</f>
        <v>5.755208333333333</v>
      </c>
      <c r="I4602" s="9">
        <v>127.5</v>
      </c>
      <c r="J4602" s="9">
        <v>1253</v>
      </c>
      <c r="K4602" s="10">
        <f>(J4602/G4602)</f>
        <v>2.2678733031674208</v>
      </c>
      <c r="L4602" s="10">
        <f>(K4602/1.69)</f>
        <v>1.341936865779539</v>
      </c>
    </row>
    <row r="4603" spans="1:13" x14ac:dyDescent="0.2">
      <c r="A4603" s="7" t="s">
        <v>6402</v>
      </c>
      <c r="B4603" s="8" t="s">
        <v>6403</v>
      </c>
      <c r="C4603" s="8">
        <v>13</v>
      </c>
      <c r="D4603" s="8">
        <v>10</v>
      </c>
      <c r="E4603" s="8">
        <v>19</v>
      </c>
      <c r="F4603" s="9">
        <v>117</v>
      </c>
      <c r="G4603" s="9">
        <v>778</v>
      </c>
      <c r="H4603" s="16">
        <f>(G4603/F4603)</f>
        <v>6.6495726495726499</v>
      </c>
      <c r="I4603" s="9">
        <v>130</v>
      </c>
      <c r="J4603" s="9">
        <v>968</v>
      </c>
      <c r="K4603" s="10">
        <f>(J4603/G4603)</f>
        <v>1.244215938303342</v>
      </c>
      <c r="L4603" s="10">
        <f>(K4603/1.69)</f>
        <v>0.73622244870020237</v>
      </c>
    </row>
    <row r="4604" spans="1:13" x14ac:dyDescent="0.2">
      <c r="A4604" s="11" t="s">
        <v>7078</v>
      </c>
      <c r="B4604" s="12" t="s">
        <v>7079</v>
      </c>
      <c r="C4604" s="12">
        <v>15</v>
      </c>
      <c r="D4604" s="12">
        <v>3</v>
      </c>
      <c r="E4604" s="12">
        <v>19</v>
      </c>
      <c r="F4604" s="13">
        <v>119</v>
      </c>
      <c r="G4604" s="13">
        <v>858.5</v>
      </c>
      <c r="H4604" s="17">
        <f>(G4604/F4604)</f>
        <v>7.2142857142857144</v>
      </c>
      <c r="I4604" s="13">
        <v>61</v>
      </c>
      <c r="J4604" s="13">
        <v>1667.5</v>
      </c>
      <c r="K4604" s="14">
        <f>(J4604/G4604)</f>
        <v>1.9423412929528248</v>
      </c>
      <c r="L4604" s="14">
        <f>(K4604/2.8)</f>
        <v>0.69369331891172314</v>
      </c>
      <c r="M4604" t="s">
        <v>7835</v>
      </c>
    </row>
    <row r="4605" spans="1:13" x14ac:dyDescent="0.2">
      <c r="A4605" s="11" t="s">
        <v>7078</v>
      </c>
      <c r="B4605" s="12" t="s">
        <v>7079</v>
      </c>
      <c r="C4605" s="12">
        <v>15</v>
      </c>
      <c r="D4605" s="12">
        <v>3</v>
      </c>
      <c r="E4605" s="12">
        <v>20</v>
      </c>
      <c r="F4605" s="13">
        <v>105</v>
      </c>
      <c r="G4605" s="13">
        <v>591</v>
      </c>
      <c r="H4605" s="17">
        <f>(G4605/F4605)</f>
        <v>5.628571428571429</v>
      </c>
      <c r="I4605" s="13">
        <v>63.5</v>
      </c>
      <c r="J4605" s="13">
        <v>1654</v>
      </c>
      <c r="K4605" s="14">
        <f>(J4605/G4605)</f>
        <v>2.7986463620981388</v>
      </c>
      <c r="L4605" s="14">
        <f>(K4605/2.8)</f>
        <v>0.99951655789219251</v>
      </c>
      <c r="M4605" t="s">
        <v>7835</v>
      </c>
    </row>
    <row r="4606" spans="1:13" x14ac:dyDescent="0.2">
      <c r="A4606" s="1" t="s">
        <v>7078</v>
      </c>
      <c r="B4606" t="s">
        <v>7079</v>
      </c>
      <c r="C4606">
        <v>15</v>
      </c>
      <c r="D4606">
        <v>4</v>
      </c>
      <c r="E4606">
        <v>20</v>
      </c>
      <c r="F4606" s="2">
        <v>88</v>
      </c>
      <c r="G4606" s="2">
        <v>546</v>
      </c>
      <c r="H4606" s="18">
        <f>(G4606/F4606)</f>
        <v>6.2045454545454541</v>
      </c>
      <c r="I4606" s="2">
        <v>57.5</v>
      </c>
      <c r="J4606" s="2">
        <v>1670.5</v>
      </c>
      <c r="K4606" s="6">
        <f>(J4606/G4606)</f>
        <v>3.0595238095238093</v>
      </c>
    </row>
    <row r="4607" spans="1:13" x14ac:dyDescent="0.2">
      <c r="A4607" s="1" t="s">
        <v>7078</v>
      </c>
      <c r="B4607" t="s">
        <v>7079</v>
      </c>
      <c r="C4607">
        <v>15</v>
      </c>
      <c r="D4607">
        <v>4</v>
      </c>
      <c r="E4607">
        <v>19</v>
      </c>
      <c r="F4607" s="2">
        <v>103.5</v>
      </c>
      <c r="G4607" s="2">
        <v>567</v>
      </c>
      <c r="H4607" s="18">
        <f>(G4607/F4607)</f>
        <v>5.4782608695652177</v>
      </c>
      <c r="I4607" s="2">
        <v>51.5</v>
      </c>
      <c r="J4607" s="2">
        <v>1743.5</v>
      </c>
      <c r="K4607" s="6">
        <f>(J4607/G4607)</f>
        <v>3.0749559082892417</v>
      </c>
    </row>
    <row r="4608" spans="1:13" x14ac:dyDescent="0.2">
      <c r="A4608" s="7" t="s">
        <v>7849</v>
      </c>
      <c r="B4608" s="8" t="s">
        <v>6399</v>
      </c>
      <c r="C4608" s="8">
        <v>13</v>
      </c>
      <c r="D4608" s="8">
        <v>10</v>
      </c>
      <c r="E4608" s="8">
        <v>17</v>
      </c>
      <c r="F4608" s="9">
        <v>355.5</v>
      </c>
      <c r="G4608" s="9">
        <v>1119.5</v>
      </c>
      <c r="H4608" s="16">
        <f>(G4608/F4608)</f>
        <v>3.1490857946554147</v>
      </c>
      <c r="I4608" s="9">
        <v>536.5</v>
      </c>
      <c r="J4608" s="9">
        <v>1280</v>
      </c>
      <c r="K4608" s="10">
        <f>(J4608/G4608)</f>
        <v>1.143367574810183</v>
      </c>
      <c r="L4608" s="10">
        <f>(K4608/1.69)</f>
        <v>0.67654886083442789</v>
      </c>
    </row>
    <row r="4609" spans="1:13" x14ac:dyDescent="0.2">
      <c r="A4609" s="7" t="s">
        <v>6395</v>
      </c>
      <c r="B4609" s="8" t="s">
        <v>6396</v>
      </c>
      <c r="C4609" s="8">
        <v>13</v>
      </c>
      <c r="D4609" s="8">
        <v>10</v>
      </c>
      <c r="E4609" s="8">
        <v>15</v>
      </c>
      <c r="F4609" s="9">
        <v>123</v>
      </c>
      <c r="G4609" s="9">
        <v>836</v>
      </c>
      <c r="H4609" s="16">
        <f>(G4609/F4609)</f>
        <v>6.7967479674796749</v>
      </c>
      <c r="I4609" s="9">
        <v>133.5</v>
      </c>
      <c r="J4609" s="9">
        <v>887</v>
      </c>
      <c r="K4609" s="10">
        <f>(J4609/G4609)</f>
        <v>1.0610047846889952</v>
      </c>
      <c r="L4609" s="10">
        <f>(K4609/1.69)</f>
        <v>0.62781348206449417</v>
      </c>
      <c r="M4609" t="s">
        <v>7833</v>
      </c>
    </row>
    <row r="4610" spans="1:13" x14ac:dyDescent="0.2">
      <c r="A4610" s="11" t="s">
        <v>6392</v>
      </c>
      <c r="B4610" s="12" t="s">
        <v>6393</v>
      </c>
      <c r="C4610" s="12">
        <v>13</v>
      </c>
      <c r="D4610" s="12">
        <v>10</v>
      </c>
      <c r="E4610" s="12">
        <v>13</v>
      </c>
      <c r="F4610" s="13">
        <v>114.5</v>
      </c>
      <c r="G4610" s="13">
        <v>770.5</v>
      </c>
      <c r="H4610" s="17">
        <f>(G4610/F4610)</f>
        <v>6.7292576419213974</v>
      </c>
      <c r="I4610" s="13">
        <v>106.5</v>
      </c>
      <c r="J4610" s="13">
        <v>760.5</v>
      </c>
      <c r="K4610" s="14">
        <f>(J4610/G4610)</f>
        <v>0.9870214146658014</v>
      </c>
      <c r="L4610" s="14">
        <f>(K4610/1.58)</f>
        <v>0.6246970978897477</v>
      </c>
    </row>
    <row r="4611" spans="1:13" x14ac:dyDescent="0.2">
      <c r="A4611" s="7" t="s">
        <v>6388</v>
      </c>
      <c r="B4611" s="8" t="s">
        <v>6389</v>
      </c>
      <c r="C4611" s="8">
        <v>13</v>
      </c>
      <c r="D4611" s="8">
        <v>10</v>
      </c>
      <c r="E4611" s="8">
        <v>9</v>
      </c>
      <c r="F4611" s="9">
        <v>121</v>
      </c>
      <c r="G4611" s="9">
        <v>782</v>
      </c>
      <c r="H4611" s="16">
        <f>(G4611/F4611)</f>
        <v>6.4628099173553721</v>
      </c>
      <c r="I4611" s="9">
        <v>127</v>
      </c>
      <c r="J4611" s="9">
        <v>820</v>
      </c>
      <c r="K4611" s="10">
        <f>(J4611/G4611)</f>
        <v>1.0485933503836318</v>
      </c>
      <c r="L4611" s="10">
        <f>(K4611/1.69)</f>
        <v>0.62046943809682353</v>
      </c>
      <c r="M4611" t="s">
        <v>7833</v>
      </c>
    </row>
    <row r="4612" spans="1:13" x14ac:dyDescent="0.2">
      <c r="A4612" s="11" t="s">
        <v>6384</v>
      </c>
      <c r="B4612" s="12" t="s">
        <v>6385</v>
      </c>
      <c r="C4612" s="12">
        <v>13</v>
      </c>
      <c r="D4612" s="12">
        <v>10</v>
      </c>
      <c r="E4612" s="12">
        <v>7</v>
      </c>
      <c r="F4612" s="13">
        <v>88.5</v>
      </c>
      <c r="G4612" s="13">
        <v>564.5</v>
      </c>
      <c r="H4612" s="17">
        <f>(G4612/F4612)</f>
        <v>6.3785310734463279</v>
      </c>
      <c r="I4612" s="13">
        <v>89.5</v>
      </c>
      <c r="J4612" s="13">
        <v>688</v>
      </c>
      <c r="K4612" s="14">
        <f>(J4612/G4612)</f>
        <v>1.2187776793622676</v>
      </c>
      <c r="L4612" s="14">
        <f>(K4612/1.58)</f>
        <v>0.77137827807738446</v>
      </c>
    </row>
    <row r="4613" spans="1:13" x14ac:dyDescent="0.2">
      <c r="A4613" s="11" t="s">
        <v>6380</v>
      </c>
      <c r="B4613" s="12" t="s">
        <v>6381</v>
      </c>
      <c r="C4613" s="12">
        <v>13</v>
      </c>
      <c r="D4613" s="12">
        <v>10</v>
      </c>
      <c r="E4613" s="12">
        <v>5</v>
      </c>
      <c r="F4613" s="13">
        <v>83</v>
      </c>
      <c r="G4613" s="13">
        <v>389</v>
      </c>
      <c r="H4613" s="17">
        <f>(G4613/F4613)</f>
        <v>4.6867469879518069</v>
      </c>
      <c r="I4613" s="13">
        <v>69</v>
      </c>
      <c r="J4613" s="13">
        <v>504</v>
      </c>
      <c r="K4613" s="14">
        <f>(J4613/G4613)</f>
        <v>1.2956298200514138</v>
      </c>
      <c r="L4613" s="14">
        <f>(K4613/1.58)</f>
        <v>0.82001887345026192</v>
      </c>
    </row>
    <row r="4614" spans="1:13" x14ac:dyDescent="0.2">
      <c r="A4614" s="7" t="s">
        <v>7849</v>
      </c>
      <c r="B4614" s="8" t="s">
        <v>6377</v>
      </c>
      <c r="C4614" s="8">
        <v>13</v>
      </c>
      <c r="D4614" s="8">
        <v>10</v>
      </c>
      <c r="E4614" s="8">
        <v>3</v>
      </c>
      <c r="F4614" s="9">
        <v>175</v>
      </c>
      <c r="G4614" s="9">
        <v>845.5</v>
      </c>
      <c r="H4614" s="16">
        <f>(G4614/F4614)</f>
        <v>4.8314285714285718</v>
      </c>
      <c r="I4614" s="9">
        <v>227.5</v>
      </c>
      <c r="J4614" s="9">
        <v>934.5</v>
      </c>
      <c r="K4614" s="10">
        <f>(J4614/G4614)</f>
        <v>1.1052631578947369</v>
      </c>
      <c r="L4614" s="10">
        <f>(K4614/1.69)</f>
        <v>0.65400186857676745</v>
      </c>
    </row>
    <row r="4615" spans="1:13" x14ac:dyDescent="0.2">
      <c r="A4615" s="7" t="s">
        <v>6476</v>
      </c>
      <c r="B4615" s="8" t="s">
        <v>6477</v>
      </c>
      <c r="C4615" s="8">
        <v>13</v>
      </c>
      <c r="D4615" s="8">
        <v>12</v>
      </c>
      <c r="E4615" s="8">
        <v>23</v>
      </c>
      <c r="F4615" s="9">
        <v>171</v>
      </c>
      <c r="G4615" s="9">
        <v>993.5</v>
      </c>
      <c r="H4615" s="16">
        <f>(G4615/F4615)</f>
        <v>5.8099415204678362</v>
      </c>
      <c r="I4615" s="9">
        <v>211</v>
      </c>
      <c r="J4615" s="9">
        <v>1510</v>
      </c>
      <c r="K4615" s="10">
        <f>(J4615/G4615)</f>
        <v>1.5198792148968294</v>
      </c>
      <c r="L4615" s="10">
        <f>(K4615/1.69)</f>
        <v>0.89933681354841977</v>
      </c>
    </row>
    <row r="4616" spans="1:13" x14ac:dyDescent="0.2">
      <c r="A4616" s="7" t="s">
        <v>6472</v>
      </c>
      <c r="B4616" s="8" t="s">
        <v>6473</v>
      </c>
      <c r="C4616" s="8">
        <v>13</v>
      </c>
      <c r="D4616" s="8">
        <v>12</v>
      </c>
      <c r="E4616" s="8">
        <v>21</v>
      </c>
      <c r="F4616" s="9">
        <v>361</v>
      </c>
      <c r="G4616" s="9">
        <v>1145.5</v>
      </c>
      <c r="H4616" s="16">
        <f>(G4616/F4616)</f>
        <v>3.1731301939058172</v>
      </c>
      <c r="I4616" s="9">
        <v>584.5</v>
      </c>
      <c r="J4616" s="9">
        <v>1475.5</v>
      </c>
      <c r="K4616" s="10">
        <f>(J4616/G4616)</f>
        <v>1.2880838061981668</v>
      </c>
      <c r="L4616" s="10">
        <f>(K4616/1.69)</f>
        <v>0.76217976698116374</v>
      </c>
    </row>
    <row r="4617" spans="1:13" x14ac:dyDescent="0.2">
      <c r="A4617" s="7" t="s">
        <v>7849</v>
      </c>
      <c r="B4617" s="8" t="s">
        <v>6469</v>
      </c>
      <c r="C4617" s="8">
        <v>13</v>
      </c>
      <c r="D4617" s="8">
        <v>12</v>
      </c>
      <c r="E4617" s="8">
        <v>19</v>
      </c>
      <c r="F4617" s="9">
        <v>455.5</v>
      </c>
      <c r="G4617" s="9">
        <v>1224</v>
      </c>
      <c r="H4617" s="16">
        <f>(G4617/F4617)</f>
        <v>2.6871569703622393</v>
      </c>
      <c r="I4617" s="9">
        <v>609</v>
      </c>
      <c r="J4617" s="9">
        <v>1476</v>
      </c>
      <c r="K4617" s="10">
        <f>(J4617/G4617)</f>
        <v>1.2058823529411764</v>
      </c>
      <c r="L4617" s="10">
        <f>(K4617/1.69)</f>
        <v>0.71353985381134699</v>
      </c>
    </row>
    <row r="4618" spans="1:13" x14ac:dyDescent="0.2">
      <c r="A4618" s="7" t="s">
        <v>8526</v>
      </c>
      <c r="B4618" s="8" t="s">
        <v>6466</v>
      </c>
      <c r="C4618" s="8">
        <v>13</v>
      </c>
      <c r="D4618" s="8">
        <v>12</v>
      </c>
      <c r="E4618" s="8">
        <v>17</v>
      </c>
      <c r="F4618" s="9">
        <v>318</v>
      </c>
      <c r="G4618" s="9">
        <v>1061</v>
      </c>
      <c r="H4618" s="16">
        <f>(G4618/F4618)</f>
        <v>3.3364779874213837</v>
      </c>
      <c r="I4618" s="9">
        <v>490</v>
      </c>
      <c r="J4618" s="9">
        <v>1461</v>
      </c>
      <c r="K4618" s="10">
        <f>(J4618/G4618)</f>
        <v>1.3770028275212065</v>
      </c>
      <c r="L4618" s="10">
        <f>(K4618/1.69)</f>
        <v>0.81479457249775533</v>
      </c>
    </row>
    <row r="4619" spans="1:13" x14ac:dyDescent="0.2">
      <c r="A4619" s="7" t="s">
        <v>6462</v>
      </c>
      <c r="B4619" s="8" t="s">
        <v>6463</v>
      </c>
      <c r="C4619" s="8">
        <v>13</v>
      </c>
      <c r="D4619" s="8">
        <v>12</v>
      </c>
      <c r="E4619" s="8">
        <v>15</v>
      </c>
      <c r="F4619" s="9">
        <v>321</v>
      </c>
      <c r="G4619" s="9">
        <v>1072</v>
      </c>
      <c r="H4619" s="16">
        <f>(G4619/F4619)</f>
        <v>3.3395638629283488</v>
      </c>
      <c r="I4619" s="9">
        <v>521.5</v>
      </c>
      <c r="J4619" s="9">
        <v>1363</v>
      </c>
      <c r="K4619" s="10">
        <f>(J4619/G4619)</f>
        <v>1.271455223880597</v>
      </c>
      <c r="L4619" s="10">
        <f>(K4619/1.69)</f>
        <v>0.7523403691601166</v>
      </c>
    </row>
    <row r="4620" spans="1:13" x14ac:dyDescent="0.2">
      <c r="A4620" s="11" t="s">
        <v>8527</v>
      </c>
      <c r="B4620" s="12" t="s">
        <v>7077</v>
      </c>
      <c r="C4620" s="12">
        <v>15</v>
      </c>
      <c r="D4620" s="12">
        <v>3</v>
      </c>
      <c r="E4620" s="12">
        <v>18</v>
      </c>
      <c r="F4620" s="13">
        <v>104.5</v>
      </c>
      <c r="G4620" s="13">
        <v>329.5</v>
      </c>
      <c r="H4620" s="17">
        <f>(G4620/F4620)</f>
        <v>3.1531100478468899</v>
      </c>
      <c r="I4620" s="13">
        <v>64.5</v>
      </c>
      <c r="J4620" s="13">
        <v>48</v>
      </c>
      <c r="K4620" s="14">
        <f>(J4620/G4620)</f>
        <v>0.1456752655538695</v>
      </c>
      <c r="L4620" s="14">
        <f>(K4620/2.8)</f>
        <v>5.20268805549534E-2</v>
      </c>
      <c r="M4620" t="s">
        <v>7834</v>
      </c>
    </row>
    <row r="4621" spans="1:13" x14ac:dyDescent="0.2">
      <c r="A4621" s="11" t="s">
        <v>8527</v>
      </c>
      <c r="B4621" s="12" t="s">
        <v>7077</v>
      </c>
      <c r="C4621" s="12">
        <v>15</v>
      </c>
      <c r="D4621" s="12">
        <v>3</v>
      </c>
      <c r="E4621" s="12">
        <v>17</v>
      </c>
      <c r="F4621" s="13">
        <v>126</v>
      </c>
      <c r="G4621" s="13">
        <v>537.5</v>
      </c>
      <c r="H4621" s="17">
        <f>(G4621/F4621)</f>
        <v>4.2658730158730158</v>
      </c>
      <c r="I4621" s="13">
        <v>63.5</v>
      </c>
      <c r="J4621" s="13">
        <v>44.5</v>
      </c>
      <c r="K4621" s="14">
        <f>(J4621/G4621)</f>
        <v>8.2790697674418601E-2</v>
      </c>
      <c r="L4621" s="14">
        <f>(K4621/2.8)</f>
        <v>2.9568106312292359E-2</v>
      </c>
      <c r="M4621" t="s">
        <v>7834</v>
      </c>
    </row>
    <row r="4622" spans="1:13" x14ac:dyDescent="0.2">
      <c r="A4622" s="1" t="s">
        <v>8527</v>
      </c>
      <c r="B4622" t="s">
        <v>7077</v>
      </c>
      <c r="C4622">
        <v>15</v>
      </c>
      <c r="D4622">
        <v>4</v>
      </c>
      <c r="E4622">
        <v>17</v>
      </c>
      <c r="F4622" s="2">
        <v>103.5</v>
      </c>
      <c r="G4622" s="2">
        <v>371.5</v>
      </c>
      <c r="H4622" s="18">
        <f>(G4622/F4622)</f>
        <v>3.5893719806763285</v>
      </c>
      <c r="I4622" s="2">
        <v>57.5</v>
      </c>
      <c r="J4622" s="2">
        <v>41.5</v>
      </c>
      <c r="K4622" s="6">
        <f>(J4622/G4622)</f>
        <v>0.1117092866756393</v>
      </c>
    </row>
    <row r="4623" spans="1:13" x14ac:dyDescent="0.2">
      <c r="A4623" s="1" t="s">
        <v>8527</v>
      </c>
      <c r="B4623" t="s">
        <v>7077</v>
      </c>
      <c r="C4623">
        <v>15</v>
      </c>
      <c r="D4623">
        <v>4</v>
      </c>
      <c r="E4623">
        <v>18</v>
      </c>
      <c r="F4623" s="2">
        <v>110.5</v>
      </c>
      <c r="G4623" s="2">
        <v>333</v>
      </c>
      <c r="H4623" s="18">
        <f>(G4623/F4623)</f>
        <v>3.0135746606334841</v>
      </c>
      <c r="I4623" s="2">
        <v>54</v>
      </c>
      <c r="J4623" s="2">
        <v>39.5</v>
      </c>
      <c r="K4623" s="6">
        <f>(J4623/G4623)</f>
        <v>0.11861861861861862</v>
      </c>
    </row>
    <row r="4624" spans="1:13" x14ac:dyDescent="0.2">
      <c r="A4624" s="7" t="s">
        <v>6456</v>
      </c>
      <c r="B4624" s="8" t="s">
        <v>6457</v>
      </c>
      <c r="C4624" s="8">
        <v>13</v>
      </c>
      <c r="D4624" s="8">
        <v>12</v>
      </c>
      <c r="E4624" s="8">
        <v>9</v>
      </c>
      <c r="F4624" s="9">
        <v>281.5</v>
      </c>
      <c r="G4624" s="9">
        <v>1038</v>
      </c>
      <c r="H4624" s="16">
        <f>(G4624/F4624)</f>
        <v>3.6873889875666075</v>
      </c>
      <c r="I4624" s="9">
        <v>433.5</v>
      </c>
      <c r="J4624" s="9">
        <v>1393.5</v>
      </c>
      <c r="K4624" s="10">
        <f>(J4624/G4624)</f>
        <v>1.3424855491329479</v>
      </c>
      <c r="L4624" s="10">
        <f>(K4624/1.69)</f>
        <v>0.79437014741594558</v>
      </c>
    </row>
    <row r="4625" spans="1:13" x14ac:dyDescent="0.2">
      <c r="A4625" s="7" t="s">
        <v>6453</v>
      </c>
      <c r="B4625" s="8" t="s">
        <v>6454</v>
      </c>
      <c r="C4625" s="8">
        <v>13</v>
      </c>
      <c r="D4625" s="8">
        <v>12</v>
      </c>
      <c r="E4625" s="8">
        <v>7</v>
      </c>
      <c r="F4625" s="9">
        <v>135</v>
      </c>
      <c r="G4625" s="9">
        <v>749.5</v>
      </c>
      <c r="H4625" s="16">
        <f>(G4625/F4625)</f>
        <v>5.5518518518518523</v>
      </c>
      <c r="I4625" s="9">
        <v>180</v>
      </c>
      <c r="J4625" s="9">
        <v>965</v>
      </c>
      <c r="K4625" s="10">
        <f>(J4625/G4625)</f>
        <v>1.2875250166777852</v>
      </c>
      <c r="L4625" s="10">
        <f>(K4625/1.69)</f>
        <v>0.76184912229454749</v>
      </c>
    </row>
    <row r="4626" spans="1:13" x14ac:dyDescent="0.2">
      <c r="A4626" s="7" t="s">
        <v>6450</v>
      </c>
      <c r="B4626" s="8" t="s">
        <v>6451</v>
      </c>
      <c r="C4626" s="8">
        <v>13</v>
      </c>
      <c r="D4626" s="8">
        <v>12</v>
      </c>
      <c r="E4626" s="8">
        <v>5</v>
      </c>
      <c r="F4626" s="9">
        <v>227</v>
      </c>
      <c r="G4626" s="9">
        <v>927.5</v>
      </c>
      <c r="H4626" s="16">
        <f>(G4626/F4626)</f>
        <v>4.0859030837004404</v>
      </c>
      <c r="I4626" s="9">
        <v>268.5</v>
      </c>
      <c r="J4626" s="9">
        <v>1093</v>
      </c>
      <c r="K4626" s="10">
        <f>(J4626/G4626)</f>
        <v>1.1784366576819407</v>
      </c>
      <c r="L4626" s="10">
        <f>(K4626/1.69)</f>
        <v>0.69729979744493531</v>
      </c>
    </row>
    <row r="4627" spans="1:13" x14ac:dyDescent="0.2">
      <c r="A4627" s="7" t="s">
        <v>7849</v>
      </c>
      <c r="B4627" s="8" t="s">
        <v>6447</v>
      </c>
      <c r="C4627" s="8">
        <v>13</v>
      </c>
      <c r="D4627" s="8">
        <v>12</v>
      </c>
      <c r="E4627" s="8">
        <v>3</v>
      </c>
      <c r="F4627" s="9">
        <v>239</v>
      </c>
      <c r="G4627" s="9">
        <v>909.5</v>
      </c>
      <c r="H4627" s="16">
        <f>(G4627/F4627)</f>
        <v>3.8054393305439329</v>
      </c>
      <c r="I4627" s="9">
        <v>361</v>
      </c>
      <c r="J4627" s="9">
        <v>1037</v>
      </c>
      <c r="K4627" s="10">
        <f>(J4627/G4627)</f>
        <v>1.1401869158878504</v>
      </c>
      <c r="L4627" s="10">
        <f>(K4627/1.69)</f>
        <v>0.67466681413482277</v>
      </c>
    </row>
    <row r="4628" spans="1:13" x14ac:dyDescent="0.2">
      <c r="A4628" s="7" t="s">
        <v>6536</v>
      </c>
      <c r="B4628" s="8" t="s">
        <v>6537</v>
      </c>
      <c r="C4628" s="8">
        <v>13</v>
      </c>
      <c r="D4628" s="8">
        <v>14</v>
      </c>
      <c r="E4628" s="8">
        <v>23</v>
      </c>
      <c r="F4628" s="9">
        <v>141.5</v>
      </c>
      <c r="G4628" s="9">
        <v>881</v>
      </c>
      <c r="H4628" s="16">
        <f>(G4628/F4628)</f>
        <v>6.2261484098939928</v>
      </c>
      <c r="I4628" s="9">
        <v>124</v>
      </c>
      <c r="J4628" s="9">
        <v>1379</v>
      </c>
      <c r="K4628" s="10">
        <f>(J4628/G4628)</f>
        <v>1.565266742338252</v>
      </c>
      <c r="L4628" s="10">
        <f>(K4628/1.69)</f>
        <v>0.92619333866168763</v>
      </c>
    </row>
    <row r="4629" spans="1:13" x14ac:dyDescent="0.2">
      <c r="A4629" s="7" t="s">
        <v>7849</v>
      </c>
      <c r="B4629" s="8" t="s">
        <v>6533</v>
      </c>
      <c r="C4629" s="8">
        <v>13</v>
      </c>
      <c r="D4629" s="8">
        <v>14</v>
      </c>
      <c r="E4629" s="8">
        <v>21</v>
      </c>
      <c r="F4629" s="9">
        <v>258</v>
      </c>
      <c r="G4629" s="9">
        <v>1071.5</v>
      </c>
      <c r="H4629" s="16">
        <f>(G4629/F4629)</f>
        <v>4.1531007751937983</v>
      </c>
      <c r="I4629" s="9">
        <v>361.5</v>
      </c>
      <c r="J4629" s="9">
        <v>1554</v>
      </c>
      <c r="K4629" s="10">
        <f>(J4629/G4629)</f>
        <v>1.4503033131124592</v>
      </c>
      <c r="L4629" s="10">
        <f>(K4629/1.69)</f>
        <v>0.85816764089494635</v>
      </c>
    </row>
    <row r="4630" spans="1:13" x14ac:dyDescent="0.2">
      <c r="A4630" s="7" t="s">
        <v>6530</v>
      </c>
      <c r="B4630" s="8" t="s">
        <v>6531</v>
      </c>
      <c r="C4630" s="8">
        <v>13</v>
      </c>
      <c r="D4630" s="8">
        <v>14</v>
      </c>
      <c r="E4630" s="8">
        <v>19</v>
      </c>
      <c r="F4630" s="9">
        <v>100</v>
      </c>
      <c r="G4630" s="9">
        <v>802.5</v>
      </c>
      <c r="H4630" s="16">
        <f>(G4630/F4630)</f>
        <v>8.0250000000000004</v>
      </c>
      <c r="I4630" s="9">
        <v>122</v>
      </c>
      <c r="J4630" s="9">
        <v>1355.5</v>
      </c>
      <c r="K4630" s="10">
        <f>(J4630/G4630)</f>
        <v>1.6890965732087226</v>
      </c>
      <c r="L4630" s="10">
        <f>(K4630/1.69)</f>
        <v>0.99946542793415549</v>
      </c>
    </row>
    <row r="4631" spans="1:13" x14ac:dyDescent="0.2">
      <c r="A4631" s="7" t="s">
        <v>6527</v>
      </c>
      <c r="B4631" s="8" t="s">
        <v>6528</v>
      </c>
      <c r="C4631" s="8">
        <v>13</v>
      </c>
      <c r="D4631" s="8">
        <v>14</v>
      </c>
      <c r="E4631" s="8">
        <v>17</v>
      </c>
      <c r="F4631" s="9">
        <v>101</v>
      </c>
      <c r="G4631" s="9">
        <v>776.5</v>
      </c>
      <c r="H4631" s="16">
        <f>(G4631/F4631)</f>
        <v>7.6881188118811883</v>
      </c>
      <c r="I4631" s="9">
        <v>132.5</v>
      </c>
      <c r="J4631" s="9">
        <v>1232</v>
      </c>
      <c r="K4631" s="10">
        <f>(J4631/G4631)</f>
        <v>1.5866065679330328</v>
      </c>
      <c r="L4631" s="10">
        <f>(K4631/1.69)</f>
        <v>0.93882045439824424</v>
      </c>
    </row>
    <row r="4632" spans="1:13" x14ac:dyDescent="0.2">
      <c r="A4632" s="7" t="s">
        <v>8528</v>
      </c>
      <c r="B4632" s="8" t="s">
        <v>6524</v>
      </c>
      <c r="C4632" s="8">
        <v>13</v>
      </c>
      <c r="D4632" s="8">
        <v>14</v>
      </c>
      <c r="E4632" s="8">
        <v>15</v>
      </c>
      <c r="F4632" s="9">
        <v>229</v>
      </c>
      <c r="G4632" s="9">
        <v>1017</v>
      </c>
      <c r="H4632" s="16">
        <f>(G4632/F4632)</f>
        <v>4.4410480349344974</v>
      </c>
      <c r="I4632" s="9">
        <v>281.5</v>
      </c>
      <c r="J4632" s="9">
        <v>1401</v>
      </c>
      <c r="K4632" s="10">
        <f>(J4632/G4632)</f>
        <v>1.3775811209439528</v>
      </c>
      <c r="L4632" s="10">
        <f>(K4632/1.69)</f>
        <v>0.81513675795500173</v>
      </c>
    </row>
    <row r="4633" spans="1:13" x14ac:dyDescent="0.2">
      <c r="A4633" s="11" t="s">
        <v>7075</v>
      </c>
      <c r="B4633" s="12" t="s">
        <v>7076</v>
      </c>
      <c r="C4633" s="12">
        <v>15</v>
      </c>
      <c r="D4633" s="12">
        <v>3</v>
      </c>
      <c r="E4633" s="12">
        <v>16</v>
      </c>
      <c r="F4633" s="13">
        <v>92</v>
      </c>
      <c r="G4633" s="13">
        <v>234</v>
      </c>
      <c r="H4633" s="17">
        <f>(G4633/F4633)</f>
        <v>2.5434782608695654</v>
      </c>
      <c r="I4633" s="13">
        <v>61</v>
      </c>
      <c r="J4633" s="13">
        <v>54.5</v>
      </c>
      <c r="K4633" s="14">
        <f>(J4633/G4633)</f>
        <v>0.23290598290598291</v>
      </c>
      <c r="L4633" s="14">
        <f>(K4633/2.8)</f>
        <v>8.3180708180708191E-2</v>
      </c>
      <c r="M4633" t="s">
        <v>7834</v>
      </c>
    </row>
    <row r="4634" spans="1:13" x14ac:dyDescent="0.2">
      <c r="A4634" s="11" t="s">
        <v>7075</v>
      </c>
      <c r="B4634" s="12" t="s">
        <v>7076</v>
      </c>
      <c r="C4634" s="12">
        <v>15</v>
      </c>
      <c r="D4634" s="12">
        <v>3</v>
      </c>
      <c r="E4634" s="12">
        <v>15</v>
      </c>
      <c r="F4634" s="13">
        <v>123.5</v>
      </c>
      <c r="G4634" s="13">
        <v>315.5</v>
      </c>
      <c r="H4634" s="17">
        <f>(G4634/F4634)</f>
        <v>2.5546558704453441</v>
      </c>
      <c r="I4634" s="13">
        <v>65.5</v>
      </c>
      <c r="J4634" s="13">
        <v>39.5</v>
      </c>
      <c r="K4634" s="14">
        <f>(J4634/G4634)</f>
        <v>0.12519809825673534</v>
      </c>
      <c r="L4634" s="14">
        <f>(K4634/2.8)</f>
        <v>4.4713606520262621E-2</v>
      </c>
      <c r="M4634" t="s">
        <v>7834</v>
      </c>
    </row>
    <row r="4635" spans="1:13" x14ac:dyDescent="0.2">
      <c r="A4635" s="1" t="s">
        <v>7075</v>
      </c>
      <c r="B4635" t="s">
        <v>7076</v>
      </c>
      <c r="C4635">
        <v>15</v>
      </c>
      <c r="D4635">
        <v>4</v>
      </c>
      <c r="E4635">
        <v>16</v>
      </c>
      <c r="F4635" s="2">
        <v>95</v>
      </c>
      <c r="G4635" s="2">
        <v>227.5</v>
      </c>
      <c r="H4635" s="18">
        <f>(G4635/F4635)</f>
        <v>2.3947368421052633</v>
      </c>
      <c r="I4635" s="2">
        <v>54</v>
      </c>
      <c r="J4635" s="2">
        <v>39</v>
      </c>
      <c r="K4635" s="6">
        <f>(J4635/G4635)</f>
        <v>0.17142857142857143</v>
      </c>
    </row>
    <row r="4636" spans="1:13" x14ac:dyDescent="0.2">
      <c r="A4636" s="1" t="s">
        <v>7075</v>
      </c>
      <c r="B4636" t="s">
        <v>7076</v>
      </c>
      <c r="C4636">
        <v>15</v>
      </c>
      <c r="D4636">
        <v>4</v>
      </c>
      <c r="E4636">
        <v>15</v>
      </c>
      <c r="F4636" s="2">
        <v>96</v>
      </c>
      <c r="G4636" s="2">
        <v>220.5</v>
      </c>
      <c r="H4636" s="18">
        <f>(G4636/F4636)</f>
        <v>2.296875</v>
      </c>
      <c r="I4636" s="2">
        <v>41</v>
      </c>
      <c r="J4636" s="2">
        <v>34</v>
      </c>
      <c r="K4636" s="6">
        <f>(J4636/G4636)</f>
        <v>0.15419501133786848</v>
      </c>
    </row>
    <row r="4637" spans="1:13" x14ac:dyDescent="0.2">
      <c r="A4637" s="11" t="s">
        <v>7849</v>
      </c>
      <c r="B4637" s="12" t="s">
        <v>6520</v>
      </c>
      <c r="C4637" s="12">
        <v>13</v>
      </c>
      <c r="D4637" s="12">
        <v>14</v>
      </c>
      <c r="E4637" s="12">
        <v>9</v>
      </c>
      <c r="F4637" s="13">
        <v>118</v>
      </c>
      <c r="G4637" s="13">
        <v>777</v>
      </c>
      <c r="H4637" s="17">
        <f>(G4637/F4637)</f>
        <v>6.5847457627118642</v>
      </c>
      <c r="I4637" s="13">
        <v>85.5</v>
      </c>
      <c r="J4637" s="13">
        <v>1270.5</v>
      </c>
      <c r="K4637" s="14">
        <f>(J4637/G4637)</f>
        <v>1.6351351351351351</v>
      </c>
      <c r="L4637" s="14">
        <f>(K4637/1.58)</f>
        <v>1.0348956551488195</v>
      </c>
    </row>
    <row r="4638" spans="1:13" x14ac:dyDescent="0.2">
      <c r="A4638" s="11" t="s">
        <v>6516</v>
      </c>
      <c r="B4638" s="12" t="s">
        <v>6517</v>
      </c>
      <c r="C4638" s="12">
        <v>13</v>
      </c>
      <c r="D4638" s="12">
        <v>14</v>
      </c>
      <c r="E4638" s="12">
        <v>7</v>
      </c>
      <c r="F4638" s="13">
        <v>110.5</v>
      </c>
      <c r="G4638" s="13">
        <v>697.5</v>
      </c>
      <c r="H4638" s="17">
        <f>(G4638/F4638)</f>
        <v>6.3122171945701355</v>
      </c>
      <c r="I4638" s="13">
        <v>83</v>
      </c>
      <c r="J4638" s="13">
        <v>1441.5</v>
      </c>
      <c r="K4638" s="14">
        <f>(J4638/G4638)</f>
        <v>2.0666666666666669</v>
      </c>
      <c r="L4638" s="14">
        <f>(K4638/1.58)</f>
        <v>1.3080168776371308</v>
      </c>
    </row>
    <row r="4639" spans="1:13" x14ac:dyDescent="0.2">
      <c r="A4639" s="11" t="s">
        <v>6512</v>
      </c>
      <c r="B4639" s="12" t="s">
        <v>6513</v>
      </c>
      <c r="C4639" s="12">
        <v>13</v>
      </c>
      <c r="D4639" s="12">
        <v>14</v>
      </c>
      <c r="E4639" s="12">
        <v>5</v>
      </c>
      <c r="F4639" s="13">
        <v>75.5</v>
      </c>
      <c r="G4639" s="13">
        <v>468</v>
      </c>
      <c r="H4639" s="17">
        <f>(G4639/F4639)</f>
        <v>6.1986754966887414</v>
      </c>
      <c r="I4639" s="13">
        <v>82.5</v>
      </c>
      <c r="J4639" s="13">
        <v>823</v>
      </c>
      <c r="K4639" s="14">
        <f>(J4639/G4639)</f>
        <v>1.7585470085470085</v>
      </c>
      <c r="L4639" s="14">
        <f>(K4639/1.58)</f>
        <v>1.1130044357892459</v>
      </c>
    </row>
    <row r="4640" spans="1:13" x14ac:dyDescent="0.2">
      <c r="A4640" s="11" t="s">
        <v>8529</v>
      </c>
      <c r="B4640" s="12" t="s">
        <v>6509</v>
      </c>
      <c r="C4640" s="12">
        <v>13</v>
      </c>
      <c r="D4640" s="12">
        <v>14</v>
      </c>
      <c r="E4640" s="12">
        <v>3</v>
      </c>
      <c r="F4640" s="13">
        <v>104.5</v>
      </c>
      <c r="G4640" s="13">
        <v>684</v>
      </c>
      <c r="H4640" s="17">
        <f>(G4640/F4640)</f>
        <v>6.5454545454545459</v>
      </c>
      <c r="I4640" s="13">
        <v>95</v>
      </c>
      <c r="J4640" s="13">
        <v>1354</v>
      </c>
      <c r="K4640" s="14">
        <f>(J4640/G4640)</f>
        <v>1.9795321637426901</v>
      </c>
      <c r="L4640" s="14">
        <f>(K4640/1.58)</f>
        <v>1.2528684580649938</v>
      </c>
    </row>
    <row r="4641" spans="1:12" x14ac:dyDescent="0.2">
      <c r="A4641" s="11" t="s">
        <v>7849</v>
      </c>
      <c r="B4641" s="12" t="s">
        <v>6636</v>
      </c>
      <c r="C4641" s="12">
        <v>14</v>
      </c>
      <c r="D4641" s="12">
        <v>3</v>
      </c>
      <c r="E4641" s="12">
        <v>22</v>
      </c>
      <c r="F4641" s="13">
        <v>347.5</v>
      </c>
      <c r="G4641" s="13">
        <v>1086</v>
      </c>
      <c r="H4641" s="17">
        <f>(G4641/F4641)</f>
        <v>3.1251798561151078</v>
      </c>
      <c r="I4641" s="13">
        <v>92</v>
      </c>
      <c r="J4641" s="13">
        <v>832</v>
      </c>
      <c r="K4641" s="14">
        <f>(J4641/G4641)</f>
        <v>0.7661141804788214</v>
      </c>
      <c r="L4641" s="14">
        <f>(K4641/2.8)</f>
        <v>0.27361220731386482</v>
      </c>
    </row>
    <row r="4642" spans="1:12" x14ac:dyDescent="0.2">
      <c r="A4642" s="11" t="s">
        <v>6633</v>
      </c>
      <c r="B4642" s="12" t="s">
        <v>6634</v>
      </c>
      <c r="C4642" s="12">
        <v>14</v>
      </c>
      <c r="D4642" s="12">
        <v>3</v>
      </c>
      <c r="E4642" s="12">
        <v>20</v>
      </c>
      <c r="F4642" s="13">
        <v>272.5</v>
      </c>
      <c r="G4642" s="13">
        <v>1012.5</v>
      </c>
      <c r="H4642" s="17">
        <f>(G4642/F4642)</f>
        <v>3.7155963302752295</v>
      </c>
      <c r="I4642" s="13">
        <v>97</v>
      </c>
      <c r="J4642" s="13">
        <v>1001.5</v>
      </c>
      <c r="K4642" s="14">
        <f>(J4642/G4642)</f>
        <v>0.98913580246913579</v>
      </c>
      <c r="L4642" s="14">
        <f>(K4642/2.8)</f>
        <v>0.35326278659611993</v>
      </c>
    </row>
    <row r="4643" spans="1:12" x14ac:dyDescent="0.2">
      <c r="A4643" s="7" t="s">
        <v>6630</v>
      </c>
      <c r="B4643" s="8" t="s">
        <v>6631</v>
      </c>
      <c r="C4643" s="8">
        <v>14</v>
      </c>
      <c r="D4643" s="8">
        <v>3</v>
      </c>
      <c r="E4643" s="8">
        <v>18</v>
      </c>
      <c r="F4643" s="9">
        <v>363.5</v>
      </c>
      <c r="G4643" s="9">
        <v>1072</v>
      </c>
      <c r="H4643" s="16">
        <f>(G4643/F4643)</f>
        <v>2.9491059147180194</v>
      </c>
      <c r="I4643" s="9">
        <v>121</v>
      </c>
      <c r="J4643" s="9">
        <v>1417.5</v>
      </c>
      <c r="K4643" s="10">
        <f>(J4643/G4643)</f>
        <v>1.322294776119403</v>
      </c>
      <c r="L4643" s="10">
        <f>(K4643/1.27)</f>
        <v>1.0411769890703961</v>
      </c>
    </row>
    <row r="4644" spans="1:12" x14ac:dyDescent="0.2">
      <c r="A4644" s="11" t="s">
        <v>7849</v>
      </c>
      <c r="B4644" s="12" t="s">
        <v>6627</v>
      </c>
      <c r="C4644" s="12">
        <v>14</v>
      </c>
      <c r="D4644" s="12">
        <v>3</v>
      </c>
      <c r="E4644" s="12">
        <v>16</v>
      </c>
      <c r="F4644" s="13">
        <v>296</v>
      </c>
      <c r="G4644" s="13">
        <v>1078.5</v>
      </c>
      <c r="H4644" s="17">
        <f>(G4644/F4644)</f>
        <v>3.6435810810810811</v>
      </c>
      <c r="I4644" s="13">
        <v>89.5</v>
      </c>
      <c r="J4644" s="13">
        <v>1023</v>
      </c>
      <c r="K4644" s="14">
        <f>(J4644/G4644)</f>
        <v>0.94853963838664812</v>
      </c>
      <c r="L4644" s="14">
        <f>(K4644/2.8)</f>
        <v>0.33876415656666009</v>
      </c>
    </row>
    <row r="4645" spans="1:12" x14ac:dyDescent="0.2">
      <c r="A4645" s="11" t="s">
        <v>6624</v>
      </c>
      <c r="B4645" s="12" t="s">
        <v>6625</v>
      </c>
      <c r="C4645" s="12">
        <v>14</v>
      </c>
      <c r="D4645" s="12">
        <v>3</v>
      </c>
      <c r="E4645" s="12">
        <v>14</v>
      </c>
      <c r="F4645" s="13">
        <v>322.5</v>
      </c>
      <c r="G4645" s="13">
        <v>1045</v>
      </c>
      <c r="H4645" s="17">
        <f>(G4645/F4645)</f>
        <v>3.2403100775193798</v>
      </c>
      <c r="I4645" s="13">
        <v>79.5</v>
      </c>
      <c r="J4645" s="13">
        <v>903.5</v>
      </c>
      <c r="K4645" s="14">
        <f>(J4645/G4645)</f>
        <v>0.86459330143540669</v>
      </c>
      <c r="L4645" s="14">
        <f>(K4645/2.8)</f>
        <v>0.30878332194121672</v>
      </c>
    </row>
    <row r="4646" spans="1:12" x14ac:dyDescent="0.2">
      <c r="A4646" s="11" t="s">
        <v>6620</v>
      </c>
      <c r="B4646" s="12" t="s">
        <v>6621</v>
      </c>
      <c r="C4646" s="12">
        <v>14</v>
      </c>
      <c r="D4646" s="12">
        <v>3</v>
      </c>
      <c r="E4646" s="12">
        <v>12</v>
      </c>
      <c r="F4646" s="13">
        <v>226.5</v>
      </c>
      <c r="G4646" s="13">
        <v>948.5</v>
      </c>
      <c r="H4646" s="17">
        <f>(G4646/F4646)</f>
        <v>4.187637969094923</v>
      </c>
      <c r="I4646" s="13">
        <v>83.5</v>
      </c>
      <c r="J4646" s="13">
        <v>918.5</v>
      </c>
      <c r="K4646" s="14">
        <f>(J4646/G4646)</f>
        <v>0.96837111228255135</v>
      </c>
      <c r="L4646" s="14">
        <f>(K4646/2.8)</f>
        <v>0.34584682581519693</v>
      </c>
    </row>
    <row r="4647" spans="1:12" x14ac:dyDescent="0.2">
      <c r="A4647" s="11" t="s">
        <v>7073</v>
      </c>
      <c r="B4647" s="12" t="s">
        <v>7074</v>
      </c>
      <c r="C4647" s="12">
        <v>15</v>
      </c>
      <c r="D4647" s="12">
        <v>3</v>
      </c>
      <c r="E4647" s="12">
        <v>14</v>
      </c>
      <c r="F4647" s="13">
        <v>79</v>
      </c>
      <c r="G4647" s="13">
        <v>257.5</v>
      </c>
      <c r="H4647" s="17">
        <f>(G4647/F4647)</f>
        <v>3.259493670886076</v>
      </c>
      <c r="I4647" s="13">
        <v>74.5</v>
      </c>
      <c r="J4647" s="13">
        <v>968.5</v>
      </c>
      <c r="K4647" s="14">
        <f>(J4647/G4647)</f>
        <v>3.7611650485436892</v>
      </c>
      <c r="L4647" s="14">
        <f>(K4647/2.8)</f>
        <v>1.3432732316227463</v>
      </c>
    </row>
    <row r="4648" spans="1:12" x14ac:dyDescent="0.2">
      <c r="A4648" s="11" t="s">
        <v>7073</v>
      </c>
      <c r="B4648" s="12" t="s">
        <v>7074</v>
      </c>
      <c r="C4648" s="12">
        <v>15</v>
      </c>
      <c r="D4648" s="12">
        <v>4</v>
      </c>
      <c r="E4648" s="12">
        <v>14</v>
      </c>
      <c r="F4648" s="13">
        <v>91.5</v>
      </c>
      <c r="G4648" s="13">
        <v>221.5</v>
      </c>
      <c r="H4648" s="17">
        <f>(G4648/F4648)</f>
        <v>2.4207650273224042</v>
      </c>
      <c r="I4648" s="13">
        <v>74.5</v>
      </c>
      <c r="J4648" s="13">
        <v>945.5</v>
      </c>
      <c r="K4648" s="14">
        <f>(J4648/G4648)</f>
        <v>4.2686230248307</v>
      </c>
      <c r="L4648" s="14">
        <f>(K4648/2.8)</f>
        <v>1.5245082231538216</v>
      </c>
    </row>
    <row r="4649" spans="1:12" x14ac:dyDescent="0.2">
      <c r="A4649" s="11" t="s">
        <v>7073</v>
      </c>
      <c r="B4649" s="12" t="s">
        <v>7074</v>
      </c>
      <c r="C4649" s="12">
        <v>15</v>
      </c>
      <c r="D4649" s="12">
        <v>3</v>
      </c>
      <c r="E4649" s="12">
        <v>13</v>
      </c>
      <c r="F4649" s="13">
        <v>115</v>
      </c>
      <c r="G4649" s="13">
        <v>414</v>
      </c>
      <c r="H4649" s="17">
        <f>(G4649/F4649)</f>
        <v>3.6</v>
      </c>
      <c r="I4649" s="13">
        <v>87.5</v>
      </c>
      <c r="J4649" s="13">
        <v>794.5</v>
      </c>
      <c r="K4649" s="14">
        <f>(J4649/G4649)</f>
        <v>1.9190821256038648</v>
      </c>
      <c r="L4649" s="14">
        <f>(K4649/2.8)</f>
        <v>0.68538647342995174</v>
      </c>
    </row>
    <row r="4650" spans="1:12" x14ac:dyDescent="0.2">
      <c r="A4650" s="1" t="s">
        <v>7073</v>
      </c>
      <c r="B4650" t="s">
        <v>7074</v>
      </c>
      <c r="C4650">
        <v>15</v>
      </c>
      <c r="D4650">
        <v>4</v>
      </c>
      <c r="E4650">
        <v>13</v>
      </c>
      <c r="F4650" s="2">
        <v>98</v>
      </c>
      <c r="G4650" s="2">
        <v>267.5</v>
      </c>
      <c r="H4650" s="18">
        <f>(G4650/F4650)</f>
        <v>2.7295918367346941</v>
      </c>
      <c r="I4650" s="2">
        <v>53.5</v>
      </c>
      <c r="J4650" s="2">
        <v>763.5</v>
      </c>
      <c r="K4650" s="6">
        <f>(J4650/G4650)</f>
        <v>2.8542056074766355</v>
      </c>
    </row>
    <row r="4651" spans="1:12" x14ac:dyDescent="0.2">
      <c r="A4651" s="11" t="s">
        <v>6617</v>
      </c>
      <c r="B4651" s="12" t="s">
        <v>6618</v>
      </c>
      <c r="C4651" s="12">
        <v>14</v>
      </c>
      <c r="D4651" s="12">
        <v>3</v>
      </c>
      <c r="E4651" s="12">
        <v>10</v>
      </c>
      <c r="F4651" s="13">
        <v>378.5</v>
      </c>
      <c r="G4651" s="13">
        <v>1077</v>
      </c>
      <c r="H4651" s="17">
        <f>(G4651/F4651)</f>
        <v>2.8454425363276088</v>
      </c>
      <c r="I4651" s="13">
        <v>103.5</v>
      </c>
      <c r="J4651" s="13">
        <v>1081.5</v>
      </c>
      <c r="K4651" s="14">
        <f>(J4651/G4651)</f>
        <v>1.0041782729805013</v>
      </c>
      <c r="L4651" s="14">
        <f>(K4651/2.8)</f>
        <v>0.35863509749303624</v>
      </c>
    </row>
    <row r="4652" spans="1:12" x14ac:dyDescent="0.2">
      <c r="A4652" s="11" t="s">
        <v>6614</v>
      </c>
      <c r="B4652" s="12" t="s">
        <v>6615</v>
      </c>
      <c r="C4652" s="12">
        <v>14</v>
      </c>
      <c r="D4652" s="12">
        <v>3</v>
      </c>
      <c r="E4652" s="12">
        <v>8</v>
      </c>
      <c r="F4652" s="13">
        <v>329</v>
      </c>
      <c r="G4652" s="13">
        <v>1022.5</v>
      </c>
      <c r="H4652" s="17">
        <f>(G4652/F4652)</f>
        <v>3.1079027355623099</v>
      </c>
      <c r="I4652" s="13">
        <v>94</v>
      </c>
      <c r="J4652" s="13">
        <v>1279.5</v>
      </c>
      <c r="K4652" s="14">
        <f>(J4652/G4652)</f>
        <v>1.2513447432762836</v>
      </c>
      <c r="L4652" s="14">
        <f>(K4652/2.8)</f>
        <v>0.44690883688438704</v>
      </c>
    </row>
    <row r="4653" spans="1:12" x14ac:dyDescent="0.2">
      <c r="A4653" s="1" t="s">
        <v>7071</v>
      </c>
      <c r="B4653" t="s">
        <v>7072</v>
      </c>
      <c r="C4653">
        <v>15</v>
      </c>
      <c r="D4653">
        <v>3</v>
      </c>
      <c r="E4653">
        <v>11</v>
      </c>
      <c r="F4653" s="2">
        <v>90.5</v>
      </c>
      <c r="G4653" s="2">
        <v>206.5</v>
      </c>
      <c r="H4653" s="18">
        <f>(G4653/F4653)</f>
        <v>2.2817679558011048</v>
      </c>
      <c r="I4653" s="2">
        <v>55.5</v>
      </c>
      <c r="J4653" s="2">
        <v>1479</v>
      </c>
      <c r="K4653" s="6">
        <f>(J4653/G4653)</f>
        <v>7.1622276029055687</v>
      </c>
    </row>
    <row r="4654" spans="1:12" x14ac:dyDescent="0.2">
      <c r="A4654" s="1" t="s">
        <v>7071</v>
      </c>
      <c r="B4654" t="s">
        <v>7072</v>
      </c>
      <c r="C4654">
        <v>15</v>
      </c>
      <c r="D4654">
        <v>4</v>
      </c>
      <c r="E4654">
        <v>12</v>
      </c>
      <c r="F4654" s="2">
        <v>71.5</v>
      </c>
      <c r="G4654" s="2">
        <v>136.5</v>
      </c>
      <c r="H4654" s="18">
        <f>(G4654/F4654)</f>
        <v>1.9090909090909092</v>
      </c>
      <c r="I4654" s="2">
        <v>50</v>
      </c>
      <c r="J4654" s="2">
        <v>1541.5</v>
      </c>
      <c r="K4654" s="6">
        <f>(J4654/G4654)</f>
        <v>11.293040293040294</v>
      </c>
    </row>
    <row r="4655" spans="1:12" x14ac:dyDescent="0.2">
      <c r="A4655" s="1" t="s">
        <v>7071</v>
      </c>
      <c r="B4655" t="s">
        <v>7072</v>
      </c>
      <c r="C4655">
        <v>15</v>
      </c>
      <c r="D4655">
        <v>4</v>
      </c>
      <c r="E4655">
        <v>11</v>
      </c>
      <c r="F4655" s="2">
        <v>74</v>
      </c>
      <c r="G4655" s="2">
        <v>126.5</v>
      </c>
      <c r="H4655" s="18">
        <f>(G4655/F4655)</f>
        <v>1.7094594594594594</v>
      </c>
      <c r="I4655" s="2">
        <v>48.5</v>
      </c>
      <c r="J4655" s="2">
        <v>1542.5</v>
      </c>
      <c r="K4655" s="6">
        <f>(J4655/G4655)</f>
        <v>12.193675889328063</v>
      </c>
    </row>
    <row r="4656" spans="1:12" x14ac:dyDescent="0.2">
      <c r="A4656" s="1" t="s">
        <v>7071</v>
      </c>
      <c r="B4656" t="s">
        <v>7072</v>
      </c>
      <c r="C4656">
        <v>15</v>
      </c>
      <c r="D4656">
        <v>3</v>
      </c>
      <c r="E4656">
        <v>12</v>
      </c>
      <c r="F4656" s="2">
        <v>65.5</v>
      </c>
      <c r="G4656" s="2">
        <v>150</v>
      </c>
      <c r="H4656" s="18">
        <f>(G4656/F4656)</f>
        <v>2.2900763358778624</v>
      </c>
      <c r="I4656" s="2">
        <v>47</v>
      </c>
      <c r="J4656" s="2">
        <v>1444</v>
      </c>
      <c r="K4656" s="6">
        <f>(J4656/G4656)</f>
        <v>9.6266666666666669</v>
      </c>
    </row>
    <row r="4657" spans="1:13" x14ac:dyDescent="0.2">
      <c r="A4657" s="11" t="s">
        <v>8530</v>
      </c>
      <c r="B4657" s="12" t="s">
        <v>6612</v>
      </c>
      <c r="C4657" s="12">
        <v>14</v>
      </c>
      <c r="D4657" s="12">
        <v>3</v>
      </c>
      <c r="E4657" s="12">
        <v>6</v>
      </c>
      <c r="F4657" s="13">
        <v>355.5</v>
      </c>
      <c r="G4657" s="13">
        <v>1039.5</v>
      </c>
      <c r="H4657" s="17">
        <f>(G4657/F4657)</f>
        <v>2.9240506329113924</v>
      </c>
      <c r="I4657" s="13">
        <v>106</v>
      </c>
      <c r="J4657" s="13">
        <v>1206</v>
      </c>
      <c r="K4657" s="14">
        <f>(J4657/G4657)</f>
        <v>1.1601731601731602</v>
      </c>
      <c r="L4657" s="14">
        <f>(K4657/2.8)</f>
        <v>0.41434755720470007</v>
      </c>
    </row>
    <row r="4658" spans="1:13" x14ac:dyDescent="0.2">
      <c r="A4658" s="11" t="s">
        <v>6608</v>
      </c>
      <c r="B4658" s="12" t="s">
        <v>6609</v>
      </c>
      <c r="C4658" s="12">
        <v>14</v>
      </c>
      <c r="D4658" s="12">
        <v>3</v>
      </c>
      <c r="E4658" s="12">
        <v>4</v>
      </c>
      <c r="F4658" s="13">
        <v>222</v>
      </c>
      <c r="G4658" s="13">
        <v>824</v>
      </c>
      <c r="H4658" s="17">
        <f>(G4658/F4658)</f>
        <v>3.7117117117117115</v>
      </c>
      <c r="I4658" s="13">
        <v>91.5</v>
      </c>
      <c r="J4658" s="13">
        <v>1053</v>
      </c>
      <c r="K4658" s="14">
        <f>(J4658/G4658)</f>
        <v>1.2779126213592233</v>
      </c>
      <c r="L4658" s="14">
        <f>(K4658/2.8)</f>
        <v>0.45639736477115123</v>
      </c>
    </row>
    <row r="4659" spans="1:13" x14ac:dyDescent="0.2">
      <c r="A4659" s="11" t="s">
        <v>6604</v>
      </c>
      <c r="B4659" s="12" t="s">
        <v>6605</v>
      </c>
      <c r="C4659" s="12">
        <v>14</v>
      </c>
      <c r="D4659" s="12">
        <v>3</v>
      </c>
      <c r="E4659" s="12">
        <v>2</v>
      </c>
      <c r="F4659" s="13">
        <v>82</v>
      </c>
      <c r="G4659" s="13">
        <v>524</v>
      </c>
      <c r="H4659" s="17">
        <f>(G4659/F4659)</f>
        <v>6.3902439024390247</v>
      </c>
      <c r="I4659" s="13">
        <v>83</v>
      </c>
      <c r="J4659" s="13">
        <v>1077</v>
      </c>
      <c r="K4659" s="14">
        <f>(J4659/G4659)</f>
        <v>2.0553435114503817</v>
      </c>
      <c r="L4659" s="14">
        <f>(K4659/2.8)</f>
        <v>0.73405125408942207</v>
      </c>
    </row>
    <row r="4660" spans="1:13" x14ac:dyDescent="0.2">
      <c r="A4660" s="11" t="s">
        <v>6708</v>
      </c>
      <c r="B4660" s="12" t="s">
        <v>6709</v>
      </c>
      <c r="C4660" s="12">
        <v>14</v>
      </c>
      <c r="D4660" s="12">
        <v>5</v>
      </c>
      <c r="E4660" s="12">
        <v>22</v>
      </c>
      <c r="F4660" s="13">
        <v>327</v>
      </c>
      <c r="G4660" s="13">
        <v>1068.5</v>
      </c>
      <c r="H4660" s="17">
        <f>(G4660/F4660)</f>
        <v>3.2675840978593271</v>
      </c>
      <c r="I4660" s="13">
        <v>93.5</v>
      </c>
      <c r="J4660" s="13">
        <v>1016</v>
      </c>
      <c r="K4660" s="14">
        <f>(J4660/G4660)</f>
        <v>0.95086569957884881</v>
      </c>
      <c r="L4660" s="14">
        <f>(K4660/2.8)</f>
        <v>0.33959489270673177</v>
      </c>
    </row>
    <row r="4661" spans="1:13" x14ac:dyDescent="0.2">
      <c r="A4661" s="11" t="s">
        <v>6704</v>
      </c>
      <c r="B4661" s="12" t="s">
        <v>6705</v>
      </c>
      <c r="C4661" s="12">
        <v>14</v>
      </c>
      <c r="D4661" s="12">
        <v>5</v>
      </c>
      <c r="E4661" s="12">
        <v>20</v>
      </c>
      <c r="F4661" s="13">
        <v>229</v>
      </c>
      <c r="G4661" s="13">
        <v>897</v>
      </c>
      <c r="H4661" s="17">
        <f>(G4661/F4661)</f>
        <v>3.9170305676855897</v>
      </c>
      <c r="I4661" s="13">
        <v>95.5</v>
      </c>
      <c r="J4661" s="13">
        <v>817</v>
      </c>
      <c r="K4661" s="14">
        <f>(J4661/G4661)</f>
        <v>0.91081382385730214</v>
      </c>
      <c r="L4661" s="14">
        <f>(K4661/2.8)</f>
        <v>0.32529065137760793</v>
      </c>
    </row>
    <row r="4662" spans="1:13" x14ac:dyDescent="0.2">
      <c r="A4662" s="11" t="s">
        <v>7849</v>
      </c>
      <c r="B4662" s="12" t="s">
        <v>6702</v>
      </c>
      <c r="C4662" s="12">
        <v>14</v>
      </c>
      <c r="D4662" s="12">
        <v>5</v>
      </c>
      <c r="E4662" s="12">
        <v>18</v>
      </c>
      <c r="F4662" s="13">
        <v>316.5</v>
      </c>
      <c r="G4662" s="13">
        <v>1047</v>
      </c>
      <c r="H4662" s="17">
        <f>(G4662/F4662)</f>
        <v>3.3080568720379149</v>
      </c>
      <c r="I4662" s="13">
        <v>102.5</v>
      </c>
      <c r="J4662" s="13">
        <v>841.5</v>
      </c>
      <c r="K4662" s="14">
        <f>(J4662/G4662)</f>
        <v>0.80372492836676213</v>
      </c>
      <c r="L4662" s="14">
        <f>(K4662/2.8)</f>
        <v>0.28704461727384362</v>
      </c>
    </row>
    <row r="4663" spans="1:13" x14ac:dyDescent="0.2">
      <c r="A4663" s="11" t="s">
        <v>8531</v>
      </c>
      <c r="B4663" s="12" t="s">
        <v>6700</v>
      </c>
      <c r="C4663" s="12">
        <v>14</v>
      </c>
      <c r="D4663" s="12">
        <v>5</v>
      </c>
      <c r="E4663" s="12">
        <v>16</v>
      </c>
      <c r="F4663" s="13">
        <v>330.5</v>
      </c>
      <c r="G4663" s="13">
        <v>1026.5</v>
      </c>
      <c r="H4663" s="17">
        <f>(G4663/F4663)</f>
        <v>3.1059001512859306</v>
      </c>
      <c r="I4663" s="13">
        <v>120</v>
      </c>
      <c r="J4663" s="13">
        <v>405</v>
      </c>
      <c r="K4663" s="14">
        <f>(J4663/G4663)</f>
        <v>0.39454456892352657</v>
      </c>
      <c r="L4663" s="14">
        <f>(K4663/2.8)</f>
        <v>0.14090877461554521</v>
      </c>
    </row>
    <row r="4664" spans="1:13" x14ac:dyDescent="0.2">
      <c r="A4664" s="11" t="s">
        <v>6697</v>
      </c>
      <c r="B4664" s="12" t="s">
        <v>6698</v>
      </c>
      <c r="C4664" s="12">
        <v>14</v>
      </c>
      <c r="D4664" s="12">
        <v>5</v>
      </c>
      <c r="E4664" s="12">
        <v>14</v>
      </c>
      <c r="F4664" s="13">
        <v>252</v>
      </c>
      <c r="G4664" s="13">
        <v>958.5</v>
      </c>
      <c r="H4664" s="17">
        <f>(G4664/F4664)</f>
        <v>3.8035714285714284</v>
      </c>
      <c r="I4664" s="13">
        <v>88</v>
      </c>
      <c r="J4664" s="13">
        <v>1029</v>
      </c>
      <c r="K4664" s="14">
        <f>(J4664/G4664)</f>
        <v>1.0735524256651017</v>
      </c>
      <c r="L4664" s="14">
        <f>(K4664/2.8)</f>
        <v>0.38341158059467917</v>
      </c>
    </row>
    <row r="4665" spans="1:13" x14ac:dyDescent="0.2">
      <c r="A4665" s="11" t="s">
        <v>6694</v>
      </c>
      <c r="B4665" s="12" t="s">
        <v>6695</v>
      </c>
      <c r="C4665" s="12">
        <v>14</v>
      </c>
      <c r="D4665" s="12">
        <v>5</v>
      </c>
      <c r="E4665" s="12">
        <v>12</v>
      </c>
      <c r="F4665" s="13">
        <v>271</v>
      </c>
      <c r="G4665" s="13">
        <v>946.5</v>
      </c>
      <c r="H4665" s="17">
        <f>(G4665/F4665)</f>
        <v>3.4926199261992621</v>
      </c>
      <c r="I4665" s="13">
        <v>85</v>
      </c>
      <c r="J4665" s="13">
        <v>1204</v>
      </c>
      <c r="K4665" s="14">
        <f>(J4665/G4665)</f>
        <v>1.2720549392498679</v>
      </c>
      <c r="L4665" s="14">
        <f>(K4665/2.8)</f>
        <v>0.45430533544638141</v>
      </c>
    </row>
    <row r="4666" spans="1:13" x14ac:dyDescent="0.2">
      <c r="A4666" s="7" t="s">
        <v>6690</v>
      </c>
      <c r="B4666" s="8" t="s">
        <v>6691</v>
      </c>
      <c r="C4666" s="8">
        <v>14</v>
      </c>
      <c r="D4666" s="8">
        <v>5</v>
      </c>
      <c r="E4666" s="8">
        <v>10</v>
      </c>
      <c r="F4666" s="9">
        <v>461</v>
      </c>
      <c r="G4666" s="9">
        <v>1094.5</v>
      </c>
      <c r="H4666" s="16">
        <f>(G4666/F4666)</f>
        <v>2.3741865509761388</v>
      </c>
      <c r="I4666" s="9">
        <v>163.5</v>
      </c>
      <c r="J4666" s="9">
        <v>1276.5</v>
      </c>
      <c r="K4666" s="10">
        <f>(J4666/G4666)</f>
        <v>1.1662859753312014</v>
      </c>
      <c r="L4666" s="10">
        <f>(K4666/1.27)</f>
        <v>0.9183354136466152</v>
      </c>
    </row>
    <row r="4667" spans="1:13" x14ac:dyDescent="0.2">
      <c r="A4667" s="7" t="s">
        <v>6686</v>
      </c>
      <c r="B4667" s="8" t="s">
        <v>6687</v>
      </c>
      <c r="C4667" s="8">
        <v>14</v>
      </c>
      <c r="D4667" s="8">
        <v>5</v>
      </c>
      <c r="E4667" s="8">
        <v>8</v>
      </c>
      <c r="F4667" s="9">
        <v>346</v>
      </c>
      <c r="G4667" s="9">
        <v>1028</v>
      </c>
      <c r="H4667" s="16">
        <f>(G4667/F4667)</f>
        <v>2.9710982658959537</v>
      </c>
      <c r="I4667" s="9">
        <v>125</v>
      </c>
      <c r="J4667" s="9">
        <v>966.5</v>
      </c>
      <c r="K4667" s="10">
        <f>(J4667/G4667)</f>
        <v>0.94017509727626458</v>
      </c>
      <c r="L4667" s="10">
        <f>(K4667/1.27)</f>
        <v>0.74029535218603504</v>
      </c>
    </row>
    <row r="4668" spans="1:13" x14ac:dyDescent="0.2">
      <c r="A4668" s="11" t="s">
        <v>6683</v>
      </c>
      <c r="B4668" s="12" t="s">
        <v>6684</v>
      </c>
      <c r="C4668" s="12">
        <v>14</v>
      </c>
      <c r="D4668" s="12">
        <v>5</v>
      </c>
      <c r="E4668" s="12">
        <v>6</v>
      </c>
      <c r="F4668" s="13">
        <v>347</v>
      </c>
      <c r="G4668" s="13">
        <v>1020.5</v>
      </c>
      <c r="H4668" s="17">
        <f>(G4668/F4668)</f>
        <v>2.9409221902017291</v>
      </c>
      <c r="I4668" s="13">
        <v>104.5</v>
      </c>
      <c r="J4668" s="13">
        <v>1261</v>
      </c>
      <c r="K4668" s="14">
        <f>(J4668/G4668)</f>
        <v>1.2356687898089171</v>
      </c>
      <c r="L4668" s="14">
        <f>(K4668/2.8)</f>
        <v>0.44131028207461331</v>
      </c>
    </row>
    <row r="4669" spans="1:13" x14ac:dyDescent="0.2">
      <c r="A4669" s="11" t="s">
        <v>7849</v>
      </c>
      <c r="B4669" s="12" t="s">
        <v>6996</v>
      </c>
      <c r="C4669" s="12">
        <v>14</v>
      </c>
      <c r="D4669" s="12">
        <v>14</v>
      </c>
      <c r="E4669" s="12">
        <v>13</v>
      </c>
      <c r="F4669" s="13">
        <v>134.5</v>
      </c>
      <c r="G4669" s="13">
        <v>791</v>
      </c>
      <c r="H4669" s="17">
        <f>(G4669/F4669)</f>
        <v>5.8810408921933082</v>
      </c>
      <c r="I4669" s="13">
        <v>96</v>
      </c>
      <c r="J4669" s="13">
        <v>1230.5</v>
      </c>
      <c r="K4669" s="14">
        <f>(J4669/G4669)</f>
        <v>1.5556257901390644</v>
      </c>
      <c r="L4669" s="14">
        <f>(K4669/2.8)</f>
        <v>0.55558063933538016</v>
      </c>
    </row>
    <row r="4670" spans="1:13" x14ac:dyDescent="0.2">
      <c r="A4670" s="11" t="s">
        <v>7849</v>
      </c>
      <c r="B4670" s="12" t="s">
        <v>6680</v>
      </c>
      <c r="C4670" s="12">
        <v>14</v>
      </c>
      <c r="D4670" s="12">
        <v>5</v>
      </c>
      <c r="E4670" s="12">
        <v>4</v>
      </c>
      <c r="F4670" s="13">
        <v>453.5</v>
      </c>
      <c r="G4670" s="13">
        <v>1055</v>
      </c>
      <c r="H4670" s="17">
        <f>(G4670/F4670)</f>
        <v>2.3263506063947079</v>
      </c>
      <c r="I4670" s="13">
        <v>115.5</v>
      </c>
      <c r="J4670" s="13">
        <v>1347</v>
      </c>
      <c r="K4670" s="14">
        <f>(J4670/G4670)</f>
        <v>1.2767772511848341</v>
      </c>
      <c r="L4670" s="14">
        <f>(K4670/2.8)</f>
        <v>0.45599187542315506</v>
      </c>
    </row>
    <row r="4671" spans="1:13" x14ac:dyDescent="0.2">
      <c r="A4671" s="11" t="s">
        <v>8532</v>
      </c>
      <c r="B4671" s="12" t="s">
        <v>6677</v>
      </c>
      <c r="C4671" s="12">
        <v>14</v>
      </c>
      <c r="D4671" s="12">
        <v>5</v>
      </c>
      <c r="E4671" s="12">
        <v>2</v>
      </c>
      <c r="F4671" s="13">
        <v>85</v>
      </c>
      <c r="G4671" s="13">
        <v>449.5</v>
      </c>
      <c r="H4671" s="17">
        <f>(G4671/F4671)</f>
        <v>5.2882352941176469</v>
      </c>
      <c r="I4671" s="13">
        <v>73.5</v>
      </c>
      <c r="J4671" s="13">
        <v>360.5</v>
      </c>
      <c r="K4671" s="14">
        <f>(J4671/G4671)</f>
        <v>0.80200222469410454</v>
      </c>
      <c r="L4671" s="14">
        <f>(K4671/2.8)</f>
        <v>0.28642936596218022</v>
      </c>
      <c r="M4671" t="s">
        <v>7834</v>
      </c>
    </row>
    <row r="4672" spans="1:13" x14ac:dyDescent="0.2">
      <c r="A4672" s="11" t="s">
        <v>7849</v>
      </c>
      <c r="B4672" s="12" t="s">
        <v>6779</v>
      </c>
      <c r="C4672" s="12">
        <v>14</v>
      </c>
      <c r="D4672" s="12">
        <v>7</v>
      </c>
      <c r="E4672" s="12">
        <v>22</v>
      </c>
      <c r="F4672" s="13">
        <v>307</v>
      </c>
      <c r="G4672" s="13">
        <v>1065.5</v>
      </c>
      <c r="H4672" s="17">
        <f>(G4672/F4672)</f>
        <v>3.4706840390879479</v>
      </c>
      <c r="I4672" s="13">
        <v>76</v>
      </c>
      <c r="J4672" s="13">
        <v>1318</v>
      </c>
      <c r="K4672" s="14">
        <f>(J4672/G4672)</f>
        <v>1.2369779446269358</v>
      </c>
      <c r="L4672" s="14">
        <f>(K4672/2.8)</f>
        <v>0.44177783736676279</v>
      </c>
    </row>
    <row r="4673" spans="1:13" x14ac:dyDescent="0.2">
      <c r="A4673" s="11" t="s">
        <v>7849</v>
      </c>
      <c r="B4673" s="12" t="s">
        <v>6776</v>
      </c>
      <c r="C4673" s="12">
        <v>14</v>
      </c>
      <c r="D4673" s="12">
        <v>7</v>
      </c>
      <c r="E4673" s="12">
        <v>20</v>
      </c>
      <c r="F4673" s="13">
        <v>117</v>
      </c>
      <c r="G4673" s="13">
        <v>782.5</v>
      </c>
      <c r="H4673" s="17">
        <f>(G4673/F4673)</f>
        <v>6.6880341880341883</v>
      </c>
      <c r="I4673" s="13">
        <v>75</v>
      </c>
      <c r="J4673" s="13">
        <v>849</v>
      </c>
      <c r="K4673" s="14">
        <f>(J4673/G4673)</f>
        <v>1.0849840255591054</v>
      </c>
      <c r="L4673" s="14">
        <f>(K4673/2.8)</f>
        <v>0.38749429484253767</v>
      </c>
    </row>
    <row r="4674" spans="1:13" x14ac:dyDescent="0.2">
      <c r="A4674" s="11" t="s">
        <v>6772</v>
      </c>
      <c r="B4674" s="12" t="s">
        <v>6773</v>
      </c>
      <c r="C4674" s="12">
        <v>14</v>
      </c>
      <c r="D4674" s="12">
        <v>7</v>
      </c>
      <c r="E4674" s="12">
        <v>18</v>
      </c>
      <c r="F4674" s="13">
        <v>282</v>
      </c>
      <c r="G4674" s="13">
        <v>941</v>
      </c>
      <c r="H4674" s="17">
        <f>(G4674/F4674)</f>
        <v>3.3368794326241136</v>
      </c>
      <c r="I4674" s="13">
        <v>97.5</v>
      </c>
      <c r="J4674" s="13">
        <v>701</v>
      </c>
      <c r="K4674" s="14">
        <f>(J4674/G4674)</f>
        <v>0.74495217853347506</v>
      </c>
      <c r="L4674" s="14">
        <f>(K4674/2.8)</f>
        <v>0.26605434947624113</v>
      </c>
    </row>
    <row r="4675" spans="1:13" x14ac:dyDescent="0.2">
      <c r="A4675" s="11" t="s">
        <v>6768</v>
      </c>
      <c r="B4675" s="12" t="s">
        <v>6769</v>
      </c>
      <c r="C4675" s="12">
        <v>14</v>
      </c>
      <c r="D4675" s="12">
        <v>7</v>
      </c>
      <c r="E4675" s="12">
        <v>16</v>
      </c>
      <c r="F4675" s="13">
        <v>152</v>
      </c>
      <c r="G4675" s="13">
        <v>849.5</v>
      </c>
      <c r="H4675" s="17">
        <f>(G4675/F4675)</f>
        <v>5.5888157894736841</v>
      </c>
      <c r="I4675" s="13">
        <v>84</v>
      </c>
      <c r="J4675" s="13">
        <v>796.5</v>
      </c>
      <c r="K4675" s="14">
        <f>(J4675/G4675)</f>
        <v>0.93761035903472634</v>
      </c>
      <c r="L4675" s="14">
        <f>(K4675/2.8)</f>
        <v>0.33486084251240228</v>
      </c>
    </row>
    <row r="4676" spans="1:13" x14ac:dyDescent="0.2">
      <c r="A4676" s="11" t="s">
        <v>6764</v>
      </c>
      <c r="B4676" s="12" t="s">
        <v>6765</v>
      </c>
      <c r="C4676" s="12">
        <v>14</v>
      </c>
      <c r="D4676" s="12">
        <v>7</v>
      </c>
      <c r="E4676" s="12">
        <v>14</v>
      </c>
      <c r="F4676" s="13">
        <v>270</v>
      </c>
      <c r="G4676" s="13">
        <v>899.5</v>
      </c>
      <c r="H4676" s="17">
        <f>(G4676/F4676)</f>
        <v>3.3314814814814815</v>
      </c>
      <c r="I4676" s="13">
        <v>96.5</v>
      </c>
      <c r="J4676" s="13">
        <v>757</v>
      </c>
      <c r="K4676" s="14">
        <f>(J4676/G4676)</f>
        <v>0.8415786548082268</v>
      </c>
      <c r="L4676" s="14">
        <f>(K4676/2.8)</f>
        <v>0.30056380528865245</v>
      </c>
    </row>
    <row r="4677" spans="1:13" x14ac:dyDescent="0.2">
      <c r="A4677" s="1" t="s">
        <v>6992</v>
      </c>
      <c r="B4677" t="s">
        <v>6993</v>
      </c>
      <c r="C4677">
        <v>14</v>
      </c>
      <c r="D4677">
        <v>14</v>
      </c>
      <c r="E4677">
        <v>11</v>
      </c>
      <c r="F4677" s="2">
        <v>48.5</v>
      </c>
      <c r="G4677" s="2">
        <v>313.5</v>
      </c>
      <c r="H4677" s="18">
        <f>(G4677/F4677)</f>
        <v>6.463917525773196</v>
      </c>
      <c r="I4677" s="2">
        <v>46.5</v>
      </c>
      <c r="J4677" s="2">
        <v>860.5</v>
      </c>
      <c r="K4677" s="6">
        <f>(J4677/G4677)</f>
        <v>2.7448165869218499</v>
      </c>
    </row>
    <row r="4678" spans="1:13" x14ac:dyDescent="0.2">
      <c r="A4678" s="11" t="s">
        <v>8533</v>
      </c>
      <c r="B4678" s="12" t="s">
        <v>6762</v>
      </c>
      <c r="C4678" s="12">
        <v>14</v>
      </c>
      <c r="D4678" s="12">
        <v>7</v>
      </c>
      <c r="E4678" s="12">
        <v>12</v>
      </c>
      <c r="F4678" s="13">
        <v>287.5</v>
      </c>
      <c r="G4678" s="13">
        <v>1008.5</v>
      </c>
      <c r="H4678" s="17">
        <f>(G4678/F4678)</f>
        <v>3.5078260869565216</v>
      </c>
      <c r="I4678" s="13">
        <v>99</v>
      </c>
      <c r="J4678" s="13">
        <v>826</v>
      </c>
      <c r="K4678" s="14">
        <f>(J4678/G4678)</f>
        <v>0.81903817550818048</v>
      </c>
      <c r="L4678" s="14">
        <f>(K4678/2.8)</f>
        <v>0.29251363411006448</v>
      </c>
    </row>
    <row r="4679" spans="1:13" x14ac:dyDescent="0.2">
      <c r="A4679" s="11" t="s">
        <v>6759</v>
      </c>
      <c r="B4679" s="12" t="s">
        <v>6760</v>
      </c>
      <c r="C4679" s="12">
        <v>14</v>
      </c>
      <c r="D4679" s="12">
        <v>7</v>
      </c>
      <c r="E4679" s="12">
        <v>10</v>
      </c>
      <c r="F4679" s="13">
        <v>74</v>
      </c>
      <c r="G4679" s="13">
        <v>518</v>
      </c>
      <c r="H4679" s="17">
        <f>(G4679/F4679)</f>
        <v>7</v>
      </c>
      <c r="I4679" s="13">
        <v>66.5</v>
      </c>
      <c r="J4679" s="13">
        <v>184</v>
      </c>
      <c r="K4679" s="14">
        <f>(J4679/G4679)</f>
        <v>0.35521235521235522</v>
      </c>
      <c r="L4679" s="14">
        <f>(K4679/2.8)</f>
        <v>0.12686155543298402</v>
      </c>
      <c r="M4679" t="s">
        <v>7834</v>
      </c>
    </row>
    <row r="4680" spans="1:13" x14ac:dyDescent="0.2">
      <c r="A4680" s="11" t="s">
        <v>6756</v>
      </c>
      <c r="B4680" s="12" t="s">
        <v>6757</v>
      </c>
      <c r="C4680" s="12">
        <v>14</v>
      </c>
      <c r="D4680" s="12">
        <v>7</v>
      </c>
      <c r="E4680" s="12">
        <v>8</v>
      </c>
      <c r="F4680" s="13">
        <v>329</v>
      </c>
      <c r="G4680" s="13">
        <v>994.5</v>
      </c>
      <c r="H4680" s="17">
        <f>(G4680/F4680)</f>
        <v>3.0227963525835868</v>
      </c>
      <c r="I4680" s="13">
        <v>110.5</v>
      </c>
      <c r="J4680" s="13">
        <v>860.5</v>
      </c>
      <c r="K4680" s="14">
        <f>(J4680/G4680)</f>
        <v>0.86525892408245353</v>
      </c>
      <c r="L4680" s="14">
        <f>(K4680/2.8)</f>
        <v>0.30902104431516197</v>
      </c>
    </row>
    <row r="4681" spans="1:13" x14ac:dyDescent="0.2">
      <c r="A4681" s="11" t="s">
        <v>6752</v>
      </c>
      <c r="B4681" s="12" t="s">
        <v>6753</v>
      </c>
      <c r="C4681" s="12">
        <v>14</v>
      </c>
      <c r="D4681" s="12">
        <v>7</v>
      </c>
      <c r="E4681" s="12">
        <v>6</v>
      </c>
      <c r="F4681" s="13">
        <v>448</v>
      </c>
      <c r="G4681" s="13">
        <v>1038.5</v>
      </c>
      <c r="H4681" s="17">
        <f>(G4681/F4681)</f>
        <v>2.3180803571428572</v>
      </c>
      <c r="I4681" s="13">
        <v>75</v>
      </c>
      <c r="J4681" s="13">
        <v>857</v>
      </c>
      <c r="K4681" s="14">
        <f>(J4681/G4681)</f>
        <v>0.82522869523350983</v>
      </c>
      <c r="L4681" s="14">
        <f>(K4681/2.8)</f>
        <v>0.2947245340119678</v>
      </c>
    </row>
    <row r="4682" spans="1:13" x14ac:dyDescent="0.2">
      <c r="A4682" s="11" t="s">
        <v>7849</v>
      </c>
      <c r="B4682" s="12" t="s">
        <v>6750</v>
      </c>
      <c r="C4682" s="12">
        <v>14</v>
      </c>
      <c r="D4682" s="12">
        <v>7</v>
      </c>
      <c r="E4682" s="12">
        <v>4</v>
      </c>
      <c r="F4682" s="13">
        <v>410.5</v>
      </c>
      <c r="G4682" s="13">
        <v>1020</v>
      </c>
      <c r="H4682" s="17">
        <f>(G4682/F4682)</f>
        <v>2.484774665042631</v>
      </c>
      <c r="I4682" s="13">
        <v>112</v>
      </c>
      <c r="J4682" s="13">
        <v>1102</v>
      </c>
      <c r="K4682" s="14">
        <f>(J4682/G4682)</f>
        <v>1.080392156862745</v>
      </c>
      <c r="L4682" s="14">
        <f>(K4682/2.8)</f>
        <v>0.38585434173669469</v>
      </c>
    </row>
    <row r="4683" spans="1:13" x14ac:dyDescent="0.2">
      <c r="A4683" s="7" t="s">
        <v>6747</v>
      </c>
      <c r="B4683" s="8" t="s">
        <v>6748</v>
      </c>
      <c r="C4683" s="8">
        <v>14</v>
      </c>
      <c r="D4683" s="8">
        <v>7</v>
      </c>
      <c r="E4683" s="8">
        <v>2</v>
      </c>
      <c r="F4683" s="9">
        <v>399.5</v>
      </c>
      <c r="G4683" s="9">
        <v>913.5</v>
      </c>
      <c r="H4683" s="16">
        <f>(G4683/F4683)</f>
        <v>2.2866082603254068</v>
      </c>
      <c r="I4683" s="9">
        <v>304</v>
      </c>
      <c r="J4683" s="9">
        <v>1201</v>
      </c>
      <c r="K4683" s="10">
        <f>(J4683/G4683)</f>
        <v>1.3147235905856596</v>
      </c>
      <c r="L4683" s="10">
        <f>(K4683/1.27)</f>
        <v>1.0352154256579997</v>
      </c>
    </row>
    <row r="4684" spans="1:13" x14ac:dyDescent="0.2">
      <c r="A4684" s="11" t="s">
        <v>6849</v>
      </c>
      <c r="B4684" s="12" t="s">
        <v>6850</v>
      </c>
      <c r="C4684" s="12">
        <v>14</v>
      </c>
      <c r="D4684" s="12">
        <v>9</v>
      </c>
      <c r="E4684" s="12">
        <v>22</v>
      </c>
      <c r="F4684" s="13">
        <v>244</v>
      </c>
      <c r="G4684" s="13">
        <v>990</v>
      </c>
      <c r="H4684" s="17">
        <f>(G4684/F4684)</f>
        <v>4.057377049180328</v>
      </c>
      <c r="I4684" s="13">
        <v>97.5</v>
      </c>
      <c r="J4684" s="13">
        <v>1113</v>
      </c>
      <c r="K4684" s="14">
        <f>(J4684/G4684)</f>
        <v>1.1242424242424243</v>
      </c>
      <c r="L4684" s="14">
        <f>(K4684/2.8)</f>
        <v>0.40151515151515155</v>
      </c>
    </row>
    <row r="4685" spans="1:13" x14ac:dyDescent="0.2">
      <c r="A4685" s="11" t="s">
        <v>6845</v>
      </c>
      <c r="B4685" s="12" t="s">
        <v>6846</v>
      </c>
      <c r="C4685" s="12">
        <v>14</v>
      </c>
      <c r="D4685" s="12">
        <v>9</v>
      </c>
      <c r="E4685" s="12">
        <v>20</v>
      </c>
      <c r="F4685" s="13">
        <v>142.5</v>
      </c>
      <c r="G4685" s="13">
        <v>816</v>
      </c>
      <c r="H4685" s="17">
        <f>(G4685/F4685)</f>
        <v>5.7263157894736842</v>
      </c>
      <c r="I4685" s="13">
        <v>75.5</v>
      </c>
      <c r="J4685" s="13">
        <v>941</v>
      </c>
      <c r="K4685" s="14">
        <f>(J4685/G4685)</f>
        <v>1.1531862745098038</v>
      </c>
      <c r="L4685" s="14">
        <f>(K4685/2.8)</f>
        <v>0.41185224089635852</v>
      </c>
    </row>
    <row r="4686" spans="1:13" x14ac:dyDescent="0.2">
      <c r="A4686" s="11" t="s">
        <v>6841</v>
      </c>
      <c r="B4686" s="12" t="s">
        <v>6842</v>
      </c>
      <c r="C4686" s="12">
        <v>14</v>
      </c>
      <c r="D4686" s="12">
        <v>9</v>
      </c>
      <c r="E4686" s="12">
        <v>18</v>
      </c>
      <c r="F4686" s="13">
        <v>334</v>
      </c>
      <c r="G4686" s="13">
        <v>1061.5</v>
      </c>
      <c r="H4686" s="17">
        <f>(G4686/F4686)</f>
        <v>3.1781437125748502</v>
      </c>
      <c r="I4686" s="13">
        <v>108</v>
      </c>
      <c r="J4686" s="13">
        <v>1144</v>
      </c>
      <c r="K4686" s="14">
        <f>(J4686/G4686)</f>
        <v>1.0777202072538861</v>
      </c>
      <c r="L4686" s="14">
        <f>(K4686/2.8)</f>
        <v>0.38490007401924503</v>
      </c>
    </row>
    <row r="4687" spans="1:13" x14ac:dyDescent="0.2">
      <c r="A4687" s="11" t="s">
        <v>6837</v>
      </c>
      <c r="B4687" s="12" t="s">
        <v>6838</v>
      </c>
      <c r="C4687" s="12">
        <v>14</v>
      </c>
      <c r="D4687" s="12">
        <v>9</v>
      </c>
      <c r="E4687" s="12">
        <v>16</v>
      </c>
      <c r="F4687" s="13">
        <v>229</v>
      </c>
      <c r="G4687" s="13">
        <v>926.5</v>
      </c>
      <c r="H4687" s="17">
        <f>(G4687/F4687)</f>
        <v>4.0458515283842793</v>
      </c>
      <c r="I4687" s="13">
        <v>67</v>
      </c>
      <c r="J4687" s="13">
        <v>831.5</v>
      </c>
      <c r="K4687" s="14">
        <f>(J4687/G4687)</f>
        <v>0.89746357258499732</v>
      </c>
      <c r="L4687" s="14">
        <f>(K4687/2.8)</f>
        <v>0.32052270449464193</v>
      </c>
    </row>
    <row r="4688" spans="1:13" x14ac:dyDescent="0.2">
      <c r="A4688" s="1" t="s">
        <v>7069</v>
      </c>
      <c r="B4688" t="s">
        <v>7070</v>
      </c>
      <c r="C4688">
        <v>15</v>
      </c>
      <c r="D4688">
        <v>3</v>
      </c>
      <c r="E4688">
        <v>9</v>
      </c>
      <c r="F4688" s="2">
        <v>101</v>
      </c>
      <c r="G4688" s="2">
        <v>540</v>
      </c>
      <c r="H4688" s="18">
        <f>(G4688/F4688)</f>
        <v>5.3465346534653468</v>
      </c>
      <c r="I4688" s="2">
        <v>41</v>
      </c>
      <c r="J4688" s="2">
        <v>31.5</v>
      </c>
      <c r="K4688" s="6">
        <f>(J4688/G4688)</f>
        <v>5.8333333333333334E-2</v>
      </c>
    </row>
    <row r="4689" spans="1:13" x14ac:dyDescent="0.2">
      <c r="A4689" s="1" t="s">
        <v>7069</v>
      </c>
      <c r="B4689" t="s">
        <v>7070</v>
      </c>
      <c r="C4689">
        <v>15</v>
      </c>
      <c r="D4689">
        <v>3</v>
      </c>
      <c r="E4689">
        <v>10</v>
      </c>
      <c r="F4689" s="2">
        <v>88</v>
      </c>
      <c r="G4689" s="2">
        <v>432</v>
      </c>
      <c r="H4689" s="18">
        <f>(G4689/F4689)</f>
        <v>4.9090909090909092</v>
      </c>
      <c r="I4689" s="2">
        <v>40</v>
      </c>
      <c r="J4689" s="2">
        <v>39</v>
      </c>
      <c r="K4689" s="6">
        <f>(J4689/G4689)</f>
        <v>9.0277777777777776E-2</v>
      </c>
    </row>
    <row r="4690" spans="1:13" x14ac:dyDescent="0.2">
      <c r="A4690" s="1" t="s">
        <v>7069</v>
      </c>
      <c r="B4690" t="s">
        <v>7070</v>
      </c>
      <c r="C4690">
        <v>15</v>
      </c>
      <c r="D4690">
        <v>4</v>
      </c>
      <c r="E4690">
        <v>9</v>
      </c>
      <c r="F4690" s="2">
        <v>80.5</v>
      </c>
      <c r="G4690" s="2">
        <v>429</v>
      </c>
      <c r="H4690" s="18">
        <f>(G4690/F4690)</f>
        <v>5.329192546583851</v>
      </c>
      <c r="I4690" s="2">
        <v>37</v>
      </c>
      <c r="J4690" s="2">
        <v>30.5</v>
      </c>
      <c r="K4690" s="6">
        <f>(J4690/G4690)</f>
        <v>7.1095571095571089E-2</v>
      </c>
    </row>
    <row r="4691" spans="1:13" x14ac:dyDescent="0.2">
      <c r="A4691" s="1" t="s">
        <v>7069</v>
      </c>
      <c r="B4691" t="s">
        <v>7070</v>
      </c>
      <c r="C4691">
        <v>15</v>
      </c>
      <c r="D4691">
        <v>4</v>
      </c>
      <c r="E4691">
        <v>10</v>
      </c>
      <c r="F4691" s="2">
        <v>81</v>
      </c>
      <c r="G4691" s="2">
        <v>380.5</v>
      </c>
      <c r="H4691" s="18">
        <f>(G4691/F4691)</f>
        <v>4.6975308641975309</v>
      </c>
      <c r="I4691" s="2">
        <v>34.5</v>
      </c>
      <c r="J4691" s="2">
        <v>33</v>
      </c>
      <c r="K4691" s="6">
        <f>(J4691/G4691)</f>
        <v>8.6727989487516421E-2</v>
      </c>
    </row>
    <row r="4692" spans="1:13" x14ac:dyDescent="0.2">
      <c r="A4692" s="11" t="s">
        <v>6834</v>
      </c>
      <c r="B4692" s="12" t="s">
        <v>6835</v>
      </c>
      <c r="C4692" s="12">
        <v>14</v>
      </c>
      <c r="D4692" s="12">
        <v>9</v>
      </c>
      <c r="E4692" s="12">
        <v>14</v>
      </c>
      <c r="F4692" s="13">
        <v>299.5</v>
      </c>
      <c r="G4692" s="13">
        <v>1000</v>
      </c>
      <c r="H4692" s="17">
        <f>(G4692/F4692)</f>
        <v>3.33889816360601</v>
      </c>
      <c r="I4692" s="13">
        <v>107</v>
      </c>
      <c r="J4692" s="13">
        <v>1489</v>
      </c>
      <c r="K4692" s="14">
        <f>(J4692/G4692)</f>
        <v>1.4890000000000001</v>
      </c>
      <c r="L4692" s="14">
        <f>(K4692/2.8)</f>
        <v>0.53178571428571431</v>
      </c>
    </row>
    <row r="4693" spans="1:13" x14ac:dyDescent="0.2">
      <c r="A4693" s="1" t="s">
        <v>8534</v>
      </c>
      <c r="B4693" t="s">
        <v>6832</v>
      </c>
      <c r="C4693">
        <v>14</v>
      </c>
      <c r="D4693">
        <v>9</v>
      </c>
      <c r="E4693">
        <v>12</v>
      </c>
      <c r="F4693" s="2">
        <v>223</v>
      </c>
      <c r="G4693" s="2">
        <v>832</v>
      </c>
      <c r="H4693" s="18">
        <f>(G4693/F4693)</f>
        <v>3.7309417040358746</v>
      </c>
      <c r="I4693" s="2">
        <v>58.5</v>
      </c>
      <c r="J4693" s="2">
        <v>49.5</v>
      </c>
      <c r="K4693" s="6">
        <f>(J4693/G4693)</f>
        <v>5.9495192307692304E-2</v>
      </c>
    </row>
    <row r="4694" spans="1:13" x14ac:dyDescent="0.2">
      <c r="A4694" s="11" t="s">
        <v>7849</v>
      </c>
      <c r="B4694" s="12" t="s">
        <v>6797</v>
      </c>
      <c r="C4694" s="12">
        <v>14</v>
      </c>
      <c r="D4694" s="12">
        <v>8</v>
      </c>
      <c r="E4694" s="12">
        <v>12</v>
      </c>
      <c r="F4694" s="13">
        <v>56</v>
      </c>
      <c r="G4694" s="13">
        <v>388</v>
      </c>
      <c r="H4694" s="17">
        <f>(G4694/F4694)</f>
        <v>6.9285714285714288</v>
      </c>
      <c r="I4694" s="13">
        <v>94</v>
      </c>
      <c r="J4694" s="13">
        <v>1149</v>
      </c>
      <c r="K4694" s="14">
        <f>(J4694/G4694)</f>
        <v>2.9613402061855671</v>
      </c>
      <c r="L4694" s="14">
        <f>(K4694/2.8)</f>
        <v>1.0576215022091311</v>
      </c>
    </row>
    <row r="4695" spans="1:13" x14ac:dyDescent="0.2">
      <c r="A4695" s="11" t="s">
        <v>6828</v>
      </c>
      <c r="B4695" s="12" t="s">
        <v>6829</v>
      </c>
      <c r="C4695" s="12">
        <v>14</v>
      </c>
      <c r="D4695" s="12">
        <v>9</v>
      </c>
      <c r="E4695" s="12">
        <v>10</v>
      </c>
      <c r="F4695" s="13">
        <v>170</v>
      </c>
      <c r="G4695" s="13">
        <v>731</v>
      </c>
      <c r="H4695" s="17">
        <f>(G4695/F4695)</f>
        <v>4.3</v>
      </c>
      <c r="I4695" s="13">
        <v>67</v>
      </c>
      <c r="J4695" s="13">
        <v>1035</v>
      </c>
      <c r="K4695" s="14">
        <f>(J4695/G4695)</f>
        <v>1.4158686730506156</v>
      </c>
      <c r="L4695" s="14">
        <f>(K4695/2.8)</f>
        <v>0.50566738323236271</v>
      </c>
    </row>
    <row r="4696" spans="1:13" x14ac:dyDescent="0.2">
      <c r="A4696" s="11" t="s">
        <v>6824</v>
      </c>
      <c r="B4696" s="12" t="s">
        <v>6825</v>
      </c>
      <c r="C4696" s="12">
        <v>14</v>
      </c>
      <c r="D4696" s="12">
        <v>9</v>
      </c>
      <c r="E4696" s="12">
        <v>8</v>
      </c>
      <c r="F4696" s="13">
        <v>193.5</v>
      </c>
      <c r="G4696" s="13">
        <v>902.5</v>
      </c>
      <c r="H4696" s="17">
        <f>(G4696/F4696)</f>
        <v>4.6640826873385013</v>
      </c>
      <c r="I4696" s="13">
        <v>69.5</v>
      </c>
      <c r="J4696" s="13">
        <v>1277.5</v>
      </c>
      <c r="K4696" s="14">
        <f>(J4696/G4696)</f>
        <v>1.4155124653739612</v>
      </c>
      <c r="L4696" s="14">
        <f>(K4696/2.8)</f>
        <v>0.50554016620498621</v>
      </c>
    </row>
    <row r="4697" spans="1:13" x14ac:dyDescent="0.2">
      <c r="A4697" s="11" t="s">
        <v>6820</v>
      </c>
      <c r="B4697" s="12" t="s">
        <v>6821</v>
      </c>
      <c r="C4697" s="12">
        <v>14</v>
      </c>
      <c r="D4697" s="12">
        <v>9</v>
      </c>
      <c r="E4697" s="12">
        <v>6</v>
      </c>
      <c r="F4697" s="13">
        <v>222.5</v>
      </c>
      <c r="G4697" s="13">
        <v>916</v>
      </c>
      <c r="H4697" s="17">
        <f>(G4697/F4697)</f>
        <v>4.1168539325842692</v>
      </c>
      <c r="I4697" s="13">
        <v>79</v>
      </c>
      <c r="J4697" s="13">
        <v>810.5</v>
      </c>
      <c r="K4697" s="14">
        <f>(J4697/G4697)</f>
        <v>0.88482532751091703</v>
      </c>
      <c r="L4697" s="14">
        <f>(K4697/2.8)</f>
        <v>0.31600904553961323</v>
      </c>
    </row>
    <row r="4698" spans="1:13" x14ac:dyDescent="0.2">
      <c r="A4698" s="11" t="s">
        <v>8535</v>
      </c>
      <c r="B4698" s="12" t="s">
        <v>6818</v>
      </c>
      <c r="C4698" s="12">
        <v>14</v>
      </c>
      <c r="D4698" s="12">
        <v>9</v>
      </c>
      <c r="E4698" s="12">
        <v>4</v>
      </c>
      <c r="F4698" s="13">
        <v>350</v>
      </c>
      <c r="G4698" s="13">
        <v>1016.5</v>
      </c>
      <c r="H4698" s="17">
        <f>(G4698/F4698)</f>
        <v>2.9042857142857144</v>
      </c>
      <c r="I4698" s="13">
        <v>107.5</v>
      </c>
      <c r="J4698" s="13">
        <v>1088</v>
      </c>
      <c r="K4698" s="14">
        <f>(J4698/G4698)</f>
        <v>1.0703393999016233</v>
      </c>
      <c r="L4698" s="14">
        <f>(K4698/2.8)</f>
        <v>0.38226407139343693</v>
      </c>
    </row>
    <row r="4699" spans="1:13" x14ac:dyDescent="0.2">
      <c r="A4699" s="11" t="s">
        <v>8536</v>
      </c>
      <c r="B4699" s="12" t="s">
        <v>6815</v>
      </c>
      <c r="C4699" s="12">
        <v>14</v>
      </c>
      <c r="D4699" s="12">
        <v>9</v>
      </c>
      <c r="E4699" s="12">
        <v>2</v>
      </c>
      <c r="F4699" s="13">
        <v>67</v>
      </c>
      <c r="G4699" s="13">
        <v>438.5</v>
      </c>
      <c r="H4699" s="17">
        <f>(G4699/F4699)</f>
        <v>6.544776119402985</v>
      </c>
      <c r="I4699" s="13">
        <v>93.5</v>
      </c>
      <c r="J4699" s="13">
        <v>838</v>
      </c>
      <c r="K4699" s="14">
        <f>(J4699/G4699)</f>
        <v>1.9110604332953249</v>
      </c>
      <c r="L4699" s="14">
        <f>(K4699/2.8)</f>
        <v>0.68252158331975898</v>
      </c>
    </row>
    <row r="4700" spans="1:13" x14ac:dyDescent="0.2">
      <c r="A4700" s="11" t="s">
        <v>6916</v>
      </c>
      <c r="B4700" s="12" t="s">
        <v>6917</v>
      </c>
      <c r="C4700" s="12">
        <v>14</v>
      </c>
      <c r="D4700" s="12">
        <v>11</v>
      </c>
      <c r="E4700" s="12">
        <v>22</v>
      </c>
      <c r="F4700" s="13">
        <v>169</v>
      </c>
      <c r="G4700" s="13">
        <v>895</v>
      </c>
      <c r="H4700" s="17">
        <f>(G4700/F4700)</f>
        <v>5.2958579881656807</v>
      </c>
      <c r="I4700" s="13">
        <v>70.5</v>
      </c>
      <c r="J4700" s="13">
        <v>39</v>
      </c>
      <c r="K4700" s="14">
        <f>(J4700/G4700)</f>
        <v>4.357541899441341E-2</v>
      </c>
      <c r="L4700" s="14">
        <f>(K4700/2.8)</f>
        <v>1.5562649640861933E-2</v>
      </c>
      <c r="M4700" t="s">
        <v>7834</v>
      </c>
    </row>
    <row r="4701" spans="1:13" x14ac:dyDescent="0.2">
      <c r="A4701" s="1" t="s">
        <v>7067</v>
      </c>
      <c r="B4701" t="s">
        <v>7068</v>
      </c>
      <c r="C4701">
        <v>15</v>
      </c>
      <c r="D4701">
        <v>3</v>
      </c>
      <c r="E4701">
        <v>8</v>
      </c>
      <c r="F4701" s="2">
        <v>88</v>
      </c>
      <c r="G4701" s="2">
        <v>540</v>
      </c>
      <c r="H4701" s="18">
        <f>(G4701/F4701)</f>
        <v>6.1363636363636367</v>
      </c>
      <c r="I4701" s="2">
        <v>57.5</v>
      </c>
      <c r="J4701" s="2">
        <v>1516.5</v>
      </c>
      <c r="K4701" s="6">
        <f>(J4701/G4701)</f>
        <v>2.8083333333333331</v>
      </c>
    </row>
    <row r="4702" spans="1:13" x14ac:dyDescent="0.2">
      <c r="A4702" s="1" t="s">
        <v>7067</v>
      </c>
      <c r="B4702" t="s">
        <v>7068</v>
      </c>
      <c r="C4702">
        <v>15</v>
      </c>
      <c r="D4702">
        <v>4</v>
      </c>
      <c r="E4702">
        <v>7</v>
      </c>
      <c r="F4702" s="2">
        <v>91.5</v>
      </c>
      <c r="G4702" s="2">
        <v>487</v>
      </c>
      <c r="H4702" s="18">
        <f>(G4702/F4702)</f>
        <v>5.3224043715846996</v>
      </c>
      <c r="I4702" s="2">
        <v>51</v>
      </c>
      <c r="J4702" s="2">
        <v>1515</v>
      </c>
      <c r="K4702" s="6">
        <f>(J4702/G4702)</f>
        <v>3.1108829568788501</v>
      </c>
    </row>
    <row r="4703" spans="1:13" x14ac:dyDescent="0.2">
      <c r="A4703" s="1" t="s">
        <v>7067</v>
      </c>
      <c r="B4703" t="s">
        <v>7068</v>
      </c>
      <c r="C4703">
        <v>15</v>
      </c>
      <c r="D4703">
        <v>4</v>
      </c>
      <c r="E4703">
        <v>8</v>
      </c>
      <c r="F4703" s="2">
        <v>82.5</v>
      </c>
      <c r="G4703" s="2">
        <v>434.5</v>
      </c>
      <c r="H4703" s="18">
        <f>(G4703/F4703)</f>
        <v>5.2666666666666666</v>
      </c>
      <c r="I4703" s="2">
        <v>47</v>
      </c>
      <c r="J4703" s="2">
        <v>1555.5</v>
      </c>
      <c r="K4703" s="6">
        <f>(J4703/G4703)</f>
        <v>3.5799769850402763</v>
      </c>
    </row>
    <row r="4704" spans="1:13" x14ac:dyDescent="0.2">
      <c r="A4704" s="1" t="s">
        <v>7067</v>
      </c>
      <c r="B4704" t="s">
        <v>7068</v>
      </c>
      <c r="C4704">
        <v>15</v>
      </c>
      <c r="D4704">
        <v>3</v>
      </c>
      <c r="E4704">
        <v>7</v>
      </c>
      <c r="F4704" s="2">
        <v>107.5</v>
      </c>
      <c r="G4704" s="2">
        <v>701</v>
      </c>
      <c r="H4704" s="18">
        <f>(G4704/F4704)</f>
        <v>6.5209302325581397</v>
      </c>
      <c r="I4704" s="2">
        <v>44</v>
      </c>
      <c r="J4704" s="2">
        <v>1509</v>
      </c>
      <c r="K4704" s="6">
        <f>(J4704/G4704)</f>
        <v>2.152639087018545</v>
      </c>
    </row>
    <row r="4705" spans="1:12" x14ac:dyDescent="0.2">
      <c r="A4705" s="1" t="s">
        <v>7065</v>
      </c>
      <c r="B4705" t="s">
        <v>7066</v>
      </c>
      <c r="C4705">
        <v>15</v>
      </c>
      <c r="D4705">
        <v>4</v>
      </c>
      <c r="E4705">
        <v>6</v>
      </c>
      <c r="F4705" s="2">
        <v>51</v>
      </c>
      <c r="G4705" s="2">
        <v>183</v>
      </c>
      <c r="H4705" s="18">
        <f>(G4705/F4705)</f>
        <v>3.5882352941176472</v>
      </c>
      <c r="I4705" s="2">
        <v>55.5</v>
      </c>
      <c r="J4705" s="2">
        <v>39</v>
      </c>
      <c r="K4705" s="6">
        <f>(J4705/G4705)</f>
        <v>0.21311475409836064</v>
      </c>
    </row>
    <row r="4706" spans="1:12" x14ac:dyDescent="0.2">
      <c r="A4706" s="1" t="s">
        <v>7065</v>
      </c>
      <c r="B4706" t="s">
        <v>7066</v>
      </c>
      <c r="C4706">
        <v>15</v>
      </c>
      <c r="D4706">
        <v>3</v>
      </c>
      <c r="E4706">
        <v>5</v>
      </c>
      <c r="F4706" s="2">
        <v>89.5</v>
      </c>
      <c r="G4706" s="2">
        <v>280</v>
      </c>
      <c r="H4706" s="18">
        <f>(G4706/F4706)</f>
        <v>3.1284916201117317</v>
      </c>
      <c r="I4706" s="2">
        <v>48</v>
      </c>
      <c r="J4706" s="2">
        <v>25.5</v>
      </c>
      <c r="K4706" s="6">
        <f>(J4706/G4706)</f>
        <v>9.1071428571428567E-2</v>
      </c>
    </row>
    <row r="4707" spans="1:12" x14ac:dyDescent="0.2">
      <c r="A4707" s="1" t="s">
        <v>7065</v>
      </c>
      <c r="B4707" t="s">
        <v>7066</v>
      </c>
      <c r="C4707">
        <v>15</v>
      </c>
      <c r="D4707">
        <v>4</v>
      </c>
      <c r="E4707">
        <v>5</v>
      </c>
      <c r="F4707" s="2">
        <v>57</v>
      </c>
      <c r="G4707" s="2">
        <v>188</v>
      </c>
      <c r="H4707" s="18">
        <f>(G4707/F4707)</f>
        <v>3.2982456140350878</v>
      </c>
      <c r="I4707" s="2">
        <v>45</v>
      </c>
      <c r="J4707" s="2">
        <v>16.5</v>
      </c>
      <c r="K4707" s="6">
        <f>(J4707/G4707)</f>
        <v>8.7765957446808512E-2</v>
      </c>
    </row>
    <row r="4708" spans="1:12" x14ac:dyDescent="0.2">
      <c r="A4708" s="1" t="s">
        <v>7065</v>
      </c>
      <c r="B4708" t="s">
        <v>7066</v>
      </c>
      <c r="C4708">
        <v>15</v>
      </c>
      <c r="D4708">
        <v>3</v>
      </c>
      <c r="E4708">
        <v>6</v>
      </c>
      <c r="F4708" s="2">
        <v>70.5</v>
      </c>
      <c r="G4708" s="2">
        <v>207</v>
      </c>
      <c r="H4708" s="18">
        <f>(G4708/F4708)</f>
        <v>2.9361702127659575</v>
      </c>
      <c r="I4708" s="2">
        <v>36</v>
      </c>
      <c r="J4708" s="2">
        <v>22.5</v>
      </c>
      <c r="K4708" s="6">
        <f>(J4708/G4708)</f>
        <v>0.10869565217391304</v>
      </c>
    </row>
    <row r="4709" spans="1:12" x14ac:dyDescent="0.2">
      <c r="A4709" s="11" t="s">
        <v>7849</v>
      </c>
      <c r="B4709" s="12" t="s">
        <v>6913</v>
      </c>
      <c r="C4709" s="12">
        <v>14</v>
      </c>
      <c r="D4709" s="12">
        <v>11</v>
      </c>
      <c r="E4709" s="12">
        <v>20</v>
      </c>
      <c r="F4709" s="13">
        <v>92</v>
      </c>
      <c r="G4709" s="13">
        <v>632</v>
      </c>
      <c r="H4709" s="17">
        <f>(G4709/F4709)</f>
        <v>6.8695652173913047</v>
      </c>
      <c r="I4709" s="13">
        <v>67</v>
      </c>
      <c r="J4709" s="13">
        <v>694.5</v>
      </c>
      <c r="K4709" s="14">
        <f>(J4709/G4709)</f>
        <v>1.0988924050632911</v>
      </c>
      <c r="L4709" s="14">
        <f>(K4709/2.8)</f>
        <v>0.39246157323688968</v>
      </c>
    </row>
    <row r="4710" spans="1:12" x14ac:dyDescent="0.2">
      <c r="A4710" s="1" t="s">
        <v>6910</v>
      </c>
      <c r="B4710" t="s">
        <v>6911</v>
      </c>
      <c r="C4710">
        <v>14</v>
      </c>
      <c r="D4710">
        <v>11</v>
      </c>
      <c r="E4710">
        <v>18</v>
      </c>
      <c r="F4710" s="2">
        <v>93</v>
      </c>
      <c r="G4710" s="2">
        <v>663.5</v>
      </c>
      <c r="H4710" s="18">
        <f>(G4710/F4710)</f>
        <v>7.134408602150538</v>
      </c>
      <c r="I4710" s="2">
        <v>45</v>
      </c>
      <c r="J4710" s="2">
        <v>71</v>
      </c>
      <c r="K4710" s="6">
        <f>(J4710/G4710)</f>
        <v>0.10700828937452901</v>
      </c>
    </row>
    <row r="4711" spans="1:12" x14ac:dyDescent="0.2">
      <c r="A4711" s="11" t="s">
        <v>6906</v>
      </c>
      <c r="B4711" s="12" t="s">
        <v>6907</v>
      </c>
      <c r="C4711" s="12">
        <v>14</v>
      </c>
      <c r="D4711" s="12">
        <v>11</v>
      </c>
      <c r="E4711" s="12">
        <v>16</v>
      </c>
      <c r="F4711" s="13">
        <v>296.5</v>
      </c>
      <c r="G4711" s="13">
        <v>1033.5</v>
      </c>
      <c r="H4711" s="17">
        <f>(G4711/F4711)</f>
        <v>3.4856661045531196</v>
      </c>
      <c r="I4711" s="13">
        <v>94</v>
      </c>
      <c r="J4711" s="13">
        <v>1273.5</v>
      </c>
      <c r="K4711" s="14">
        <f>(J4711/G4711)</f>
        <v>1.2322206095791002</v>
      </c>
      <c r="L4711" s="14">
        <f>(K4711/2.8)</f>
        <v>0.44007878913539294</v>
      </c>
    </row>
    <row r="4712" spans="1:12" x14ac:dyDescent="0.2">
      <c r="A4712" s="11" t="s">
        <v>7849</v>
      </c>
      <c r="B4712" s="12" t="s">
        <v>6903</v>
      </c>
      <c r="C4712" s="12">
        <v>14</v>
      </c>
      <c r="D4712" s="12">
        <v>11</v>
      </c>
      <c r="E4712" s="12">
        <v>14</v>
      </c>
      <c r="F4712" s="13">
        <v>194</v>
      </c>
      <c r="G4712" s="13">
        <v>868.5</v>
      </c>
      <c r="H4712" s="17">
        <f>(G4712/F4712)</f>
        <v>4.4768041237113403</v>
      </c>
      <c r="I4712" s="13">
        <v>68.5</v>
      </c>
      <c r="J4712" s="13">
        <v>919.5</v>
      </c>
      <c r="K4712" s="14">
        <f>(J4712/G4712)</f>
        <v>1.0587219343696028</v>
      </c>
      <c r="L4712" s="14">
        <f>(K4712/2.8)</f>
        <v>0.37811497656057247</v>
      </c>
    </row>
    <row r="4713" spans="1:12" x14ac:dyDescent="0.2">
      <c r="A4713" s="1" t="s">
        <v>6899</v>
      </c>
      <c r="B4713" t="s">
        <v>6900</v>
      </c>
      <c r="C4713">
        <v>14</v>
      </c>
      <c r="D4713">
        <v>11</v>
      </c>
      <c r="E4713">
        <v>12</v>
      </c>
      <c r="F4713" s="2">
        <v>114</v>
      </c>
      <c r="G4713" s="2">
        <v>746</v>
      </c>
      <c r="H4713" s="18">
        <f>(G4713/F4713)</f>
        <v>6.5438596491228074</v>
      </c>
      <c r="I4713" s="2">
        <v>56.5</v>
      </c>
      <c r="J4713" s="2">
        <v>708.5</v>
      </c>
      <c r="K4713" s="6">
        <f>(J4713/G4713)</f>
        <v>0.94973190348525471</v>
      </c>
    </row>
    <row r="4714" spans="1:12" x14ac:dyDescent="0.2">
      <c r="A4714" s="1" t="s">
        <v>6895</v>
      </c>
      <c r="B4714" t="s">
        <v>6896</v>
      </c>
      <c r="C4714">
        <v>14</v>
      </c>
      <c r="D4714">
        <v>11</v>
      </c>
      <c r="E4714">
        <v>10</v>
      </c>
      <c r="F4714" s="2">
        <v>154</v>
      </c>
      <c r="G4714" s="2">
        <v>718</v>
      </c>
      <c r="H4714" s="18">
        <f>(G4714/F4714)</f>
        <v>4.662337662337662</v>
      </c>
      <c r="I4714" s="2">
        <v>48</v>
      </c>
      <c r="J4714" s="2">
        <v>73</v>
      </c>
      <c r="K4714" s="6">
        <f>(J4714/G4714)</f>
        <v>0.10167130919220056</v>
      </c>
    </row>
    <row r="4715" spans="1:12" x14ac:dyDescent="0.2">
      <c r="A4715" s="11" t="s">
        <v>6891</v>
      </c>
      <c r="B4715" s="12" t="s">
        <v>6892</v>
      </c>
      <c r="C4715" s="12">
        <v>14</v>
      </c>
      <c r="D4715" s="12">
        <v>11</v>
      </c>
      <c r="E4715" s="12">
        <v>8</v>
      </c>
      <c r="F4715" s="13">
        <v>282</v>
      </c>
      <c r="G4715" s="13">
        <v>954.5</v>
      </c>
      <c r="H4715" s="17">
        <f>(G4715/F4715)</f>
        <v>3.3847517730496453</v>
      </c>
      <c r="I4715" s="13">
        <v>81</v>
      </c>
      <c r="J4715" s="13">
        <v>1210</v>
      </c>
      <c r="K4715" s="14">
        <f>(J4715/G4715)</f>
        <v>1.2676794133053955</v>
      </c>
      <c r="L4715" s="14">
        <f>(K4715/2.8)</f>
        <v>0.45274264760906985</v>
      </c>
    </row>
    <row r="4716" spans="1:12" x14ac:dyDescent="0.2">
      <c r="A4716" s="11" t="s">
        <v>7849</v>
      </c>
      <c r="B4716" s="12" t="s">
        <v>6888</v>
      </c>
      <c r="C4716" s="12">
        <v>14</v>
      </c>
      <c r="D4716" s="12">
        <v>11</v>
      </c>
      <c r="E4716" s="12">
        <v>6</v>
      </c>
      <c r="F4716" s="13">
        <v>299</v>
      </c>
      <c r="G4716" s="13">
        <v>969</v>
      </c>
      <c r="H4716" s="17">
        <f>(G4716/F4716)</f>
        <v>3.2408026755852841</v>
      </c>
      <c r="I4716" s="13">
        <v>86</v>
      </c>
      <c r="J4716" s="13">
        <v>1117.5</v>
      </c>
      <c r="K4716" s="14">
        <f>(J4716/G4716)</f>
        <v>1.153250773993808</v>
      </c>
      <c r="L4716" s="14">
        <f>(K4716/2.8)</f>
        <v>0.41187527642636002</v>
      </c>
    </row>
    <row r="4717" spans="1:12" x14ac:dyDescent="0.2">
      <c r="A4717" s="11" t="s">
        <v>6884</v>
      </c>
      <c r="B4717" s="12" t="s">
        <v>6885</v>
      </c>
      <c r="C4717" s="12">
        <v>14</v>
      </c>
      <c r="D4717" s="12">
        <v>11</v>
      </c>
      <c r="E4717" s="12">
        <v>4</v>
      </c>
      <c r="F4717" s="13">
        <v>340.5</v>
      </c>
      <c r="G4717" s="13">
        <v>961</v>
      </c>
      <c r="H4717" s="17">
        <f>(G4717/F4717)</f>
        <v>2.8223201174743027</v>
      </c>
      <c r="I4717" s="13">
        <v>78.5</v>
      </c>
      <c r="J4717" s="13">
        <v>812.5</v>
      </c>
      <c r="K4717" s="14">
        <f>(J4717/G4717)</f>
        <v>0.84547346514047872</v>
      </c>
      <c r="L4717" s="14">
        <f>(K4717/2.8)</f>
        <v>0.30195480897874244</v>
      </c>
    </row>
    <row r="4718" spans="1:12" x14ac:dyDescent="0.2">
      <c r="A4718" s="11" t="s">
        <v>6880</v>
      </c>
      <c r="B4718" s="12" t="s">
        <v>6881</v>
      </c>
      <c r="C4718" s="12">
        <v>14</v>
      </c>
      <c r="D4718" s="12">
        <v>11</v>
      </c>
      <c r="E4718" s="12">
        <v>2</v>
      </c>
      <c r="F4718" s="13">
        <v>54.5</v>
      </c>
      <c r="G4718" s="13">
        <v>313.5</v>
      </c>
      <c r="H4718" s="17">
        <f>(G4718/F4718)</f>
        <v>5.7522935779816518</v>
      </c>
      <c r="I4718" s="13">
        <v>69</v>
      </c>
      <c r="J4718" s="13">
        <v>682.5</v>
      </c>
      <c r="K4718" s="14">
        <f>(J4718/G4718)</f>
        <v>2.1770334928229667</v>
      </c>
      <c r="L4718" s="14">
        <f>(K4718/2.8)</f>
        <v>0.77751196172248815</v>
      </c>
    </row>
    <row r="4719" spans="1:12" x14ac:dyDescent="0.2">
      <c r="A4719" s="1" t="s">
        <v>6975</v>
      </c>
      <c r="B4719" t="s">
        <v>6976</v>
      </c>
      <c r="C4719">
        <v>14</v>
      </c>
      <c r="D4719">
        <v>13</v>
      </c>
      <c r="E4719">
        <v>22</v>
      </c>
      <c r="F4719" s="2">
        <v>65.5</v>
      </c>
      <c r="G4719" s="2">
        <v>424.5</v>
      </c>
      <c r="H4719" s="18">
        <f>(G4719/F4719)</f>
        <v>6.4809160305343507</v>
      </c>
      <c r="I4719" s="2">
        <v>51.5</v>
      </c>
      <c r="J4719" s="2">
        <v>563.5</v>
      </c>
      <c r="K4719" s="6">
        <f>(J4719/G4719)</f>
        <v>1.3274440518256774</v>
      </c>
    </row>
    <row r="4720" spans="1:12" x14ac:dyDescent="0.2">
      <c r="A4720" s="11" t="s">
        <v>7849</v>
      </c>
      <c r="B4720" s="12" t="s">
        <v>6973</v>
      </c>
      <c r="C4720" s="12">
        <v>14</v>
      </c>
      <c r="D4720" s="12">
        <v>13</v>
      </c>
      <c r="E4720" s="12">
        <v>20</v>
      </c>
      <c r="F4720" s="13">
        <v>86</v>
      </c>
      <c r="G4720" s="13">
        <v>520.5</v>
      </c>
      <c r="H4720" s="17">
        <f>(G4720/F4720)</f>
        <v>6.0523255813953485</v>
      </c>
      <c r="I4720" s="13">
        <v>65</v>
      </c>
      <c r="J4720" s="13">
        <v>535</v>
      </c>
      <c r="K4720" s="14">
        <f>(J4720/G4720)</f>
        <v>1.0278578290105667</v>
      </c>
      <c r="L4720" s="14">
        <f>(K4720/2.8)</f>
        <v>0.3670920817894881</v>
      </c>
    </row>
    <row r="4721" spans="1:12" x14ac:dyDescent="0.2">
      <c r="A4721" s="1" t="s">
        <v>7849</v>
      </c>
      <c r="B4721" t="s">
        <v>6971</v>
      </c>
      <c r="C4721">
        <v>14</v>
      </c>
      <c r="D4721">
        <v>13</v>
      </c>
      <c r="E4721">
        <v>18</v>
      </c>
      <c r="F4721" s="2">
        <v>121</v>
      </c>
      <c r="G4721" s="2">
        <v>753</v>
      </c>
      <c r="H4721" s="18">
        <f>(G4721/F4721)</f>
        <v>6.223140495867769</v>
      </c>
      <c r="I4721" s="2">
        <v>48.5</v>
      </c>
      <c r="J4721" s="2">
        <v>906.5</v>
      </c>
      <c r="K4721" s="6">
        <f>(J4721/G4721)</f>
        <v>1.203851261620186</v>
      </c>
    </row>
    <row r="4722" spans="1:12" x14ac:dyDescent="0.2">
      <c r="A4722" s="1" t="s">
        <v>6968</v>
      </c>
      <c r="B4722" t="s">
        <v>6969</v>
      </c>
      <c r="C4722">
        <v>14</v>
      </c>
      <c r="D4722">
        <v>13</v>
      </c>
      <c r="E4722">
        <v>16</v>
      </c>
      <c r="F4722" s="2">
        <v>69</v>
      </c>
      <c r="G4722" s="2">
        <v>469</v>
      </c>
      <c r="H4722" s="18">
        <f>(G4722/F4722)</f>
        <v>6.7971014492753623</v>
      </c>
      <c r="I4722" s="2">
        <v>44.5</v>
      </c>
      <c r="J4722" s="2">
        <v>552.5</v>
      </c>
      <c r="K4722" s="6">
        <f>(J4722/G4722)</f>
        <v>1.1780383795309168</v>
      </c>
    </row>
    <row r="4723" spans="1:12" x14ac:dyDescent="0.2">
      <c r="A4723" s="11" t="s">
        <v>6964</v>
      </c>
      <c r="B4723" s="12" t="s">
        <v>6965</v>
      </c>
      <c r="C4723" s="12">
        <v>14</v>
      </c>
      <c r="D4723" s="12">
        <v>13</v>
      </c>
      <c r="E4723" s="12">
        <v>14</v>
      </c>
      <c r="F4723" s="13">
        <v>161.5</v>
      </c>
      <c r="G4723" s="13">
        <v>826.5</v>
      </c>
      <c r="H4723" s="17">
        <f>(G4723/F4723)</f>
        <v>5.117647058823529</v>
      </c>
      <c r="I4723" s="13">
        <v>64</v>
      </c>
      <c r="J4723" s="13">
        <v>1062.5</v>
      </c>
      <c r="K4723" s="14">
        <f>(J4723/G4723)</f>
        <v>1.2855414398064127</v>
      </c>
      <c r="L4723" s="14">
        <f>(K4723/2.8)</f>
        <v>0.45912194278800456</v>
      </c>
    </row>
    <row r="4724" spans="1:12" x14ac:dyDescent="0.2">
      <c r="A4724" s="1" t="s">
        <v>7063</v>
      </c>
      <c r="B4724" t="s">
        <v>7064</v>
      </c>
      <c r="C4724">
        <v>15</v>
      </c>
      <c r="D4724">
        <v>3</v>
      </c>
      <c r="E4724">
        <v>3</v>
      </c>
      <c r="F4724" s="2">
        <v>92</v>
      </c>
      <c r="G4724" s="2">
        <v>110</v>
      </c>
      <c r="H4724" s="18">
        <f>(G4724/F4724)</f>
        <v>1.1956521739130435</v>
      </c>
      <c r="I4724" s="2">
        <v>43.5</v>
      </c>
      <c r="J4724" s="2">
        <v>25</v>
      </c>
      <c r="K4724" s="6">
        <f>(J4724/G4724)</f>
        <v>0.22727272727272727</v>
      </c>
    </row>
    <row r="4725" spans="1:12" x14ac:dyDescent="0.2">
      <c r="A4725" s="1" t="s">
        <v>7063</v>
      </c>
      <c r="B4725" t="s">
        <v>7064</v>
      </c>
      <c r="C4725">
        <v>15</v>
      </c>
      <c r="D4725">
        <v>4</v>
      </c>
      <c r="E4725">
        <v>4</v>
      </c>
      <c r="F4725" s="2">
        <v>50</v>
      </c>
      <c r="G4725" s="2">
        <v>64</v>
      </c>
      <c r="H4725" s="18">
        <f>(G4725/F4725)</f>
        <v>1.28</v>
      </c>
      <c r="I4725" s="2">
        <v>39.5</v>
      </c>
      <c r="J4725" s="2">
        <v>27</v>
      </c>
      <c r="K4725" s="6">
        <f>(J4725/G4725)</f>
        <v>0.421875</v>
      </c>
    </row>
    <row r="4726" spans="1:12" x14ac:dyDescent="0.2">
      <c r="A4726" s="1" t="s">
        <v>7063</v>
      </c>
      <c r="B4726" t="s">
        <v>7064</v>
      </c>
      <c r="C4726">
        <v>15</v>
      </c>
      <c r="D4726">
        <v>3</v>
      </c>
      <c r="E4726">
        <v>4</v>
      </c>
      <c r="F4726" s="2">
        <v>66</v>
      </c>
      <c r="G4726" s="2">
        <v>65.5</v>
      </c>
      <c r="H4726" s="18">
        <f>(G4726/F4726)</f>
        <v>0.99242424242424243</v>
      </c>
      <c r="I4726" s="2">
        <v>37</v>
      </c>
      <c r="J4726" s="2">
        <v>31.5</v>
      </c>
      <c r="K4726" s="6">
        <f>(J4726/G4726)</f>
        <v>0.48091603053435117</v>
      </c>
    </row>
    <row r="4727" spans="1:12" x14ac:dyDescent="0.2">
      <c r="A4727" s="1" t="s">
        <v>7063</v>
      </c>
      <c r="B4727" t="s">
        <v>7064</v>
      </c>
      <c r="C4727">
        <v>15</v>
      </c>
      <c r="D4727">
        <v>4</v>
      </c>
      <c r="E4727">
        <v>3</v>
      </c>
      <c r="F4727" s="2">
        <v>46.5</v>
      </c>
      <c r="G4727" s="2">
        <v>69.5</v>
      </c>
      <c r="H4727" s="18">
        <f>(G4727/F4727)</f>
        <v>1.4946236559139785</v>
      </c>
      <c r="I4727" s="2">
        <v>29.5</v>
      </c>
      <c r="J4727" s="2">
        <v>23.5</v>
      </c>
      <c r="K4727" s="6">
        <f>(J4727/G4727)</f>
        <v>0.33812949640287771</v>
      </c>
    </row>
    <row r="4728" spans="1:12" x14ac:dyDescent="0.2">
      <c r="A4728" s="1" t="s">
        <v>6960</v>
      </c>
      <c r="B4728" t="s">
        <v>6961</v>
      </c>
      <c r="C4728">
        <v>14</v>
      </c>
      <c r="D4728">
        <v>13</v>
      </c>
      <c r="E4728">
        <v>12</v>
      </c>
      <c r="F4728" s="2">
        <v>57.5</v>
      </c>
      <c r="G4728" s="2">
        <v>401</v>
      </c>
      <c r="H4728" s="18">
        <f>(G4728/F4728)</f>
        <v>6.9739130434782606</v>
      </c>
      <c r="I4728" s="2">
        <v>48.5</v>
      </c>
      <c r="J4728" s="2">
        <v>664</v>
      </c>
      <c r="K4728" s="6">
        <f>(J4728/G4728)</f>
        <v>1.6558603491271819</v>
      </c>
    </row>
    <row r="4729" spans="1:12" x14ac:dyDescent="0.2">
      <c r="A4729" s="1" t="s">
        <v>6956</v>
      </c>
      <c r="B4729" t="s">
        <v>6957</v>
      </c>
      <c r="C4729">
        <v>14</v>
      </c>
      <c r="D4729">
        <v>13</v>
      </c>
      <c r="E4729">
        <v>10</v>
      </c>
      <c r="F4729" s="2">
        <v>108</v>
      </c>
      <c r="G4729" s="2">
        <v>728</v>
      </c>
      <c r="H4729" s="18">
        <f>(G4729/F4729)</f>
        <v>6.7407407407407405</v>
      </c>
      <c r="I4729" s="2">
        <v>45.5</v>
      </c>
      <c r="J4729" s="2">
        <v>198</v>
      </c>
      <c r="K4729" s="6">
        <f>(J4729/G4729)</f>
        <v>0.27197802197802196</v>
      </c>
    </row>
    <row r="4730" spans="1:12" x14ac:dyDescent="0.2">
      <c r="A4730" s="1" t="s">
        <v>6952</v>
      </c>
      <c r="B4730" t="s">
        <v>6953</v>
      </c>
      <c r="C4730">
        <v>14</v>
      </c>
      <c r="D4730">
        <v>13</v>
      </c>
      <c r="E4730">
        <v>8</v>
      </c>
      <c r="F4730" s="2">
        <v>288.5</v>
      </c>
      <c r="G4730" s="2">
        <v>992</v>
      </c>
      <c r="H4730" s="18">
        <f>(G4730/F4730)</f>
        <v>3.4384748700173309</v>
      </c>
      <c r="I4730" s="2">
        <v>55</v>
      </c>
      <c r="J4730" s="2">
        <v>69.5</v>
      </c>
      <c r="K4730" s="6">
        <f>(J4730/G4730)</f>
        <v>7.0060483870967735E-2</v>
      </c>
    </row>
    <row r="4731" spans="1:12" x14ac:dyDescent="0.2">
      <c r="A4731" s="1" t="s">
        <v>7849</v>
      </c>
      <c r="B4731" t="s">
        <v>6949</v>
      </c>
      <c r="C4731">
        <v>14</v>
      </c>
      <c r="D4731">
        <v>13</v>
      </c>
      <c r="E4731">
        <v>6</v>
      </c>
      <c r="F4731" s="2">
        <v>60.5</v>
      </c>
      <c r="G4731" s="2">
        <v>392</v>
      </c>
      <c r="H4731" s="18">
        <f>(G4731/F4731)</f>
        <v>6.4793388429752063</v>
      </c>
      <c r="I4731" s="2">
        <v>58</v>
      </c>
      <c r="J4731" s="2">
        <v>817</v>
      </c>
      <c r="K4731" s="6">
        <f>(J4731/G4731)</f>
        <v>2.0841836734693877</v>
      </c>
    </row>
    <row r="4732" spans="1:12" x14ac:dyDescent="0.2">
      <c r="A4732" s="1" t="s">
        <v>7061</v>
      </c>
      <c r="B4732" t="s">
        <v>7062</v>
      </c>
      <c r="C4732">
        <v>15</v>
      </c>
      <c r="D4732">
        <v>3</v>
      </c>
      <c r="E4732">
        <v>2</v>
      </c>
      <c r="F4732" s="2">
        <v>24.5</v>
      </c>
      <c r="G4732" s="2">
        <v>21</v>
      </c>
      <c r="H4732" s="18">
        <f>(G4732/F4732)</f>
        <v>0.8571428571428571</v>
      </c>
      <c r="I4732" s="2">
        <v>22.5</v>
      </c>
      <c r="J4732" s="2">
        <v>16</v>
      </c>
      <c r="K4732" s="6">
        <f>(J4732/G4732)</f>
        <v>0.76190476190476186</v>
      </c>
    </row>
    <row r="4733" spans="1:12" x14ac:dyDescent="0.2">
      <c r="A4733" s="1" t="s">
        <v>7061</v>
      </c>
      <c r="B4733" t="s">
        <v>7062</v>
      </c>
      <c r="C4733">
        <v>15</v>
      </c>
      <c r="D4733">
        <v>4</v>
      </c>
      <c r="E4733">
        <v>2</v>
      </c>
      <c r="F4733" s="2">
        <v>23.5</v>
      </c>
      <c r="G4733" s="2">
        <v>24.5</v>
      </c>
      <c r="H4733" s="18">
        <f>(G4733/F4733)</f>
        <v>1.0425531914893618</v>
      </c>
      <c r="I4733" s="2">
        <v>13</v>
      </c>
      <c r="J4733" s="2">
        <v>25</v>
      </c>
      <c r="K4733" s="6">
        <f>(J4733/G4733)</f>
        <v>1.0204081632653061</v>
      </c>
    </row>
    <row r="4734" spans="1:12" x14ac:dyDescent="0.2">
      <c r="A4734" s="1" t="s">
        <v>7061</v>
      </c>
      <c r="B4734" t="s">
        <v>7062</v>
      </c>
      <c r="C4734">
        <v>15</v>
      </c>
      <c r="D4734">
        <v>3</v>
      </c>
      <c r="E4734">
        <v>1</v>
      </c>
      <c r="F4734" s="2">
        <v>5.5</v>
      </c>
      <c r="G4734" s="2">
        <v>12.5</v>
      </c>
      <c r="H4734" s="18">
        <f>(G4734/F4734)</f>
        <v>2.2727272727272729</v>
      </c>
      <c r="I4734" s="2">
        <v>2.5</v>
      </c>
      <c r="J4734" s="2">
        <v>5.5</v>
      </c>
      <c r="K4734" s="6">
        <f>(J4734/G4734)</f>
        <v>0.44</v>
      </c>
    </row>
    <row r="4735" spans="1:12" x14ac:dyDescent="0.2">
      <c r="A4735" s="1" t="s">
        <v>7061</v>
      </c>
      <c r="B4735" t="s">
        <v>7062</v>
      </c>
      <c r="C4735">
        <v>15</v>
      </c>
      <c r="D4735">
        <v>4</v>
      </c>
      <c r="E4735">
        <v>1</v>
      </c>
      <c r="F4735" s="2">
        <v>6.5</v>
      </c>
      <c r="G4735" s="2">
        <v>-4</v>
      </c>
      <c r="H4735" s="18">
        <f>(G4735/F4735)</f>
        <v>-0.61538461538461542</v>
      </c>
      <c r="I4735" s="2">
        <v>2</v>
      </c>
      <c r="J4735" s="2">
        <v>-5.5</v>
      </c>
      <c r="K4735" s="6">
        <f>(J4735/G4735)</f>
        <v>1.375</v>
      </c>
    </row>
    <row r="4736" spans="1:12" x14ac:dyDescent="0.2">
      <c r="A4736" s="11" t="s">
        <v>6945</v>
      </c>
      <c r="B4736" s="12" t="s">
        <v>6946</v>
      </c>
      <c r="C4736" s="12">
        <v>14</v>
      </c>
      <c r="D4736" s="12">
        <v>13</v>
      </c>
      <c r="E4736" s="12">
        <v>4</v>
      </c>
      <c r="F4736" s="13">
        <v>81</v>
      </c>
      <c r="G4736" s="13">
        <v>601</v>
      </c>
      <c r="H4736" s="17">
        <f>(G4736/F4736)</f>
        <v>7.4197530864197532</v>
      </c>
      <c r="I4736" s="13">
        <v>66</v>
      </c>
      <c r="J4736" s="13">
        <v>736.5</v>
      </c>
      <c r="K4736" s="14">
        <f>(J4736/G4736)</f>
        <v>1.2254575707154742</v>
      </c>
      <c r="L4736" s="14">
        <f>(K4736/2.8)</f>
        <v>0.4376634181126694</v>
      </c>
    </row>
    <row r="4737" spans="1:13" x14ac:dyDescent="0.2">
      <c r="A4737" s="11" t="s">
        <v>6941</v>
      </c>
      <c r="B4737" s="12" t="s">
        <v>6942</v>
      </c>
      <c r="C4737" s="12">
        <v>14</v>
      </c>
      <c r="D4737" s="12">
        <v>13</v>
      </c>
      <c r="E4737" s="12">
        <v>2</v>
      </c>
      <c r="F4737" s="13">
        <v>68.5</v>
      </c>
      <c r="G4737" s="13">
        <v>382.5</v>
      </c>
      <c r="H4737" s="17">
        <f>(G4737/F4737)</f>
        <v>5.5839416058394162</v>
      </c>
      <c r="I4737" s="13">
        <v>75</v>
      </c>
      <c r="J4737" s="13">
        <v>876.5</v>
      </c>
      <c r="K4737" s="14">
        <f>(J4737/G4737)</f>
        <v>2.2915032679738561</v>
      </c>
      <c r="L4737" s="14">
        <f>(K4737/2.8)</f>
        <v>0.8183940242763772</v>
      </c>
    </row>
    <row r="4738" spans="1:13" x14ac:dyDescent="0.2">
      <c r="A4738" s="1" t="s">
        <v>7035</v>
      </c>
      <c r="B4738" t="s">
        <v>7036</v>
      </c>
      <c r="C4738">
        <v>14</v>
      </c>
      <c r="D4738">
        <v>15</v>
      </c>
      <c r="E4738">
        <v>22</v>
      </c>
      <c r="F4738" s="2">
        <v>56</v>
      </c>
      <c r="G4738" s="2">
        <v>356.5</v>
      </c>
      <c r="H4738" s="18">
        <f>(G4738/F4738)</f>
        <v>6.3660714285714288</v>
      </c>
      <c r="I4738" s="2">
        <v>46.5</v>
      </c>
      <c r="J4738" s="2">
        <v>529</v>
      </c>
      <c r="K4738" s="6">
        <f>(J4738/G4738)</f>
        <v>1.4838709677419355</v>
      </c>
    </row>
    <row r="4739" spans="1:13" x14ac:dyDescent="0.2">
      <c r="A4739" s="11" t="s">
        <v>7849</v>
      </c>
      <c r="B4739" s="12" t="s">
        <v>7032</v>
      </c>
      <c r="C4739" s="12">
        <v>14</v>
      </c>
      <c r="D4739" s="12">
        <v>15</v>
      </c>
      <c r="E4739" s="12">
        <v>20</v>
      </c>
      <c r="F4739" s="13">
        <v>58</v>
      </c>
      <c r="G4739" s="13">
        <v>393.5</v>
      </c>
      <c r="H4739" s="17">
        <f>(G4739/F4739)</f>
        <v>6.7844827586206895</v>
      </c>
      <c r="I4739" s="13">
        <v>73</v>
      </c>
      <c r="J4739" s="13">
        <v>833</v>
      </c>
      <c r="K4739" s="14">
        <f>(J4739/G4739)</f>
        <v>2.1168996188055909</v>
      </c>
      <c r="L4739" s="14">
        <f>(K4739/2.8)</f>
        <v>0.75603557814485389</v>
      </c>
    </row>
    <row r="4740" spans="1:13" x14ac:dyDescent="0.2">
      <c r="A4740" s="1" t="s">
        <v>7849</v>
      </c>
      <c r="B4740" t="s">
        <v>7030</v>
      </c>
      <c r="C4740">
        <v>14</v>
      </c>
      <c r="D4740">
        <v>15</v>
      </c>
      <c r="E4740">
        <v>18</v>
      </c>
      <c r="F4740" s="2">
        <v>63</v>
      </c>
      <c r="G4740" s="2">
        <v>349.5</v>
      </c>
      <c r="H4740" s="18">
        <f>(G4740/F4740)</f>
        <v>5.5476190476190474</v>
      </c>
      <c r="I4740" s="2">
        <v>56</v>
      </c>
      <c r="J4740" s="2">
        <v>611.5</v>
      </c>
      <c r="K4740" s="6">
        <f>(J4740/G4740)</f>
        <v>1.7496423462088697</v>
      </c>
    </row>
    <row r="4741" spans="1:13" x14ac:dyDescent="0.2">
      <c r="A4741" s="1" t="s">
        <v>7849</v>
      </c>
      <c r="B4741" t="s">
        <v>7027</v>
      </c>
      <c r="C4741">
        <v>14</v>
      </c>
      <c r="D4741">
        <v>15</v>
      </c>
      <c r="E4741">
        <v>16</v>
      </c>
      <c r="F4741" s="2">
        <v>37.5</v>
      </c>
      <c r="G4741" s="2">
        <v>280</v>
      </c>
      <c r="H4741" s="18">
        <f>(G4741/F4741)</f>
        <v>7.4666666666666668</v>
      </c>
      <c r="I4741" s="2">
        <v>37.5</v>
      </c>
      <c r="J4741" s="2">
        <v>115.5</v>
      </c>
      <c r="K4741" s="6">
        <f>(J4741/G4741)</f>
        <v>0.41249999999999998</v>
      </c>
    </row>
    <row r="4742" spans="1:13" x14ac:dyDescent="0.2">
      <c r="A4742" s="1" t="s">
        <v>7024</v>
      </c>
      <c r="B4742" t="s">
        <v>7025</v>
      </c>
      <c r="C4742">
        <v>14</v>
      </c>
      <c r="D4742">
        <v>15</v>
      </c>
      <c r="E4742">
        <v>14</v>
      </c>
      <c r="F4742" s="2">
        <v>39</v>
      </c>
      <c r="G4742" s="2">
        <v>261</v>
      </c>
      <c r="H4742" s="18">
        <f>(G4742/F4742)</f>
        <v>6.6923076923076925</v>
      </c>
      <c r="I4742" s="2">
        <v>41.5</v>
      </c>
      <c r="J4742" s="2">
        <v>910.5</v>
      </c>
      <c r="K4742" s="6">
        <f>(J4742/G4742)</f>
        <v>3.4885057471264367</v>
      </c>
    </row>
    <row r="4743" spans="1:13" x14ac:dyDescent="0.2">
      <c r="A4743" s="1" t="s">
        <v>6990</v>
      </c>
      <c r="B4743" t="s">
        <v>6991</v>
      </c>
      <c r="C4743">
        <v>14</v>
      </c>
      <c r="D4743">
        <v>14</v>
      </c>
      <c r="E4743">
        <v>9</v>
      </c>
      <c r="F4743" s="2">
        <v>58</v>
      </c>
      <c r="G4743" s="2">
        <v>419.5</v>
      </c>
      <c r="H4743" s="18">
        <f>(G4743/F4743)</f>
        <v>7.2327586206896548</v>
      </c>
      <c r="I4743" s="2">
        <v>56</v>
      </c>
      <c r="J4743" s="2">
        <v>1185</v>
      </c>
      <c r="K4743" s="6">
        <f>(J4743/G4743)</f>
        <v>2.8247914183551845</v>
      </c>
    </row>
    <row r="4744" spans="1:13" x14ac:dyDescent="0.2">
      <c r="A4744" s="1" t="s">
        <v>7849</v>
      </c>
      <c r="B4744" t="s">
        <v>7022</v>
      </c>
      <c r="C4744">
        <v>14</v>
      </c>
      <c r="D4744">
        <v>15</v>
      </c>
      <c r="E4744">
        <v>12</v>
      </c>
      <c r="F4744" s="2">
        <v>36</v>
      </c>
      <c r="G4744" s="2">
        <v>246</v>
      </c>
      <c r="H4744" s="18">
        <f>(G4744/F4744)</f>
        <v>6.833333333333333</v>
      </c>
      <c r="I4744" s="2">
        <v>39.5</v>
      </c>
      <c r="J4744" s="2">
        <v>243.5</v>
      </c>
      <c r="K4744" s="6">
        <f>(J4744/G4744)</f>
        <v>0.98983739837398377</v>
      </c>
    </row>
    <row r="4745" spans="1:13" x14ac:dyDescent="0.2">
      <c r="A4745" s="11" t="s">
        <v>7103</v>
      </c>
      <c r="B4745" s="12" t="s">
        <v>7104</v>
      </c>
      <c r="C4745" s="12">
        <v>15</v>
      </c>
      <c r="D4745" s="12">
        <v>5</v>
      </c>
      <c r="E4745" s="12">
        <v>23</v>
      </c>
      <c r="F4745" s="13">
        <v>112</v>
      </c>
      <c r="G4745" s="13">
        <v>354.5</v>
      </c>
      <c r="H4745" s="17">
        <f>(G4745/F4745)</f>
        <v>3.1651785714285716</v>
      </c>
      <c r="I4745" s="13">
        <v>79</v>
      </c>
      <c r="J4745" s="13">
        <v>37</v>
      </c>
      <c r="K4745" s="14">
        <f>(J4745/G4745)</f>
        <v>0.10437235543018336</v>
      </c>
      <c r="L4745" s="14">
        <f>(K4745/2.8)</f>
        <v>3.7275841225065491E-2</v>
      </c>
      <c r="M4745" t="s">
        <v>7834</v>
      </c>
    </row>
    <row r="4746" spans="1:13" x14ac:dyDescent="0.2">
      <c r="A4746" s="11" t="s">
        <v>7103</v>
      </c>
      <c r="B4746" s="12" t="s">
        <v>7104</v>
      </c>
      <c r="C4746" s="12">
        <v>15</v>
      </c>
      <c r="D4746" s="12">
        <v>6</v>
      </c>
      <c r="E4746" s="12">
        <v>23</v>
      </c>
      <c r="F4746" s="13">
        <v>100.5</v>
      </c>
      <c r="G4746" s="13">
        <v>231</v>
      </c>
      <c r="H4746" s="17">
        <f>(G4746/F4746)</f>
        <v>2.2985074626865671</v>
      </c>
      <c r="I4746" s="13">
        <v>67.5</v>
      </c>
      <c r="J4746" s="13">
        <v>26</v>
      </c>
      <c r="K4746" s="14">
        <f>(J4746/G4746)</f>
        <v>0.11255411255411256</v>
      </c>
      <c r="L4746" s="14">
        <f>(K4746/2.8)</f>
        <v>4.019789734075449E-2</v>
      </c>
      <c r="M4746" t="s">
        <v>7834</v>
      </c>
    </row>
    <row r="4747" spans="1:13" x14ac:dyDescent="0.2">
      <c r="A4747" s="11" t="s">
        <v>7103</v>
      </c>
      <c r="B4747" s="12" t="s">
        <v>7104</v>
      </c>
      <c r="C4747" s="12">
        <v>15</v>
      </c>
      <c r="D4747" s="12">
        <v>6</v>
      </c>
      <c r="E4747" s="12">
        <v>24</v>
      </c>
      <c r="F4747" s="13">
        <v>66.5</v>
      </c>
      <c r="G4747" s="13">
        <v>235</v>
      </c>
      <c r="H4747" s="17">
        <f>(G4747/F4747)</f>
        <v>3.5338345864661656</v>
      </c>
      <c r="I4747" s="13">
        <v>63.5</v>
      </c>
      <c r="J4747" s="13">
        <v>21.5</v>
      </c>
      <c r="K4747" s="14">
        <f>(J4747/G4747)</f>
        <v>9.1489361702127653E-2</v>
      </c>
      <c r="L4747" s="14">
        <f>(K4747/2.8)</f>
        <v>3.2674772036474162E-2</v>
      </c>
      <c r="M4747" t="s">
        <v>7834</v>
      </c>
    </row>
    <row r="4748" spans="1:13" x14ac:dyDescent="0.2">
      <c r="A4748" s="1" t="s">
        <v>7103</v>
      </c>
      <c r="B4748" t="s">
        <v>7104</v>
      </c>
      <c r="C4748">
        <v>15</v>
      </c>
      <c r="D4748">
        <v>5</v>
      </c>
      <c r="E4748">
        <v>24</v>
      </c>
      <c r="F4748" s="2">
        <v>71</v>
      </c>
      <c r="G4748" s="2">
        <v>231.5</v>
      </c>
      <c r="H4748" s="18">
        <f>(G4748/F4748)</f>
        <v>3.26056338028169</v>
      </c>
      <c r="I4748" s="2">
        <v>40</v>
      </c>
      <c r="J4748" s="2">
        <v>16.5</v>
      </c>
      <c r="K4748" s="6">
        <f>(J4748/G4748)</f>
        <v>7.1274298056155511E-2</v>
      </c>
    </row>
    <row r="4749" spans="1:13" x14ac:dyDescent="0.2">
      <c r="A4749" s="1" t="s">
        <v>7849</v>
      </c>
      <c r="B4749" t="s">
        <v>7019</v>
      </c>
      <c r="C4749">
        <v>14</v>
      </c>
      <c r="D4749">
        <v>15</v>
      </c>
      <c r="E4749">
        <v>10</v>
      </c>
      <c r="F4749" s="2">
        <v>49</v>
      </c>
      <c r="G4749" s="2">
        <v>355.5</v>
      </c>
      <c r="H4749" s="18">
        <f>(G4749/F4749)</f>
        <v>7.2551020408163263</v>
      </c>
      <c r="I4749" s="2">
        <v>36</v>
      </c>
      <c r="J4749" s="2">
        <v>1375.5</v>
      </c>
      <c r="K4749" s="6">
        <f>(J4749/G4749)</f>
        <v>3.869198312236287</v>
      </c>
    </row>
    <row r="4750" spans="1:13" x14ac:dyDescent="0.2">
      <c r="A4750" s="1" t="s">
        <v>7849</v>
      </c>
      <c r="B4750" t="s">
        <v>7016</v>
      </c>
      <c r="C4750">
        <v>14</v>
      </c>
      <c r="D4750">
        <v>15</v>
      </c>
      <c r="E4750">
        <v>8</v>
      </c>
      <c r="F4750" s="2">
        <v>52.5</v>
      </c>
      <c r="G4750" s="2">
        <v>438</v>
      </c>
      <c r="H4750" s="18">
        <f>(G4750/F4750)</f>
        <v>8.3428571428571434</v>
      </c>
      <c r="I4750" s="2">
        <v>52.5</v>
      </c>
      <c r="J4750" s="2">
        <v>1299</v>
      </c>
      <c r="K4750" s="6">
        <f>(J4750/G4750)</f>
        <v>2.9657534246575343</v>
      </c>
    </row>
    <row r="4751" spans="1:13" x14ac:dyDescent="0.2">
      <c r="A4751" s="11" t="s">
        <v>8537</v>
      </c>
      <c r="B4751" s="12" t="s">
        <v>6988</v>
      </c>
      <c r="C4751" s="12">
        <v>14</v>
      </c>
      <c r="D4751" s="12">
        <v>14</v>
      </c>
      <c r="E4751" s="12">
        <v>7</v>
      </c>
      <c r="F4751" s="13">
        <v>57</v>
      </c>
      <c r="G4751" s="13">
        <v>474</v>
      </c>
      <c r="H4751" s="17">
        <f>(G4751/F4751)</f>
        <v>8.3157894736842106</v>
      </c>
      <c r="I4751" s="13">
        <v>77.5</v>
      </c>
      <c r="J4751" s="13">
        <v>999.5</v>
      </c>
      <c r="K4751" s="14">
        <f>(J4751/G4751)</f>
        <v>2.1086497890295357</v>
      </c>
      <c r="L4751" s="14">
        <f>(K4751/2.8)</f>
        <v>0.75308921036769139</v>
      </c>
    </row>
    <row r="4752" spans="1:13" x14ac:dyDescent="0.2">
      <c r="A4752" s="1" t="s">
        <v>7849</v>
      </c>
      <c r="B4752" t="s">
        <v>7015</v>
      </c>
      <c r="C4752">
        <v>14</v>
      </c>
      <c r="D4752">
        <v>15</v>
      </c>
      <c r="E4752">
        <v>6</v>
      </c>
      <c r="F4752" s="2">
        <v>45.5</v>
      </c>
      <c r="G4752" s="2">
        <v>324.5</v>
      </c>
      <c r="H4752" s="18">
        <f>(G4752/F4752)</f>
        <v>7.1318681318681323</v>
      </c>
      <c r="I4752" s="2">
        <v>52.5</v>
      </c>
      <c r="J4752" s="2">
        <v>1286.5</v>
      </c>
      <c r="K4752" s="6">
        <f>(J4752/G4752)</f>
        <v>3.9645608628659477</v>
      </c>
    </row>
    <row r="4753" spans="1:13" x14ac:dyDescent="0.2">
      <c r="A4753" s="11" t="s">
        <v>7013</v>
      </c>
      <c r="B4753" s="12" t="s">
        <v>7014</v>
      </c>
      <c r="C4753" s="12">
        <v>14</v>
      </c>
      <c r="D4753" s="12">
        <v>15</v>
      </c>
      <c r="E4753" s="12">
        <v>4</v>
      </c>
      <c r="F4753" s="13">
        <v>74</v>
      </c>
      <c r="G4753" s="13">
        <v>440.5</v>
      </c>
      <c r="H4753" s="17">
        <f>(G4753/F4753)</f>
        <v>5.9527027027027026</v>
      </c>
      <c r="I4753" s="13">
        <v>64</v>
      </c>
      <c r="J4753" s="13">
        <v>421</v>
      </c>
      <c r="K4753" s="14">
        <f>(J4753/G4753)</f>
        <v>0.95573212258796825</v>
      </c>
      <c r="L4753" s="14">
        <f>(K4753/2.8)</f>
        <v>0.34133290092427437</v>
      </c>
    </row>
    <row r="4754" spans="1:13" x14ac:dyDescent="0.2">
      <c r="A4754" s="1" t="s">
        <v>7011</v>
      </c>
      <c r="B4754" t="s">
        <v>7012</v>
      </c>
      <c r="C4754">
        <v>14</v>
      </c>
      <c r="D4754">
        <v>15</v>
      </c>
      <c r="E4754">
        <v>2</v>
      </c>
      <c r="F4754" s="2">
        <v>69.5</v>
      </c>
      <c r="G4754" s="2">
        <v>450.5</v>
      </c>
      <c r="H4754" s="18">
        <f>(G4754/F4754)</f>
        <v>6.4820143884892083</v>
      </c>
      <c r="I4754" s="2">
        <v>60</v>
      </c>
      <c r="J4754" s="2">
        <v>910.5</v>
      </c>
      <c r="K4754" s="6">
        <f>(J4754/G4754)</f>
        <v>2.0210876803551607</v>
      </c>
    </row>
    <row r="4755" spans="1:13" x14ac:dyDescent="0.2">
      <c r="A4755" s="11" t="s">
        <v>7849</v>
      </c>
      <c r="B4755" s="12" t="s">
        <v>6637</v>
      </c>
      <c r="C4755" s="12">
        <v>14</v>
      </c>
      <c r="D4755" s="12">
        <v>3</v>
      </c>
      <c r="E4755" s="12">
        <v>23</v>
      </c>
      <c r="F4755" s="13">
        <v>91.5</v>
      </c>
      <c r="G4755" s="13">
        <v>512</v>
      </c>
      <c r="H4755" s="17">
        <f>(G4755/F4755)</f>
        <v>5.5956284153005464</v>
      </c>
      <c r="I4755" s="13">
        <v>99.5</v>
      </c>
      <c r="J4755" s="13">
        <v>1286</v>
      </c>
      <c r="K4755" s="14">
        <f>(J4755/G4755)</f>
        <v>2.51171875</v>
      </c>
      <c r="L4755" s="14">
        <f>(K4755/2.8)</f>
        <v>0.89704241071428581</v>
      </c>
    </row>
    <row r="4756" spans="1:13" x14ac:dyDescent="0.2">
      <c r="A4756" s="7" t="s">
        <v>7849</v>
      </c>
      <c r="B4756" s="8" t="s">
        <v>6635</v>
      </c>
      <c r="C4756" s="8">
        <v>14</v>
      </c>
      <c r="D4756" s="8">
        <v>3</v>
      </c>
      <c r="E4756" s="8">
        <v>21</v>
      </c>
      <c r="F4756" s="9">
        <v>467.5</v>
      </c>
      <c r="G4756" s="9">
        <v>1123.5</v>
      </c>
      <c r="H4756" s="16">
        <f>(G4756/F4756)</f>
        <v>2.4032085561497327</v>
      </c>
      <c r="I4756" s="9">
        <v>256</v>
      </c>
      <c r="J4756" s="9">
        <v>716.5</v>
      </c>
      <c r="K4756" s="10">
        <f>(J4756/G4756)</f>
        <v>0.6377392078326658</v>
      </c>
      <c r="L4756" s="10">
        <f>(K4756/1.27)</f>
        <v>0.50215685656115416</v>
      </c>
      <c r="M4756" t="s">
        <v>7833</v>
      </c>
    </row>
    <row r="4757" spans="1:13" x14ac:dyDescent="0.2">
      <c r="A4757" s="1" t="s">
        <v>8538</v>
      </c>
      <c r="B4757" t="s">
        <v>6632</v>
      </c>
      <c r="C4757">
        <v>14</v>
      </c>
      <c r="D4757">
        <v>3</v>
      </c>
      <c r="E4757">
        <v>19</v>
      </c>
      <c r="F4757" s="2">
        <v>60.5</v>
      </c>
      <c r="G4757" s="2">
        <v>185.5</v>
      </c>
      <c r="H4757" s="18">
        <f>(G4757/F4757)</f>
        <v>3.0661157024793386</v>
      </c>
      <c r="I4757" s="2">
        <v>57</v>
      </c>
      <c r="J4757" s="2">
        <v>1107</v>
      </c>
      <c r="K4757" s="6">
        <f>(J4757/G4757)</f>
        <v>5.9676549865229109</v>
      </c>
    </row>
    <row r="4758" spans="1:13" x14ac:dyDescent="0.2">
      <c r="A4758" s="1" t="s">
        <v>7849</v>
      </c>
      <c r="B4758" t="s">
        <v>7102</v>
      </c>
      <c r="C4758">
        <v>15</v>
      </c>
      <c r="D4758">
        <v>6</v>
      </c>
      <c r="E4758">
        <v>22</v>
      </c>
      <c r="F4758" s="2">
        <v>74</v>
      </c>
      <c r="G4758" s="2">
        <v>187</v>
      </c>
      <c r="H4758" s="18">
        <f>(G4758/F4758)</f>
        <v>2.5270270270270272</v>
      </c>
      <c r="I4758" s="2">
        <v>44</v>
      </c>
      <c r="J4758" s="2">
        <v>28</v>
      </c>
      <c r="K4758" s="6">
        <f>(J4758/G4758)</f>
        <v>0.1497326203208556</v>
      </c>
    </row>
    <row r="4759" spans="1:13" x14ac:dyDescent="0.2">
      <c r="A4759" s="1" t="s">
        <v>7849</v>
      </c>
      <c r="B4759" t="s">
        <v>7102</v>
      </c>
      <c r="C4759">
        <v>15</v>
      </c>
      <c r="D4759">
        <v>5</v>
      </c>
      <c r="E4759">
        <v>21</v>
      </c>
      <c r="F4759" s="2">
        <v>119.5</v>
      </c>
      <c r="G4759" s="2">
        <v>356</v>
      </c>
      <c r="H4759" s="18">
        <f>(G4759/F4759)</f>
        <v>2.9790794979079496</v>
      </c>
      <c r="I4759" s="2">
        <v>40.5</v>
      </c>
      <c r="J4759" s="2">
        <v>30</v>
      </c>
      <c r="K4759" s="6">
        <f>(J4759/G4759)</f>
        <v>8.4269662921348312E-2</v>
      </c>
    </row>
    <row r="4760" spans="1:13" x14ac:dyDescent="0.2">
      <c r="A4760" s="1" t="s">
        <v>7849</v>
      </c>
      <c r="B4760" t="s">
        <v>7102</v>
      </c>
      <c r="C4760">
        <v>15</v>
      </c>
      <c r="D4760">
        <v>6</v>
      </c>
      <c r="E4760">
        <v>21</v>
      </c>
      <c r="F4760" s="2">
        <v>73.5</v>
      </c>
      <c r="G4760" s="2">
        <v>176</v>
      </c>
      <c r="H4760" s="18">
        <f>(G4760/F4760)</f>
        <v>2.3945578231292517</v>
      </c>
      <c r="I4760" s="2">
        <v>36.5</v>
      </c>
      <c r="J4760" s="2">
        <v>35</v>
      </c>
      <c r="K4760" s="6">
        <f>(J4760/G4760)</f>
        <v>0.19886363636363635</v>
      </c>
    </row>
    <row r="4761" spans="1:13" x14ac:dyDescent="0.2">
      <c r="A4761" s="1" t="s">
        <v>7849</v>
      </c>
      <c r="B4761" t="s">
        <v>7102</v>
      </c>
      <c r="C4761">
        <v>15</v>
      </c>
      <c r="D4761">
        <v>5</v>
      </c>
      <c r="E4761">
        <v>22</v>
      </c>
      <c r="F4761" s="2">
        <v>77</v>
      </c>
      <c r="G4761" s="2">
        <v>147</v>
      </c>
      <c r="H4761" s="18">
        <f>(G4761/F4761)</f>
        <v>1.9090909090909092</v>
      </c>
      <c r="I4761" s="2">
        <v>25</v>
      </c>
      <c r="J4761" s="2">
        <v>26.5</v>
      </c>
      <c r="K4761" s="6">
        <f>(J4761/G4761)</f>
        <v>0.18027210884353742</v>
      </c>
    </row>
    <row r="4762" spans="1:13" x14ac:dyDescent="0.2">
      <c r="A4762" s="11" t="s">
        <v>7100</v>
      </c>
      <c r="B4762" s="12" t="s">
        <v>7101</v>
      </c>
      <c r="C4762" s="12">
        <v>15</v>
      </c>
      <c r="D4762" s="12">
        <v>5</v>
      </c>
      <c r="E4762" s="12">
        <v>19</v>
      </c>
      <c r="F4762" s="13">
        <v>102</v>
      </c>
      <c r="G4762" s="13">
        <v>611.5</v>
      </c>
      <c r="H4762" s="17">
        <f>(G4762/F4762)</f>
        <v>5.9950980392156863</v>
      </c>
      <c r="I4762" s="13">
        <v>63</v>
      </c>
      <c r="J4762" s="13">
        <v>1264.5</v>
      </c>
      <c r="K4762" s="14">
        <f>(J4762/G4762)</f>
        <v>2.0678659035159446</v>
      </c>
      <c r="L4762" s="14">
        <f>(K4762/2.8)</f>
        <v>0.7385235369699803</v>
      </c>
    </row>
    <row r="4763" spans="1:13" x14ac:dyDescent="0.2">
      <c r="A4763" s="1" t="s">
        <v>7100</v>
      </c>
      <c r="B4763" t="s">
        <v>7101</v>
      </c>
      <c r="C4763">
        <v>15</v>
      </c>
      <c r="D4763">
        <v>6</v>
      </c>
      <c r="E4763">
        <v>20</v>
      </c>
      <c r="F4763" s="2">
        <v>97.5</v>
      </c>
      <c r="G4763" s="2">
        <v>455.5</v>
      </c>
      <c r="H4763" s="18">
        <f>(G4763/F4763)</f>
        <v>4.6717948717948721</v>
      </c>
      <c r="I4763" s="2">
        <v>57.5</v>
      </c>
      <c r="J4763" s="2">
        <v>1359.5</v>
      </c>
      <c r="K4763" s="6">
        <f>(J4763/G4763)</f>
        <v>2.9846322722283207</v>
      </c>
    </row>
    <row r="4764" spans="1:13" x14ac:dyDescent="0.2">
      <c r="A4764" s="1" t="s">
        <v>7100</v>
      </c>
      <c r="B4764" t="s">
        <v>7101</v>
      </c>
      <c r="C4764">
        <v>15</v>
      </c>
      <c r="D4764">
        <v>6</v>
      </c>
      <c r="E4764">
        <v>19</v>
      </c>
      <c r="F4764" s="2">
        <v>97</v>
      </c>
      <c r="G4764" s="2">
        <v>420.5</v>
      </c>
      <c r="H4764" s="18">
        <f>(G4764/F4764)</f>
        <v>4.3350515463917523</v>
      </c>
      <c r="I4764" s="2">
        <v>52</v>
      </c>
      <c r="J4764" s="2">
        <v>1320.5</v>
      </c>
      <c r="K4764" s="6">
        <f>(J4764/G4764)</f>
        <v>3.140309155766944</v>
      </c>
    </row>
    <row r="4765" spans="1:13" x14ac:dyDescent="0.2">
      <c r="A4765" s="1" t="s">
        <v>7100</v>
      </c>
      <c r="B4765" t="s">
        <v>7101</v>
      </c>
      <c r="C4765">
        <v>15</v>
      </c>
      <c r="D4765">
        <v>5</v>
      </c>
      <c r="E4765">
        <v>20</v>
      </c>
      <c r="F4765" s="2">
        <v>90</v>
      </c>
      <c r="G4765" s="2">
        <v>430</v>
      </c>
      <c r="H4765" s="18">
        <f>(G4765/F4765)</f>
        <v>4.7777777777777777</v>
      </c>
      <c r="I4765" s="2">
        <v>48</v>
      </c>
      <c r="J4765" s="2">
        <v>1339.5</v>
      </c>
      <c r="K4765" s="6">
        <f>(J4765/G4765)</f>
        <v>3.1151162790697673</v>
      </c>
    </row>
    <row r="4766" spans="1:13" x14ac:dyDescent="0.2">
      <c r="A4766" s="1" t="s">
        <v>7098</v>
      </c>
      <c r="B4766" t="s">
        <v>7099</v>
      </c>
      <c r="C4766">
        <v>15</v>
      </c>
      <c r="D4766">
        <v>5</v>
      </c>
      <c r="E4766">
        <v>17</v>
      </c>
      <c r="F4766" s="2">
        <v>113</v>
      </c>
      <c r="G4766" s="2">
        <v>326</v>
      </c>
      <c r="H4766" s="18">
        <f>(G4766/F4766)</f>
        <v>2.8849557522123894</v>
      </c>
      <c r="I4766" s="2">
        <v>60</v>
      </c>
      <c r="J4766" s="2">
        <v>54</v>
      </c>
      <c r="K4766" s="6">
        <f>(J4766/G4766)</f>
        <v>0.16564417177914109</v>
      </c>
    </row>
    <row r="4767" spans="1:13" x14ac:dyDescent="0.2">
      <c r="A4767" s="1" t="s">
        <v>7098</v>
      </c>
      <c r="B4767" t="s">
        <v>7099</v>
      </c>
      <c r="C4767">
        <v>15</v>
      </c>
      <c r="D4767">
        <v>6</v>
      </c>
      <c r="E4767">
        <v>17</v>
      </c>
      <c r="F4767" s="2">
        <v>84</v>
      </c>
      <c r="G4767" s="2">
        <v>158.5</v>
      </c>
      <c r="H4767" s="18">
        <f>(G4767/F4767)</f>
        <v>1.8869047619047619</v>
      </c>
      <c r="I4767" s="2">
        <v>46.5</v>
      </c>
      <c r="J4767" s="2">
        <v>48</v>
      </c>
      <c r="K4767" s="6">
        <f>(J4767/G4767)</f>
        <v>0.30283911671924291</v>
      </c>
    </row>
    <row r="4768" spans="1:13" x14ac:dyDescent="0.2">
      <c r="A4768" s="1" t="s">
        <v>7098</v>
      </c>
      <c r="B4768" t="s">
        <v>7099</v>
      </c>
      <c r="C4768">
        <v>15</v>
      </c>
      <c r="D4768">
        <v>6</v>
      </c>
      <c r="E4768">
        <v>18</v>
      </c>
      <c r="F4768" s="2">
        <v>85.5</v>
      </c>
      <c r="G4768" s="2">
        <v>181.5</v>
      </c>
      <c r="H4768" s="18">
        <f>(G4768/F4768)</f>
        <v>2.1228070175438596</v>
      </c>
      <c r="I4768" s="2">
        <v>46</v>
      </c>
      <c r="J4768" s="2">
        <v>40</v>
      </c>
      <c r="K4768" s="6">
        <f>(J4768/G4768)</f>
        <v>0.22038567493112948</v>
      </c>
    </row>
    <row r="4769" spans="1:12" x14ac:dyDescent="0.2">
      <c r="A4769" s="1" t="s">
        <v>7098</v>
      </c>
      <c r="B4769" t="s">
        <v>7099</v>
      </c>
      <c r="C4769">
        <v>15</v>
      </c>
      <c r="D4769">
        <v>5</v>
      </c>
      <c r="E4769">
        <v>18</v>
      </c>
      <c r="F4769" s="2">
        <v>78</v>
      </c>
      <c r="G4769" s="2">
        <v>183</v>
      </c>
      <c r="H4769" s="18">
        <f>(G4769/F4769)</f>
        <v>2.3461538461538463</v>
      </c>
      <c r="I4769" s="2">
        <v>44</v>
      </c>
      <c r="J4769" s="2">
        <v>38.5</v>
      </c>
      <c r="K4769" s="6">
        <f>(J4769/G4769)</f>
        <v>0.2103825136612022</v>
      </c>
    </row>
    <row r="4770" spans="1:12" x14ac:dyDescent="0.2">
      <c r="A4770" s="7" t="s">
        <v>6628</v>
      </c>
      <c r="B4770" s="8" t="s">
        <v>6629</v>
      </c>
      <c r="C4770" s="8">
        <v>14</v>
      </c>
      <c r="D4770" s="8">
        <v>3</v>
      </c>
      <c r="E4770" s="8">
        <v>17</v>
      </c>
      <c r="F4770" s="9">
        <v>410.5</v>
      </c>
      <c r="G4770" s="9">
        <v>1130</v>
      </c>
      <c r="H4770" s="16">
        <f>(G4770/F4770)</f>
        <v>2.7527405602923265</v>
      </c>
      <c r="I4770" s="9">
        <v>244</v>
      </c>
      <c r="J4770" s="9">
        <v>1357</v>
      </c>
      <c r="K4770" s="10">
        <f>(J4770/G4770)</f>
        <v>1.2008849557522123</v>
      </c>
      <c r="L4770" s="10">
        <f>(K4770/1.27)</f>
        <v>0.94557870531670263</v>
      </c>
    </row>
    <row r="4771" spans="1:12" x14ac:dyDescent="0.2">
      <c r="A4771" s="11" t="s">
        <v>8539</v>
      </c>
      <c r="B4771" s="12" t="s">
        <v>6626</v>
      </c>
      <c r="C4771" s="12">
        <v>14</v>
      </c>
      <c r="D4771" s="12">
        <v>3</v>
      </c>
      <c r="E4771" s="12">
        <v>15</v>
      </c>
      <c r="F4771" s="13">
        <v>62.5</v>
      </c>
      <c r="G4771" s="13">
        <v>521</v>
      </c>
      <c r="H4771" s="17">
        <f>(G4771/F4771)</f>
        <v>8.3360000000000003</v>
      </c>
      <c r="I4771" s="13">
        <v>72</v>
      </c>
      <c r="J4771" s="13">
        <v>1357.5</v>
      </c>
      <c r="K4771" s="14">
        <f>(J4771/G4771)</f>
        <v>2.6055662188099808</v>
      </c>
      <c r="L4771" s="14">
        <f>(K4771/2.8)</f>
        <v>0.93055936386070748</v>
      </c>
    </row>
    <row r="4772" spans="1:12" x14ac:dyDescent="0.2">
      <c r="A4772" s="7" t="s">
        <v>6622</v>
      </c>
      <c r="B4772" s="8" t="s">
        <v>6623</v>
      </c>
      <c r="C4772" s="8">
        <v>14</v>
      </c>
      <c r="D4772" s="8">
        <v>3</v>
      </c>
      <c r="E4772" s="8">
        <v>13</v>
      </c>
      <c r="F4772" s="9">
        <v>443.5</v>
      </c>
      <c r="G4772" s="9">
        <v>1121.5</v>
      </c>
      <c r="H4772" s="16">
        <f>(G4772/F4772)</f>
        <v>2.5287485907553551</v>
      </c>
      <c r="I4772" s="9">
        <v>283.5</v>
      </c>
      <c r="J4772" s="9">
        <v>1321.5</v>
      </c>
      <c r="K4772" s="10">
        <f>(J4772/G4772)</f>
        <v>1.1783325902808739</v>
      </c>
      <c r="L4772" s="10">
        <f>(K4772/1.27)</f>
        <v>0.92782093722903458</v>
      </c>
    </row>
    <row r="4773" spans="1:12" x14ac:dyDescent="0.2">
      <c r="A4773" s="11" t="s">
        <v>7849</v>
      </c>
      <c r="B4773" s="12" t="s">
        <v>6619</v>
      </c>
      <c r="C4773" s="12">
        <v>14</v>
      </c>
      <c r="D4773" s="12">
        <v>3</v>
      </c>
      <c r="E4773" s="12">
        <v>11</v>
      </c>
      <c r="F4773" s="13">
        <v>55.5</v>
      </c>
      <c r="G4773" s="13">
        <v>424</v>
      </c>
      <c r="H4773" s="17">
        <f>(G4773/F4773)</f>
        <v>7.6396396396396398</v>
      </c>
      <c r="I4773" s="13">
        <v>87</v>
      </c>
      <c r="J4773" s="13">
        <v>1167.5</v>
      </c>
      <c r="K4773" s="14">
        <f>(J4773/G4773)</f>
        <v>2.7535377358490565</v>
      </c>
      <c r="L4773" s="14">
        <f>(K4773/2.8)</f>
        <v>0.9834063342318059</v>
      </c>
    </row>
    <row r="4774" spans="1:12" x14ac:dyDescent="0.2">
      <c r="A4774" s="7" t="s">
        <v>8540</v>
      </c>
      <c r="B4774" s="8" t="s">
        <v>6616</v>
      </c>
      <c r="C4774" s="8">
        <v>14</v>
      </c>
      <c r="D4774" s="8">
        <v>3</v>
      </c>
      <c r="E4774" s="8">
        <v>9</v>
      </c>
      <c r="F4774" s="9">
        <v>357.5</v>
      </c>
      <c r="G4774" s="9">
        <v>1002</v>
      </c>
      <c r="H4774" s="16">
        <f>(G4774/F4774)</f>
        <v>2.802797202797203</v>
      </c>
      <c r="I4774" s="9">
        <v>237.5</v>
      </c>
      <c r="J4774" s="9">
        <v>1261</v>
      </c>
      <c r="K4774" s="10">
        <f>(J4774/G4774)</f>
        <v>1.2584830339321358</v>
      </c>
      <c r="L4774" s="10">
        <f>(K4774/1.27)</f>
        <v>0.99093152278120922</v>
      </c>
    </row>
    <row r="4775" spans="1:12" x14ac:dyDescent="0.2">
      <c r="A4775" s="11" t="s">
        <v>8541</v>
      </c>
      <c r="B4775" s="12" t="s">
        <v>7097</v>
      </c>
      <c r="C4775" s="12">
        <v>15</v>
      </c>
      <c r="D4775" s="12">
        <v>5</v>
      </c>
      <c r="E4775" s="12">
        <v>16</v>
      </c>
      <c r="F4775" s="13">
        <v>131.5</v>
      </c>
      <c r="G4775" s="13">
        <v>974.5</v>
      </c>
      <c r="H4775" s="17">
        <f>(G4775/F4775)</f>
        <v>7.4106463878327</v>
      </c>
      <c r="I4775" s="13">
        <v>63.5</v>
      </c>
      <c r="J4775" s="13">
        <v>1490.5</v>
      </c>
      <c r="K4775" s="14">
        <f>(J4775/G4775)</f>
        <v>1.5295023088763469</v>
      </c>
      <c r="L4775" s="14">
        <f>(K4775/2.8)</f>
        <v>0.54625082459869534</v>
      </c>
    </row>
    <row r="4776" spans="1:12" x14ac:dyDescent="0.2">
      <c r="A4776" s="11" t="s">
        <v>8541</v>
      </c>
      <c r="B4776" s="12" t="s">
        <v>7097</v>
      </c>
      <c r="C4776" s="12">
        <v>15</v>
      </c>
      <c r="D4776" s="12">
        <v>5</v>
      </c>
      <c r="E4776" s="12">
        <v>15</v>
      </c>
      <c r="F4776" s="13">
        <v>225</v>
      </c>
      <c r="G4776" s="13">
        <v>1172</v>
      </c>
      <c r="H4776" s="17">
        <f>(G4776/F4776)</f>
        <v>5.2088888888888887</v>
      </c>
      <c r="I4776" s="13">
        <v>67</v>
      </c>
      <c r="J4776" s="13">
        <v>1484.5</v>
      </c>
      <c r="K4776" s="14">
        <f>(J4776/G4776)</f>
        <v>1.2666382252559727</v>
      </c>
      <c r="L4776" s="14">
        <f>(K4776/2.8)</f>
        <v>0.45237079473427599</v>
      </c>
    </row>
    <row r="4777" spans="1:12" x14ac:dyDescent="0.2">
      <c r="A4777" s="1" t="s">
        <v>8541</v>
      </c>
      <c r="B4777" t="s">
        <v>7097</v>
      </c>
      <c r="C4777">
        <v>15</v>
      </c>
      <c r="D4777">
        <v>6</v>
      </c>
      <c r="E4777">
        <v>15</v>
      </c>
      <c r="F4777" s="2">
        <v>90.5</v>
      </c>
      <c r="G4777" s="2">
        <v>784</v>
      </c>
      <c r="H4777" s="18">
        <f>(G4777/F4777)</f>
        <v>8.6629834254143638</v>
      </c>
      <c r="I4777" s="2">
        <v>56.5</v>
      </c>
      <c r="J4777" s="2">
        <v>1585</v>
      </c>
      <c r="K4777" s="6">
        <f>(J4777/G4777)</f>
        <v>2.0216836734693877</v>
      </c>
    </row>
    <row r="4778" spans="1:12" x14ac:dyDescent="0.2">
      <c r="A4778" s="1" t="s">
        <v>8541</v>
      </c>
      <c r="B4778" t="s">
        <v>7097</v>
      </c>
      <c r="C4778">
        <v>15</v>
      </c>
      <c r="D4778">
        <v>6</v>
      </c>
      <c r="E4778">
        <v>16</v>
      </c>
      <c r="F4778" s="2">
        <v>91</v>
      </c>
      <c r="G4778" s="2">
        <v>705</v>
      </c>
      <c r="H4778" s="18">
        <f>(G4778/F4778)</f>
        <v>7.7472527472527473</v>
      </c>
      <c r="I4778" s="2">
        <v>56.5</v>
      </c>
      <c r="J4778" s="2">
        <v>1518.5</v>
      </c>
      <c r="K4778" s="6">
        <f>(J4778/G4778)</f>
        <v>2.1539007092198581</v>
      </c>
    </row>
    <row r="4779" spans="1:12" x14ac:dyDescent="0.2">
      <c r="A4779" s="7" t="s">
        <v>7849</v>
      </c>
      <c r="B4779" s="8" t="s">
        <v>6613</v>
      </c>
      <c r="C4779" s="8">
        <v>14</v>
      </c>
      <c r="D4779" s="8">
        <v>3</v>
      </c>
      <c r="E4779" s="8">
        <v>7</v>
      </c>
      <c r="F4779" s="9">
        <v>305</v>
      </c>
      <c r="G4779" s="9">
        <v>978</v>
      </c>
      <c r="H4779" s="16">
        <f>(G4779/F4779)</f>
        <v>3.2065573770491804</v>
      </c>
      <c r="I4779" s="9">
        <v>236.5</v>
      </c>
      <c r="J4779" s="9">
        <v>1288</v>
      </c>
      <c r="K4779" s="10">
        <f>(J4779/G4779)</f>
        <v>1.3169734151329244</v>
      </c>
      <c r="L4779" s="10">
        <f>(K4779/1.27)</f>
        <v>1.0369869410495467</v>
      </c>
    </row>
    <row r="4780" spans="1:12" x14ac:dyDescent="0.2">
      <c r="A4780" s="1" t="s">
        <v>8542</v>
      </c>
      <c r="B4780" t="s">
        <v>6985</v>
      </c>
      <c r="C4780">
        <v>14</v>
      </c>
      <c r="D4780">
        <v>14</v>
      </c>
      <c r="E4780">
        <v>5</v>
      </c>
      <c r="F4780" s="2">
        <v>35</v>
      </c>
      <c r="G4780" s="2">
        <v>249.5</v>
      </c>
      <c r="H4780" s="18">
        <f>(G4780/F4780)</f>
        <v>7.128571428571429</v>
      </c>
      <c r="I4780" s="2">
        <v>57.5</v>
      </c>
      <c r="J4780" s="2">
        <v>504</v>
      </c>
      <c r="K4780" s="6">
        <f>(J4780/G4780)</f>
        <v>2.0200400801603204</v>
      </c>
    </row>
    <row r="4781" spans="1:12" x14ac:dyDescent="0.2">
      <c r="A4781" s="11" t="s">
        <v>6610</v>
      </c>
      <c r="B4781" s="12" t="s">
        <v>6611</v>
      </c>
      <c r="C4781" s="12">
        <v>14</v>
      </c>
      <c r="D4781" s="12">
        <v>3</v>
      </c>
      <c r="E4781" s="12">
        <v>5</v>
      </c>
      <c r="F4781" s="13">
        <v>74.5</v>
      </c>
      <c r="G4781" s="13">
        <v>537</v>
      </c>
      <c r="H4781" s="17">
        <f>(G4781/F4781)</f>
        <v>7.2080536912751674</v>
      </c>
      <c r="I4781" s="13">
        <v>114.5</v>
      </c>
      <c r="J4781" s="13">
        <v>1088</v>
      </c>
      <c r="K4781" s="14">
        <f>(J4781/G4781)</f>
        <v>2.0260707635009312</v>
      </c>
      <c r="L4781" s="14">
        <f>(K4781/2.8)</f>
        <v>0.7235967012503326</v>
      </c>
    </row>
    <row r="4782" spans="1:12" x14ac:dyDescent="0.2">
      <c r="A4782" s="7" t="s">
        <v>6606</v>
      </c>
      <c r="B4782" s="8" t="s">
        <v>6607</v>
      </c>
      <c r="C4782" s="8">
        <v>14</v>
      </c>
      <c r="D4782" s="8">
        <v>3</v>
      </c>
      <c r="E4782" s="8">
        <v>3</v>
      </c>
      <c r="F4782" s="9">
        <v>179</v>
      </c>
      <c r="G4782" s="9">
        <v>838</v>
      </c>
      <c r="H4782" s="16">
        <f>(G4782/F4782)</f>
        <v>4.6815642458100557</v>
      </c>
      <c r="I4782" s="9">
        <v>128</v>
      </c>
      <c r="J4782" s="9">
        <v>1263</v>
      </c>
      <c r="K4782" s="10">
        <f>(J4782/G4782)</f>
        <v>1.5071599045346062</v>
      </c>
      <c r="L4782" s="10">
        <f>(K4782/1.27)</f>
        <v>1.1867400823107135</v>
      </c>
    </row>
    <row r="4783" spans="1:12" x14ac:dyDescent="0.2">
      <c r="A4783" s="7" t="s">
        <v>6710</v>
      </c>
      <c r="B4783" s="8" t="s">
        <v>6711</v>
      </c>
      <c r="C4783" s="8">
        <v>14</v>
      </c>
      <c r="D4783" s="8">
        <v>5</v>
      </c>
      <c r="E4783" s="8">
        <v>23</v>
      </c>
      <c r="F4783" s="9">
        <v>394.5</v>
      </c>
      <c r="G4783" s="9">
        <v>1114.5</v>
      </c>
      <c r="H4783" s="16">
        <f>(G4783/F4783)</f>
        <v>2.8250950570342206</v>
      </c>
      <c r="I4783" s="9">
        <v>186</v>
      </c>
      <c r="J4783" s="9">
        <v>1180.5</v>
      </c>
      <c r="K4783" s="10">
        <f>(J4783/G4783)</f>
        <v>1.0592193808882908</v>
      </c>
      <c r="L4783" s="10">
        <f>(K4783/1.27)</f>
        <v>0.83403100857345736</v>
      </c>
    </row>
    <row r="4784" spans="1:12" x14ac:dyDescent="0.2">
      <c r="A4784" s="11" t="s">
        <v>6706</v>
      </c>
      <c r="B4784" s="12" t="s">
        <v>6707</v>
      </c>
      <c r="C4784" s="12">
        <v>14</v>
      </c>
      <c r="D4784" s="12">
        <v>5</v>
      </c>
      <c r="E4784" s="12">
        <v>21</v>
      </c>
      <c r="F4784" s="13">
        <v>115.5</v>
      </c>
      <c r="G4784" s="13">
        <v>750.5</v>
      </c>
      <c r="H4784" s="17">
        <f>(G4784/F4784)</f>
        <v>6.4978354978354975</v>
      </c>
      <c r="I4784" s="13">
        <v>107</v>
      </c>
      <c r="J4784" s="13">
        <v>1287</v>
      </c>
      <c r="K4784" s="14">
        <f>(J4784/G4784)</f>
        <v>1.7148567621585609</v>
      </c>
      <c r="L4784" s="14">
        <f>(K4784/2.8)</f>
        <v>0.61244884362805752</v>
      </c>
    </row>
    <row r="4785" spans="1:13" x14ac:dyDescent="0.2">
      <c r="A4785" s="7" t="s">
        <v>7849</v>
      </c>
      <c r="B4785" s="8" t="s">
        <v>6703</v>
      </c>
      <c r="C4785" s="8">
        <v>14</v>
      </c>
      <c r="D4785" s="8">
        <v>5</v>
      </c>
      <c r="E4785" s="8">
        <v>19</v>
      </c>
      <c r="F4785" s="9">
        <v>277</v>
      </c>
      <c r="G4785" s="9">
        <v>975.5</v>
      </c>
      <c r="H4785" s="16">
        <f>(G4785/F4785)</f>
        <v>3.5216606498194944</v>
      </c>
      <c r="I4785" s="9">
        <v>144</v>
      </c>
      <c r="J4785" s="9">
        <v>1152</v>
      </c>
      <c r="K4785" s="10">
        <f>(J4785/G4785)</f>
        <v>1.1809328549461815</v>
      </c>
      <c r="L4785" s="10">
        <f>(K4785/1.27)</f>
        <v>0.92986838972140273</v>
      </c>
    </row>
    <row r="4786" spans="1:13" x14ac:dyDescent="0.2">
      <c r="A4786" s="11" t="s">
        <v>7095</v>
      </c>
      <c r="B4786" s="12" t="s">
        <v>7096</v>
      </c>
      <c r="C4786" s="12">
        <v>15</v>
      </c>
      <c r="D4786" s="12">
        <v>5</v>
      </c>
      <c r="E4786" s="12">
        <v>14</v>
      </c>
      <c r="F4786" s="13">
        <v>124.5</v>
      </c>
      <c r="G4786" s="13">
        <v>850.5</v>
      </c>
      <c r="H4786" s="17">
        <f>(G4786/F4786)</f>
        <v>6.831325301204819</v>
      </c>
      <c r="I4786" s="13">
        <v>65</v>
      </c>
      <c r="J4786" s="13">
        <v>1524.5</v>
      </c>
      <c r="K4786" s="14">
        <f>(J4786/G4786)</f>
        <v>1.792475014697237</v>
      </c>
      <c r="L4786" s="14">
        <f>(K4786/2.8)</f>
        <v>0.64016964810615617</v>
      </c>
    </row>
    <row r="4787" spans="1:13" x14ac:dyDescent="0.2">
      <c r="A4787" s="11" t="s">
        <v>7095</v>
      </c>
      <c r="B4787" s="12" t="s">
        <v>7096</v>
      </c>
      <c r="C4787" s="12">
        <v>15</v>
      </c>
      <c r="D4787" s="12">
        <v>5</v>
      </c>
      <c r="E4787" s="12">
        <v>13</v>
      </c>
      <c r="F4787" s="13">
        <v>177</v>
      </c>
      <c r="G4787" s="13">
        <v>1089.5</v>
      </c>
      <c r="H4787" s="17">
        <f>(G4787/F4787)</f>
        <v>6.1553672316384178</v>
      </c>
      <c r="I4787" s="13">
        <v>67</v>
      </c>
      <c r="J4787" s="13">
        <v>1392</v>
      </c>
      <c r="K4787" s="14">
        <f>(J4787/G4787)</f>
        <v>1.2776502983019733</v>
      </c>
      <c r="L4787" s="14">
        <f>(K4787/2.8)</f>
        <v>0.4563036779649905</v>
      </c>
    </row>
    <row r="4788" spans="1:13" x14ac:dyDescent="0.2">
      <c r="A4788" s="1" t="s">
        <v>7095</v>
      </c>
      <c r="B4788" t="s">
        <v>7096</v>
      </c>
      <c r="C4788">
        <v>15</v>
      </c>
      <c r="D4788">
        <v>6</v>
      </c>
      <c r="E4788">
        <v>14</v>
      </c>
      <c r="F4788" s="2">
        <v>86.5</v>
      </c>
      <c r="G4788" s="2">
        <v>604.5</v>
      </c>
      <c r="H4788" s="18">
        <f>(G4788/F4788)</f>
        <v>6.9884393063583818</v>
      </c>
      <c r="I4788" s="2">
        <v>60</v>
      </c>
      <c r="J4788" s="2">
        <v>1323</v>
      </c>
      <c r="K4788" s="6">
        <f>(J4788/G4788)</f>
        <v>2.1885856079404467</v>
      </c>
    </row>
    <row r="4789" spans="1:13" x14ac:dyDescent="0.2">
      <c r="A4789" s="1" t="s">
        <v>7095</v>
      </c>
      <c r="B4789" t="s">
        <v>7096</v>
      </c>
      <c r="C4789">
        <v>15</v>
      </c>
      <c r="D4789">
        <v>6</v>
      </c>
      <c r="E4789">
        <v>13</v>
      </c>
      <c r="F4789" s="2">
        <v>96.5</v>
      </c>
      <c r="G4789" s="2">
        <v>734.5</v>
      </c>
      <c r="H4789" s="18">
        <f>(G4789/F4789)</f>
        <v>7.6113989637305703</v>
      </c>
      <c r="I4789" s="2">
        <v>50.5</v>
      </c>
      <c r="J4789" s="2">
        <v>540.5</v>
      </c>
      <c r="K4789" s="6">
        <f>(J4789/G4789)</f>
        <v>0.73587474472430225</v>
      </c>
    </row>
    <row r="4790" spans="1:13" x14ac:dyDescent="0.2">
      <c r="A4790" s="7" t="s">
        <v>8543</v>
      </c>
      <c r="B4790" s="8" t="s">
        <v>6701</v>
      </c>
      <c r="C4790" s="8">
        <v>14</v>
      </c>
      <c r="D4790" s="8">
        <v>5</v>
      </c>
      <c r="E4790" s="8">
        <v>17</v>
      </c>
      <c r="F4790" s="9">
        <v>383</v>
      </c>
      <c r="G4790" s="9">
        <v>1094</v>
      </c>
      <c r="H4790" s="16">
        <f>(G4790/F4790)</f>
        <v>2.8563968668407309</v>
      </c>
      <c r="I4790" s="9">
        <v>215.5</v>
      </c>
      <c r="J4790" s="9">
        <v>1234.5</v>
      </c>
      <c r="K4790" s="10">
        <f>(J4790/G4790)</f>
        <v>1.1284277879341864</v>
      </c>
      <c r="L4790" s="10">
        <f>(K4790/1.27)</f>
        <v>0.88852581727101287</v>
      </c>
    </row>
    <row r="4791" spans="1:13" x14ac:dyDescent="0.2">
      <c r="A4791" s="7" t="s">
        <v>7849</v>
      </c>
      <c r="B4791" s="8" t="s">
        <v>6699</v>
      </c>
      <c r="C4791" s="8">
        <v>14</v>
      </c>
      <c r="D4791" s="8">
        <v>5</v>
      </c>
      <c r="E4791" s="8">
        <v>15</v>
      </c>
      <c r="F4791" s="9">
        <v>406.5</v>
      </c>
      <c r="G4791" s="9">
        <v>1076</v>
      </c>
      <c r="H4791" s="16">
        <f>(G4791/F4791)</f>
        <v>2.6469864698646988</v>
      </c>
      <c r="I4791" s="9">
        <v>235.5</v>
      </c>
      <c r="J4791" s="9">
        <v>1121.5</v>
      </c>
      <c r="K4791" s="10">
        <f>(J4791/G4791)</f>
        <v>1.0422862453531598</v>
      </c>
      <c r="L4791" s="10">
        <f>(K4791/1.27)</f>
        <v>0.82069783098673998</v>
      </c>
    </row>
    <row r="4792" spans="1:13" x14ac:dyDescent="0.2">
      <c r="A4792" s="7" t="s">
        <v>7849</v>
      </c>
      <c r="B4792" s="8" t="s">
        <v>6696</v>
      </c>
      <c r="C4792" s="8">
        <v>14</v>
      </c>
      <c r="D4792" s="8">
        <v>5</v>
      </c>
      <c r="E4792" s="8">
        <v>13</v>
      </c>
      <c r="F4792" s="9">
        <v>411.5</v>
      </c>
      <c r="G4792" s="9">
        <v>1092.5</v>
      </c>
      <c r="H4792" s="16">
        <f>(G4792/F4792)</f>
        <v>2.6549210206561362</v>
      </c>
      <c r="I4792" s="9">
        <v>252</v>
      </c>
      <c r="J4792" s="9">
        <v>1258.5</v>
      </c>
      <c r="K4792" s="10">
        <f>(J4792/G4792)</f>
        <v>1.1519450800915332</v>
      </c>
      <c r="L4792" s="10">
        <f>(K4792/1.27)</f>
        <v>0.90704337015081349</v>
      </c>
    </row>
    <row r="4793" spans="1:13" x14ac:dyDescent="0.2">
      <c r="A4793" s="11" t="s">
        <v>6692</v>
      </c>
      <c r="B4793" s="12" t="s">
        <v>6693</v>
      </c>
      <c r="C4793" s="12">
        <v>14</v>
      </c>
      <c r="D4793" s="12">
        <v>5</v>
      </c>
      <c r="E4793" s="12">
        <v>11</v>
      </c>
      <c r="F4793" s="13">
        <v>48.5</v>
      </c>
      <c r="G4793" s="13">
        <v>342.5</v>
      </c>
      <c r="H4793" s="17">
        <f>(G4793/F4793)</f>
        <v>7.0618556701030926</v>
      </c>
      <c r="I4793" s="13">
        <v>64</v>
      </c>
      <c r="J4793" s="13">
        <v>789.5</v>
      </c>
      <c r="K4793" s="14">
        <f>(J4793/G4793)</f>
        <v>2.305109489051095</v>
      </c>
      <c r="L4793" s="14">
        <f>(K4793/2.8)</f>
        <v>0.82325338894681965</v>
      </c>
    </row>
    <row r="4794" spans="1:13" x14ac:dyDescent="0.2">
      <c r="A4794" s="7" t="s">
        <v>6688</v>
      </c>
      <c r="B4794" s="8" t="s">
        <v>6689</v>
      </c>
      <c r="C4794" s="8">
        <v>14</v>
      </c>
      <c r="D4794" s="8">
        <v>5</v>
      </c>
      <c r="E4794" s="8">
        <v>9</v>
      </c>
      <c r="F4794" s="9">
        <v>190.5</v>
      </c>
      <c r="G4794" s="9">
        <v>837</v>
      </c>
      <c r="H4794" s="16">
        <f>(G4794/F4794)</f>
        <v>4.393700787401575</v>
      </c>
      <c r="I4794" s="9">
        <v>131.5</v>
      </c>
      <c r="J4794" s="9">
        <v>790.5</v>
      </c>
      <c r="K4794" s="10">
        <f>(J4794/G4794)</f>
        <v>0.94444444444444442</v>
      </c>
      <c r="L4794" s="10">
        <f>(K4794/1.27)</f>
        <v>0.74365704286964129</v>
      </c>
      <c r="M4794" t="s">
        <v>7833</v>
      </c>
    </row>
    <row r="4795" spans="1:13" x14ac:dyDescent="0.2">
      <c r="A4795" s="11" t="s">
        <v>7849</v>
      </c>
      <c r="B4795" s="12" t="s">
        <v>6685</v>
      </c>
      <c r="C4795" s="12">
        <v>14</v>
      </c>
      <c r="D4795" s="12">
        <v>5</v>
      </c>
      <c r="E4795" s="12">
        <v>7</v>
      </c>
      <c r="F4795" s="13">
        <v>63.5</v>
      </c>
      <c r="G4795" s="13">
        <v>372</v>
      </c>
      <c r="H4795" s="17">
        <f>(G4795/F4795)</f>
        <v>5.8582677165354333</v>
      </c>
      <c r="I4795" s="13">
        <v>61</v>
      </c>
      <c r="J4795" s="13">
        <v>770.5</v>
      </c>
      <c r="K4795" s="14">
        <f>(J4795/G4795)</f>
        <v>2.071236559139785</v>
      </c>
      <c r="L4795" s="14">
        <f>(K4795/2.8)</f>
        <v>0.73972734254992323</v>
      </c>
    </row>
    <row r="4796" spans="1:13" x14ac:dyDescent="0.2">
      <c r="A4796" s="1" t="s">
        <v>7093</v>
      </c>
      <c r="B4796" t="s">
        <v>7094</v>
      </c>
      <c r="C4796">
        <v>15</v>
      </c>
      <c r="D4796">
        <v>5</v>
      </c>
      <c r="E4796">
        <v>11</v>
      </c>
      <c r="F4796" s="2">
        <v>115.5</v>
      </c>
      <c r="G4796" s="2">
        <v>370.5</v>
      </c>
      <c r="H4796" s="18">
        <f>(G4796/F4796)</f>
        <v>3.2077922077922079</v>
      </c>
      <c r="I4796" s="2">
        <v>53</v>
      </c>
      <c r="J4796" s="2">
        <v>41</v>
      </c>
      <c r="K4796" s="6">
        <f>(J4796/G4796)</f>
        <v>0.1106612685560054</v>
      </c>
    </row>
    <row r="4797" spans="1:13" x14ac:dyDescent="0.2">
      <c r="A4797" s="1" t="s">
        <v>7093</v>
      </c>
      <c r="B4797" t="s">
        <v>7094</v>
      </c>
      <c r="C4797">
        <v>15</v>
      </c>
      <c r="D4797">
        <v>6</v>
      </c>
      <c r="E4797">
        <v>12</v>
      </c>
      <c r="F4797" s="2">
        <v>101</v>
      </c>
      <c r="G4797" s="2">
        <v>215</v>
      </c>
      <c r="H4797" s="18">
        <f>(G4797/F4797)</f>
        <v>2.1287128712871288</v>
      </c>
      <c r="I4797" s="2">
        <v>49.5</v>
      </c>
      <c r="J4797" s="2">
        <v>32</v>
      </c>
      <c r="K4797" s="6">
        <f>(J4797/G4797)</f>
        <v>0.14883720930232558</v>
      </c>
    </row>
    <row r="4798" spans="1:13" x14ac:dyDescent="0.2">
      <c r="A4798" s="1" t="s">
        <v>7093</v>
      </c>
      <c r="B4798" t="s">
        <v>7094</v>
      </c>
      <c r="C4798">
        <v>15</v>
      </c>
      <c r="D4798">
        <v>5</v>
      </c>
      <c r="E4798">
        <v>12</v>
      </c>
      <c r="F4798" s="2">
        <v>107</v>
      </c>
      <c r="G4798" s="2">
        <v>329</v>
      </c>
      <c r="H4798" s="18">
        <f>(G4798/F4798)</f>
        <v>3.0747663551401869</v>
      </c>
      <c r="I4798" s="2">
        <v>49</v>
      </c>
      <c r="J4798" s="2">
        <v>28.5</v>
      </c>
      <c r="K4798" s="6">
        <f>(J4798/G4798)</f>
        <v>8.6626139817629177E-2</v>
      </c>
    </row>
    <row r="4799" spans="1:13" x14ac:dyDescent="0.2">
      <c r="A4799" s="1" t="s">
        <v>7093</v>
      </c>
      <c r="B4799" t="s">
        <v>7094</v>
      </c>
      <c r="C4799">
        <v>15</v>
      </c>
      <c r="D4799">
        <v>6</v>
      </c>
      <c r="E4799">
        <v>11</v>
      </c>
      <c r="F4799" s="2">
        <v>85.5</v>
      </c>
      <c r="G4799" s="2">
        <v>187.5</v>
      </c>
      <c r="H4799" s="18">
        <f>(G4799/F4799)</f>
        <v>2.192982456140351</v>
      </c>
      <c r="I4799" s="2">
        <v>38.5</v>
      </c>
      <c r="J4799" s="2">
        <v>39</v>
      </c>
      <c r="K4799" s="6">
        <f>(J4799/G4799)</f>
        <v>0.20799999999999999</v>
      </c>
    </row>
    <row r="4800" spans="1:13" x14ac:dyDescent="0.2">
      <c r="A4800" s="11" t="s">
        <v>6681</v>
      </c>
      <c r="B4800" s="12" t="s">
        <v>6682</v>
      </c>
      <c r="C4800" s="12">
        <v>14</v>
      </c>
      <c r="D4800" s="12">
        <v>5</v>
      </c>
      <c r="E4800" s="12">
        <v>5</v>
      </c>
      <c r="F4800" s="13">
        <v>78</v>
      </c>
      <c r="G4800" s="13">
        <v>597.5</v>
      </c>
      <c r="H4800" s="17">
        <f>(G4800/F4800)</f>
        <v>7.6602564102564106</v>
      </c>
      <c r="I4800" s="13">
        <v>66</v>
      </c>
      <c r="J4800" s="13">
        <v>810.5</v>
      </c>
      <c r="K4800" s="14">
        <f>(J4800/G4800)</f>
        <v>1.3564853556485357</v>
      </c>
      <c r="L4800" s="14">
        <f>(K4800/2.8)</f>
        <v>0.48445905558876279</v>
      </c>
    </row>
    <row r="4801" spans="1:13" x14ac:dyDescent="0.2">
      <c r="A4801" s="11" t="s">
        <v>6678</v>
      </c>
      <c r="B4801" s="12" t="s">
        <v>6679</v>
      </c>
      <c r="C4801" s="12">
        <v>14</v>
      </c>
      <c r="D4801" s="12">
        <v>5</v>
      </c>
      <c r="E4801" s="12">
        <v>3</v>
      </c>
      <c r="F4801" s="13">
        <v>80.5</v>
      </c>
      <c r="G4801" s="13">
        <v>478</v>
      </c>
      <c r="H4801" s="17">
        <f>(G4801/F4801)</f>
        <v>5.9378881987577641</v>
      </c>
      <c r="I4801" s="13">
        <v>94.5</v>
      </c>
      <c r="J4801" s="13">
        <v>900.5</v>
      </c>
      <c r="K4801" s="14">
        <f>(J4801/G4801)</f>
        <v>1.8838912133891212</v>
      </c>
      <c r="L4801" s="14">
        <f>(K4801/2.8)</f>
        <v>0.67281829049611475</v>
      </c>
    </row>
    <row r="4802" spans="1:13" x14ac:dyDescent="0.2">
      <c r="A4802" s="11" t="s">
        <v>6780</v>
      </c>
      <c r="B4802" s="12" t="s">
        <v>6781</v>
      </c>
      <c r="C4802" s="12">
        <v>14</v>
      </c>
      <c r="D4802" s="12">
        <v>7</v>
      </c>
      <c r="E4802" s="12">
        <v>23</v>
      </c>
      <c r="F4802" s="13">
        <v>86</v>
      </c>
      <c r="G4802" s="13">
        <v>533.5</v>
      </c>
      <c r="H4802" s="17">
        <f>(G4802/F4802)</f>
        <v>6.2034883720930232</v>
      </c>
      <c r="I4802" s="13">
        <v>107</v>
      </c>
      <c r="J4802" s="13">
        <v>652.5</v>
      </c>
      <c r="K4802" s="14">
        <f>(J4802/G4802)</f>
        <v>1.2230552952202436</v>
      </c>
      <c r="L4802" s="14">
        <f>(K4802/2.8)</f>
        <v>0.43680546257865843</v>
      </c>
    </row>
    <row r="4803" spans="1:13" x14ac:dyDescent="0.2">
      <c r="A4803" s="11" t="s">
        <v>6777</v>
      </c>
      <c r="B4803" s="12" t="s">
        <v>6778</v>
      </c>
      <c r="C4803" s="12">
        <v>14</v>
      </c>
      <c r="D4803" s="12">
        <v>7</v>
      </c>
      <c r="E4803" s="12">
        <v>21</v>
      </c>
      <c r="F4803" s="13">
        <v>129</v>
      </c>
      <c r="G4803" s="13">
        <v>805</v>
      </c>
      <c r="H4803" s="17">
        <f>(G4803/F4803)</f>
        <v>6.2403100775193803</v>
      </c>
      <c r="I4803" s="13">
        <v>101</v>
      </c>
      <c r="J4803" s="13">
        <v>987.5</v>
      </c>
      <c r="K4803" s="14">
        <f>(J4803/G4803)</f>
        <v>1.2267080745341614</v>
      </c>
      <c r="L4803" s="14">
        <f>(K4803/2.8)</f>
        <v>0.4381100266193434</v>
      </c>
    </row>
    <row r="4804" spans="1:13" x14ac:dyDescent="0.2">
      <c r="A4804" s="11" t="s">
        <v>8544</v>
      </c>
      <c r="B4804" s="12" t="s">
        <v>7092</v>
      </c>
      <c r="C4804" s="12">
        <v>15</v>
      </c>
      <c r="D4804" s="12">
        <v>5</v>
      </c>
      <c r="E4804" s="12">
        <v>10</v>
      </c>
      <c r="F4804" s="13">
        <v>87.5</v>
      </c>
      <c r="G4804" s="13">
        <v>397.5</v>
      </c>
      <c r="H4804" s="17">
        <f>(G4804/F4804)</f>
        <v>4.5428571428571427</v>
      </c>
      <c r="I4804" s="13">
        <v>61</v>
      </c>
      <c r="J4804" s="13">
        <v>21</v>
      </c>
      <c r="K4804" s="14">
        <f>(J4804/G4804)</f>
        <v>5.2830188679245285E-2</v>
      </c>
      <c r="L4804" s="14">
        <f>(K4804/2.8)</f>
        <v>1.886792452830189E-2</v>
      </c>
      <c r="M4804" t="s">
        <v>7834</v>
      </c>
    </row>
    <row r="4805" spans="1:13" x14ac:dyDescent="0.2">
      <c r="A4805" s="1" t="s">
        <v>8544</v>
      </c>
      <c r="B4805" t="s">
        <v>7092</v>
      </c>
      <c r="C4805">
        <v>15</v>
      </c>
      <c r="D4805">
        <v>6</v>
      </c>
      <c r="E4805">
        <v>10</v>
      </c>
      <c r="F4805" s="2">
        <v>90.5</v>
      </c>
      <c r="G4805" s="2">
        <v>358.5</v>
      </c>
      <c r="H4805" s="18">
        <f>(G4805/F4805)</f>
        <v>3.9613259668508287</v>
      </c>
      <c r="I4805" s="2">
        <v>59.5</v>
      </c>
      <c r="J4805" s="2">
        <v>34</v>
      </c>
      <c r="K4805" s="6">
        <f>(J4805/G4805)</f>
        <v>9.4839609483960946E-2</v>
      </c>
    </row>
    <row r="4806" spans="1:13" x14ac:dyDescent="0.2">
      <c r="A4806" s="1" t="s">
        <v>8544</v>
      </c>
      <c r="B4806" t="s">
        <v>7092</v>
      </c>
      <c r="C4806">
        <v>15</v>
      </c>
      <c r="D4806">
        <v>6</v>
      </c>
      <c r="E4806">
        <v>9</v>
      </c>
      <c r="F4806" s="2">
        <v>100.5</v>
      </c>
      <c r="G4806" s="2">
        <v>365</v>
      </c>
      <c r="H4806" s="18">
        <f>(G4806/F4806)</f>
        <v>3.6318407960199006</v>
      </c>
      <c r="I4806" s="2">
        <v>53</v>
      </c>
      <c r="J4806" s="2">
        <v>20.5</v>
      </c>
      <c r="K4806" s="6">
        <f>(J4806/G4806)</f>
        <v>5.6164383561643834E-2</v>
      </c>
    </row>
    <row r="4807" spans="1:13" x14ac:dyDescent="0.2">
      <c r="A4807" s="1" t="s">
        <v>8544</v>
      </c>
      <c r="B4807" t="s">
        <v>7092</v>
      </c>
      <c r="C4807">
        <v>15</v>
      </c>
      <c r="D4807">
        <v>5</v>
      </c>
      <c r="E4807">
        <v>9</v>
      </c>
      <c r="F4807" s="2">
        <v>120</v>
      </c>
      <c r="G4807" s="2">
        <v>551</v>
      </c>
      <c r="H4807" s="18">
        <f>(G4807/F4807)</f>
        <v>4.5916666666666668</v>
      </c>
      <c r="I4807" s="2">
        <v>47</v>
      </c>
      <c r="J4807" s="2">
        <v>36</v>
      </c>
      <c r="K4807" s="6">
        <f>(J4807/G4807)</f>
        <v>6.5335753176043551E-2</v>
      </c>
    </row>
    <row r="4808" spans="1:13" x14ac:dyDescent="0.2">
      <c r="A4808" s="11" t="s">
        <v>6774</v>
      </c>
      <c r="B4808" s="12" t="s">
        <v>6775</v>
      </c>
      <c r="C4808" s="12">
        <v>14</v>
      </c>
      <c r="D4808" s="12">
        <v>7</v>
      </c>
      <c r="E4808" s="12">
        <v>19</v>
      </c>
      <c r="F4808" s="13">
        <v>98.5</v>
      </c>
      <c r="G4808" s="13">
        <v>530</v>
      </c>
      <c r="H4808" s="17">
        <f>(G4808/F4808)</f>
        <v>5.3807106598984769</v>
      </c>
      <c r="I4808" s="13">
        <v>101</v>
      </c>
      <c r="J4808" s="13">
        <v>1100</v>
      </c>
      <c r="K4808" s="14">
        <f>(J4808/G4808)</f>
        <v>2.0754716981132075</v>
      </c>
      <c r="L4808" s="14">
        <f>(K4808/2.8)</f>
        <v>0.74123989218328845</v>
      </c>
    </row>
    <row r="4809" spans="1:13" x14ac:dyDescent="0.2">
      <c r="A4809" s="7" t="s">
        <v>6770</v>
      </c>
      <c r="B4809" s="8" t="s">
        <v>6771</v>
      </c>
      <c r="C4809" s="8">
        <v>14</v>
      </c>
      <c r="D4809" s="8">
        <v>7</v>
      </c>
      <c r="E4809" s="8">
        <v>17</v>
      </c>
      <c r="F4809" s="9">
        <v>386.5</v>
      </c>
      <c r="G4809" s="9">
        <v>1075</v>
      </c>
      <c r="H4809" s="16">
        <f>(G4809/F4809)</f>
        <v>2.7813712807244504</v>
      </c>
      <c r="I4809" s="9">
        <v>255</v>
      </c>
      <c r="J4809" s="9">
        <v>1280</v>
      </c>
      <c r="K4809" s="10">
        <f>(J4809/G4809)</f>
        <v>1.1906976744186046</v>
      </c>
      <c r="L4809" s="10">
        <f>(K4809/1.27)</f>
        <v>0.93755722395165719</v>
      </c>
    </row>
    <row r="4810" spans="1:13" x14ac:dyDescent="0.2">
      <c r="A4810" s="11" t="s">
        <v>6766</v>
      </c>
      <c r="B4810" s="12" t="s">
        <v>6767</v>
      </c>
      <c r="C4810" s="12">
        <v>14</v>
      </c>
      <c r="D4810" s="12">
        <v>7</v>
      </c>
      <c r="E4810" s="12">
        <v>15</v>
      </c>
      <c r="F4810" s="13">
        <v>68.5</v>
      </c>
      <c r="G4810" s="13">
        <v>424.5</v>
      </c>
      <c r="H4810" s="17">
        <f>(G4810/F4810)</f>
        <v>6.1970802919708028</v>
      </c>
      <c r="I4810" s="13">
        <v>68</v>
      </c>
      <c r="J4810" s="13">
        <v>644</v>
      </c>
      <c r="K4810" s="14">
        <f>(J4810/G4810)</f>
        <v>1.5170789163722025</v>
      </c>
      <c r="L4810" s="14">
        <f>(K4810/2.8)</f>
        <v>0.54181389870435803</v>
      </c>
    </row>
    <row r="4811" spans="1:13" x14ac:dyDescent="0.2">
      <c r="A4811" s="11" t="s">
        <v>7849</v>
      </c>
      <c r="B4811" s="12" t="s">
        <v>6763</v>
      </c>
      <c r="C4811" s="12">
        <v>14</v>
      </c>
      <c r="D4811" s="12">
        <v>7</v>
      </c>
      <c r="E4811" s="12">
        <v>13</v>
      </c>
      <c r="F4811" s="13">
        <v>98</v>
      </c>
      <c r="G4811" s="13">
        <v>663</v>
      </c>
      <c r="H4811" s="17">
        <f>(G4811/F4811)</f>
        <v>6.7653061224489797</v>
      </c>
      <c r="I4811" s="13">
        <v>68</v>
      </c>
      <c r="J4811" s="13">
        <v>958.5</v>
      </c>
      <c r="K4811" s="14">
        <f>(J4811/G4811)</f>
        <v>1.4457013574660633</v>
      </c>
      <c r="L4811" s="14">
        <f>(K4811/2.8)</f>
        <v>0.51632191338073696</v>
      </c>
    </row>
    <row r="4812" spans="1:13" x14ac:dyDescent="0.2">
      <c r="A4812" s="7" t="s">
        <v>7849</v>
      </c>
      <c r="B4812" s="8" t="s">
        <v>6761</v>
      </c>
      <c r="C4812" s="8">
        <v>14</v>
      </c>
      <c r="D4812" s="8">
        <v>7</v>
      </c>
      <c r="E4812" s="8">
        <v>11</v>
      </c>
      <c r="F4812" s="9">
        <v>184.5</v>
      </c>
      <c r="G4812" s="9">
        <v>853</v>
      </c>
      <c r="H4812" s="16">
        <f>(G4812/F4812)</f>
        <v>4.6233062330623307</v>
      </c>
      <c r="I4812" s="9">
        <v>136.5</v>
      </c>
      <c r="J4812" s="9">
        <v>1288.5</v>
      </c>
      <c r="K4812" s="10">
        <f>(J4812/G4812)</f>
        <v>1.5105509964830011</v>
      </c>
      <c r="L4812" s="10">
        <f>(K4812/1.27)</f>
        <v>1.189410233451182</v>
      </c>
    </row>
    <row r="4813" spans="1:13" x14ac:dyDescent="0.2">
      <c r="A4813" s="1" t="s">
        <v>7849</v>
      </c>
      <c r="B4813" t="s">
        <v>6758</v>
      </c>
      <c r="C4813">
        <v>14</v>
      </c>
      <c r="D4813">
        <v>7</v>
      </c>
      <c r="E4813">
        <v>9</v>
      </c>
      <c r="F4813" s="2">
        <v>43</v>
      </c>
      <c r="G4813" s="2">
        <v>259</v>
      </c>
      <c r="H4813" s="18">
        <f>(G4813/F4813)</f>
        <v>6.0232558139534884</v>
      </c>
      <c r="I4813" s="2">
        <v>49</v>
      </c>
      <c r="J4813" s="2">
        <v>77.5</v>
      </c>
      <c r="K4813" s="6">
        <f>(J4813/G4813)</f>
        <v>0.29922779922779924</v>
      </c>
    </row>
    <row r="4814" spans="1:13" x14ac:dyDescent="0.2">
      <c r="A4814" s="11" t="s">
        <v>6754</v>
      </c>
      <c r="B4814" s="12" t="s">
        <v>6755</v>
      </c>
      <c r="C4814" s="12">
        <v>14</v>
      </c>
      <c r="D4814" s="12">
        <v>7</v>
      </c>
      <c r="E4814" s="12">
        <v>7</v>
      </c>
      <c r="F4814" s="13">
        <v>72.5</v>
      </c>
      <c r="G4814" s="13">
        <v>249</v>
      </c>
      <c r="H4814" s="17">
        <f>(G4814/F4814)</f>
        <v>3.4344827586206899</v>
      </c>
      <c r="I4814" s="13">
        <v>62</v>
      </c>
      <c r="J4814" s="13">
        <v>755</v>
      </c>
      <c r="K4814" s="14">
        <f>(J4814/G4814)</f>
        <v>3.0321285140562249</v>
      </c>
      <c r="L4814" s="14">
        <f>(K4814/2.8)</f>
        <v>1.0829030407343661</v>
      </c>
    </row>
    <row r="4815" spans="1:13" x14ac:dyDescent="0.2">
      <c r="A4815" s="11" t="s">
        <v>7849</v>
      </c>
      <c r="B4815" s="12" t="s">
        <v>6751</v>
      </c>
      <c r="C4815" s="12">
        <v>14</v>
      </c>
      <c r="D4815" s="12">
        <v>7</v>
      </c>
      <c r="E4815" s="12">
        <v>5</v>
      </c>
      <c r="F4815" s="13">
        <v>50.5</v>
      </c>
      <c r="G4815" s="13">
        <v>331</v>
      </c>
      <c r="H4815" s="17">
        <f>(G4815/F4815)</f>
        <v>6.5544554455445541</v>
      </c>
      <c r="I4815" s="13">
        <v>80</v>
      </c>
      <c r="J4815" s="13">
        <v>972</v>
      </c>
      <c r="K4815" s="14">
        <f>(J4815/G4815)</f>
        <v>2.9365558912386707</v>
      </c>
      <c r="L4815" s="14">
        <f>(K4815/2.8)</f>
        <v>1.0487699611566681</v>
      </c>
    </row>
    <row r="4816" spans="1:13" x14ac:dyDescent="0.2">
      <c r="A4816" s="11" t="s">
        <v>6981</v>
      </c>
      <c r="B4816" s="12" t="s">
        <v>6982</v>
      </c>
      <c r="C4816" s="12">
        <v>14</v>
      </c>
      <c r="D4816" s="12">
        <v>14</v>
      </c>
      <c r="E4816" s="12">
        <v>3</v>
      </c>
      <c r="F4816" s="13">
        <v>104.5</v>
      </c>
      <c r="G4816" s="13">
        <v>670</v>
      </c>
      <c r="H4816" s="17">
        <f>(G4816/F4816)</f>
        <v>6.4114832535885169</v>
      </c>
      <c r="I4816" s="13">
        <v>61</v>
      </c>
      <c r="J4816" s="13">
        <v>1026</v>
      </c>
      <c r="K4816" s="14">
        <f>(J4816/G4816)</f>
        <v>1.5313432835820895</v>
      </c>
      <c r="L4816" s="14">
        <f>(K4816/2.8)</f>
        <v>0.54690831556503194</v>
      </c>
    </row>
    <row r="4817" spans="1:13" x14ac:dyDescent="0.2">
      <c r="A4817" s="11" t="s">
        <v>8545</v>
      </c>
      <c r="B4817" s="12" t="s">
        <v>6749</v>
      </c>
      <c r="C4817" s="12">
        <v>14</v>
      </c>
      <c r="D4817" s="12">
        <v>7</v>
      </c>
      <c r="E4817" s="12">
        <v>3</v>
      </c>
      <c r="F4817" s="13">
        <v>51</v>
      </c>
      <c r="G4817" s="13">
        <v>289</v>
      </c>
      <c r="H4817" s="17">
        <f>(G4817/F4817)</f>
        <v>5.666666666666667</v>
      </c>
      <c r="I4817" s="13">
        <v>80.5</v>
      </c>
      <c r="J4817" s="13">
        <v>712</v>
      </c>
      <c r="K4817" s="14">
        <f>(J4817/G4817)</f>
        <v>2.4636678200692042</v>
      </c>
      <c r="L4817" s="14">
        <f>(K4817/2.8)</f>
        <v>0.87988136431043007</v>
      </c>
    </row>
    <row r="4818" spans="1:13" x14ac:dyDescent="0.2">
      <c r="A4818" s="11">
        <v>45413</v>
      </c>
      <c r="B4818" s="12" t="s">
        <v>6851</v>
      </c>
      <c r="C4818" s="12">
        <v>14</v>
      </c>
      <c r="D4818" s="12">
        <v>9</v>
      </c>
      <c r="E4818" s="12">
        <v>23</v>
      </c>
      <c r="F4818" s="13">
        <v>112</v>
      </c>
      <c r="G4818" s="13">
        <v>535</v>
      </c>
      <c r="H4818" s="17">
        <f>(G4818/F4818)</f>
        <v>4.7767857142857144</v>
      </c>
      <c r="I4818" s="13">
        <v>105</v>
      </c>
      <c r="J4818" s="13">
        <v>959</v>
      </c>
      <c r="K4818" s="14">
        <f>(J4818/G4818)</f>
        <v>1.7925233644859813</v>
      </c>
      <c r="L4818" s="14">
        <f>(K4818/2.8)</f>
        <v>0.64018691588785048</v>
      </c>
    </row>
    <row r="4819" spans="1:13" x14ac:dyDescent="0.2">
      <c r="A4819" s="11" t="s">
        <v>6847</v>
      </c>
      <c r="B4819" s="12" t="s">
        <v>6848</v>
      </c>
      <c r="C4819" s="12">
        <v>14</v>
      </c>
      <c r="D4819" s="12">
        <v>9</v>
      </c>
      <c r="E4819" s="12">
        <v>21</v>
      </c>
      <c r="F4819" s="13">
        <v>84.5</v>
      </c>
      <c r="G4819" s="13">
        <v>430.5</v>
      </c>
      <c r="H4819" s="17">
        <f>(G4819/F4819)</f>
        <v>5.0946745562130173</v>
      </c>
      <c r="I4819" s="13">
        <v>86.5</v>
      </c>
      <c r="J4819" s="13">
        <v>1327</v>
      </c>
      <c r="K4819" s="14">
        <f>(J4819/G4819)</f>
        <v>3.0824622531939605</v>
      </c>
      <c r="L4819" s="14">
        <f>(K4819/2.8)</f>
        <v>1.1008793761407003</v>
      </c>
    </row>
    <row r="4820" spans="1:13" x14ac:dyDescent="0.2">
      <c r="A4820" s="11" t="s">
        <v>6843</v>
      </c>
      <c r="B4820" s="12" t="s">
        <v>6844</v>
      </c>
      <c r="C4820" s="12">
        <v>14</v>
      </c>
      <c r="D4820" s="12">
        <v>9</v>
      </c>
      <c r="E4820" s="12">
        <v>19</v>
      </c>
      <c r="F4820" s="13">
        <v>88</v>
      </c>
      <c r="G4820" s="13">
        <v>526.5</v>
      </c>
      <c r="H4820" s="17">
        <f>(G4820/F4820)</f>
        <v>5.9829545454545459</v>
      </c>
      <c r="I4820" s="13">
        <v>92.5</v>
      </c>
      <c r="J4820" s="13">
        <v>1182</v>
      </c>
      <c r="K4820" s="14">
        <f>(J4820/G4820)</f>
        <v>2.2450142450142452</v>
      </c>
      <c r="L4820" s="14">
        <f>(K4820/2.8)</f>
        <v>0.80179080179080187</v>
      </c>
    </row>
    <row r="4821" spans="1:13" x14ac:dyDescent="0.2">
      <c r="A4821" s="7" t="s">
        <v>6839</v>
      </c>
      <c r="B4821" s="8" t="s">
        <v>6840</v>
      </c>
      <c r="C4821" s="8">
        <v>14</v>
      </c>
      <c r="D4821" s="8">
        <v>9</v>
      </c>
      <c r="E4821" s="8">
        <v>17</v>
      </c>
      <c r="F4821" s="9">
        <v>408</v>
      </c>
      <c r="G4821" s="9">
        <v>1083.5</v>
      </c>
      <c r="H4821" s="16">
        <f>(G4821/F4821)</f>
        <v>2.6556372549019609</v>
      </c>
      <c r="I4821" s="9">
        <v>235</v>
      </c>
      <c r="J4821" s="9">
        <v>1375</v>
      </c>
      <c r="K4821" s="10">
        <f>(J4821/G4821)</f>
        <v>1.2690355329949239</v>
      </c>
      <c r="L4821" s="10">
        <f>(K4821/1.27)</f>
        <v>0.99924057716135739</v>
      </c>
    </row>
    <row r="4822" spans="1:13" x14ac:dyDescent="0.2">
      <c r="A4822" s="11" t="s">
        <v>8546</v>
      </c>
      <c r="B4822" s="12" t="s">
        <v>6836</v>
      </c>
      <c r="C4822" s="12">
        <v>14</v>
      </c>
      <c r="D4822" s="12">
        <v>9</v>
      </c>
      <c r="E4822" s="12">
        <v>15</v>
      </c>
      <c r="F4822" s="13">
        <v>190.5</v>
      </c>
      <c r="G4822" s="13">
        <v>858</v>
      </c>
      <c r="H4822" s="17">
        <f>(G4822/F4822)</f>
        <v>4.5039370078740157</v>
      </c>
      <c r="I4822" s="13">
        <v>106.5</v>
      </c>
      <c r="J4822" s="13">
        <v>767</v>
      </c>
      <c r="K4822" s="14">
        <f>(J4822/G4822)</f>
        <v>0.89393939393939392</v>
      </c>
      <c r="L4822" s="14">
        <f>(K4822/2.8)</f>
        <v>0.31926406926406931</v>
      </c>
    </row>
    <row r="4823" spans="1:13" x14ac:dyDescent="0.2">
      <c r="A4823" s="7" t="s">
        <v>8547</v>
      </c>
      <c r="B4823" s="8" t="s">
        <v>6833</v>
      </c>
      <c r="C4823" s="8">
        <v>14</v>
      </c>
      <c r="D4823" s="8">
        <v>9</v>
      </c>
      <c r="E4823" s="8">
        <v>13</v>
      </c>
      <c r="F4823" s="9">
        <v>376</v>
      </c>
      <c r="G4823" s="9">
        <v>1053</v>
      </c>
      <c r="H4823" s="16">
        <f>(G4823/F4823)</f>
        <v>2.8005319148936172</v>
      </c>
      <c r="I4823" s="9">
        <v>264.5</v>
      </c>
      <c r="J4823" s="9">
        <v>1298.5</v>
      </c>
      <c r="K4823" s="10">
        <f>(J4823/G4823)</f>
        <v>1.2331433998100665</v>
      </c>
      <c r="L4823" s="10">
        <f>(K4823/1.27)</f>
        <v>0.9709790549685563</v>
      </c>
    </row>
    <row r="4824" spans="1:13" x14ac:dyDescent="0.2">
      <c r="A4824" s="1" t="s">
        <v>7090</v>
      </c>
      <c r="B4824" t="s">
        <v>7091</v>
      </c>
      <c r="C4824">
        <v>15</v>
      </c>
      <c r="D4824">
        <v>5</v>
      </c>
      <c r="E4824">
        <v>7</v>
      </c>
      <c r="F4824" s="2">
        <v>95</v>
      </c>
      <c r="G4824" s="2">
        <v>299</v>
      </c>
      <c r="H4824" s="18">
        <f>(G4824/F4824)</f>
        <v>3.1473684210526316</v>
      </c>
      <c r="I4824" s="2">
        <v>43.5</v>
      </c>
      <c r="J4824" s="2">
        <v>36.5</v>
      </c>
      <c r="K4824" s="6">
        <f>(J4824/G4824)</f>
        <v>0.12207357859531773</v>
      </c>
    </row>
    <row r="4825" spans="1:13" x14ac:dyDescent="0.2">
      <c r="A4825" s="1" t="s">
        <v>7090</v>
      </c>
      <c r="B4825" t="s">
        <v>7091</v>
      </c>
      <c r="C4825">
        <v>15</v>
      </c>
      <c r="D4825">
        <v>5</v>
      </c>
      <c r="E4825">
        <v>8</v>
      </c>
      <c r="F4825" s="2">
        <v>63</v>
      </c>
      <c r="G4825" s="2">
        <v>243</v>
      </c>
      <c r="H4825" s="18">
        <f>(G4825/F4825)</f>
        <v>3.8571428571428572</v>
      </c>
      <c r="I4825" s="2">
        <v>36</v>
      </c>
      <c r="J4825" s="2">
        <v>27</v>
      </c>
      <c r="K4825" s="6">
        <f>(J4825/G4825)</f>
        <v>0.1111111111111111</v>
      </c>
    </row>
    <row r="4826" spans="1:13" x14ac:dyDescent="0.2">
      <c r="A4826" s="1" t="s">
        <v>7090</v>
      </c>
      <c r="B4826" t="s">
        <v>7091</v>
      </c>
      <c r="C4826">
        <v>15</v>
      </c>
      <c r="D4826">
        <v>6</v>
      </c>
      <c r="E4826">
        <v>7</v>
      </c>
      <c r="F4826" s="2">
        <v>66.5</v>
      </c>
      <c r="G4826" s="2">
        <v>215.5</v>
      </c>
      <c r="H4826" s="18">
        <f>(G4826/F4826)</f>
        <v>3.2406015037593985</v>
      </c>
      <c r="I4826" s="2">
        <v>34.5</v>
      </c>
      <c r="J4826" s="2">
        <v>24.5</v>
      </c>
      <c r="K4826" s="6">
        <f>(J4826/G4826)</f>
        <v>0.1136890951276102</v>
      </c>
    </row>
    <row r="4827" spans="1:13" x14ac:dyDescent="0.2">
      <c r="A4827" s="1" t="s">
        <v>7090</v>
      </c>
      <c r="B4827" t="s">
        <v>7091</v>
      </c>
      <c r="C4827">
        <v>15</v>
      </c>
      <c r="D4827">
        <v>6</v>
      </c>
      <c r="E4827">
        <v>8</v>
      </c>
      <c r="F4827" s="2">
        <v>64.5</v>
      </c>
      <c r="G4827" s="2">
        <v>214</v>
      </c>
      <c r="H4827" s="18">
        <f>(G4827/F4827)</f>
        <v>3.3178294573643412</v>
      </c>
      <c r="I4827" s="2">
        <v>33.5</v>
      </c>
      <c r="J4827" s="2">
        <v>21</v>
      </c>
      <c r="K4827" s="6">
        <f>(J4827/G4827)</f>
        <v>9.8130841121495324E-2</v>
      </c>
    </row>
    <row r="4828" spans="1:13" x14ac:dyDescent="0.2">
      <c r="A4828" s="7" t="s">
        <v>6830</v>
      </c>
      <c r="B4828" s="8" t="s">
        <v>6831</v>
      </c>
      <c r="C4828" s="8">
        <v>14</v>
      </c>
      <c r="D4828" s="8">
        <v>9</v>
      </c>
      <c r="E4828" s="8">
        <v>11</v>
      </c>
      <c r="F4828" s="9">
        <v>309</v>
      </c>
      <c r="G4828" s="9">
        <v>990.5</v>
      </c>
      <c r="H4828" s="16">
        <f>(G4828/F4828)</f>
        <v>3.2055016181229772</v>
      </c>
      <c r="I4828" s="9">
        <v>195.5</v>
      </c>
      <c r="J4828" s="9">
        <v>1273.5</v>
      </c>
      <c r="K4828" s="10">
        <f>(J4828/G4828)</f>
        <v>1.2857142857142858</v>
      </c>
      <c r="L4828" s="10">
        <f>(K4828/1.27)</f>
        <v>1.0123734533183353</v>
      </c>
    </row>
    <row r="4829" spans="1:13" x14ac:dyDescent="0.2">
      <c r="A4829" s="11" t="s">
        <v>7088</v>
      </c>
      <c r="B4829" s="12" t="s">
        <v>7089</v>
      </c>
      <c r="C4829" s="12">
        <v>15</v>
      </c>
      <c r="D4829" s="12">
        <v>6</v>
      </c>
      <c r="E4829" s="12">
        <v>5</v>
      </c>
      <c r="F4829" s="13">
        <v>89</v>
      </c>
      <c r="G4829" s="13">
        <v>297.5</v>
      </c>
      <c r="H4829" s="17">
        <f>(G4829/F4829)</f>
        <v>3.3426966292134832</v>
      </c>
      <c r="I4829" s="13">
        <v>66</v>
      </c>
      <c r="J4829" s="13">
        <v>40.5</v>
      </c>
      <c r="K4829" s="14">
        <f>(J4829/G4829)</f>
        <v>0.13613445378151259</v>
      </c>
      <c r="L4829" s="14">
        <f>(K4829/2.8)</f>
        <v>4.8619447779111646E-2</v>
      </c>
      <c r="M4829" t="s">
        <v>7834</v>
      </c>
    </row>
    <row r="4830" spans="1:13" x14ac:dyDescent="0.2">
      <c r="A4830" s="1" t="s">
        <v>7088</v>
      </c>
      <c r="B4830" t="s">
        <v>7089</v>
      </c>
      <c r="C4830">
        <v>15</v>
      </c>
      <c r="D4830">
        <v>6</v>
      </c>
      <c r="E4830">
        <v>6</v>
      </c>
      <c r="F4830" s="2">
        <v>87.5</v>
      </c>
      <c r="G4830" s="2">
        <v>254.5</v>
      </c>
      <c r="H4830" s="18">
        <f>(G4830/F4830)</f>
        <v>2.9085714285714284</v>
      </c>
      <c r="I4830" s="2">
        <v>59</v>
      </c>
      <c r="J4830" s="2">
        <v>32.5</v>
      </c>
      <c r="K4830" s="6">
        <f>(J4830/G4830)</f>
        <v>0.12770137524557956</v>
      </c>
    </row>
    <row r="4831" spans="1:13" x14ac:dyDescent="0.2">
      <c r="A4831" s="1" t="s">
        <v>7088</v>
      </c>
      <c r="B4831" t="s">
        <v>7089</v>
      </c>
      <c r="C4831">
        <v>15</v>
      </c>
      <c r="D4831">
        <v>5</v>
      </c>
      <c r="E4831">
        <v>6</v>
      </c>
      <c r="F4831" s="2">
        <v>102</v>
      </c>
      <c r="G4831" s="2">
        <v>377.5</v>
      </c>
      <c r="H4831" s="18">
        <f>(G4831/F4831)</f>
        <v>3.7009803921568629</v>
      </c>
      <c r="I4831" s="2">
        <v>54.5</v>
      </c>
      <c r="J4831" s="2">
        <v>33</v>
      </c>
      <c r="K4831" s="6">
        <f>(J4831/G4831)</f>
        <v>8.7417218543046363E-2</v>
      </c>
    </row>
    <row r="4832" spans="1:13" x14ac:dyDescent="0.2">
      <c r="A4832" s="1" t="s">
        <v>7088</v>
      </c>
      <c r="B4832" t="s">
        <v>7089</v>
      </c>
      <c r="C4832">
        <v>15</v>
      </c>
      <c r="D4832">
        <v>5</v>
      </c>
      <c r="E4832">
        <v>5</v>
      </c>
      <c r="F4832" s="2">
        <v>117.5</v>
      </c>
      <c r="G4832" s="2">
        <v>471</v>
      </c>
      <c r="H4832" s="18">
        <f>(G4832/F4832)</f>
        <v>4.0085106382978726</v>
      </c>
      <c r="I4832" s="2">
        <v>48</v>
      </c>
      <c r="J4832" s="2">
        <v>29</v>
      </c>
      <c r="K4832" s="6">
        <f>(J4832/G4832)</f>
        <v>6.1571125265392782E-2</v>
      </c>
    </row>
    <row r="4833" spans="1:12" x14ac:dyDescent="0.2">
      <c r="A4833" s="11" t="s">
        <v>6826</v>
      </c>
      <c r="B4833" s="12" t="s">
        <v>6827</v>
      </c>
      <c r="C4833" s="12">
        <v>14</v>
      </c>
      <c r="D4833" s="12">
        <v>9</v>
      </c>
      <c r="E4833" s="12">
        <v>9</v>
      </c>
      <c r="F4833" s="13">
        <v>113</v>
      </c>
      <c r="G4833" s="13">
        <v>659.5</v>
      </c>
      <c r="H4833" s="17">
        <f>(G4833/F4833)</f>
        <v>5.836283185840708</v>
      </c>
      <c r="I4833" s="13">
        <v>73.5</v>
      </c>
      <c r="J4833" s="13">
        <v>830.5</v>
      </c>
      <c r="K4833" s="14">
        <f>(J4833/G4833)</f>
        <v>1.2592873388931007</v>
      </c>
      <c r="L4833" s="14">
        <f>(K4833/2.8)</f>
        <v>0.44974547817610744</v>
      </c>
    </row>
    <row r="4834" spans="1:12" x14ac:dyDescent="0.2">
      <c r="A4834" s="11" t="s">
        <v>7086</v>
      </c>
      <c r="B4834" s="12" t="s">
        <v>7087</v>
      </c>
      <c r="C4834" s="12">
        <v>15</v>
      </c>
      <c r="D4834" s="12">
        <v>6</v>
      </c>
      <c r="E4834" s="12">
        <v>4</v>
      </c>
      <c r="F4834" s="13">
        <v>84</v>
      </c>
      <c r="G4834" s="13">
        <v>400</v>
      </c>
      <c r="H4834" s="17">
        <f>(G4834/F4834)</f>
        <v>4.7619047619047619</v>
      </c>
      <c r="I4834" s="13">
        <v>60.5</v>
      </c>
      <c r="J4834" s="13">
        <v>1430</v>
      </c>
      <c r="K4834" s="14">
        <f>(J4834/G4834)</f>
        <v>3.5750000000000002</v>
      </c>
      <c r="L4834" s="14">
        <f>(K4834/2.8)</f>
        <v>1.2767857142857144</v>
      </c>
    </row>
    <row r="4835" spans="1:12" x14ac:dyDescent="0.2">
      <c r="A4835" s="1" t="s">
        <v>7086</v>
      </c>
      <c r="B4835" t="s">
        <v>7087</v>
      </c>
      <c r="C4835">
        <v>15</v>
      </c>
      <c r="D4835">
        <v>5</v>
      </c>
      <c r="E4835">
        <v>4</v>
      </c>
      <c r="F4835" s="2">
        <v>80.5</v>
      </c>
      <c r="G4835" s="2">
        <v>443</v>
      </c>
      <c r="H4835" s="18">
        <f>(G4835/F4835)</f>
        <v>5.5031055900621118</v>
      </c>
      <c r="I4835" s="2">
        <v>56.5</v>
      </c>
      <c r="J4835" s="2">
        <v>1446.5</v>
      </c>
      <c r="K4835" s="6">
        <f>(J4835/G4835)</f>
        <v>3.265237020316027</v>
      </c>
    </row>
    <row r="4836" spans="1:12" x14ac:dyDescent="0.2">
      <c r="A4836" s="1" t="s">
        <v>7086</v>
      </c>
      <c r="B4836" t="s">
        <v>7087</v>
      </c>
      <c r="C4836">
        <v>15</v>
      </c>
      <c r="D4836">
        <v>5</v>
      </c>
      <c r="E4836">
        <v>3</v>
      </c>
      <c r="F4836" s="2">
        <v>87.5</v>
      </c>
      <c r="G4836" s="2">
        <v>480</v>
      </c>
      <c r="H4836" s="18">
        <f>(G4836/F4836)</f>
        <v>5.4857142857142858</v>
      </c>
      <c r="I4836" s="2">
        <v>56</v>
      </c>
      <c r="J4836" s="2">
        <v>1402.5</v>
      </c>
      <c r="K4836" s="6">
        <f>(J4836/G4836)</f>
        <v>2.921875</v>
      </c>
    </row>
    <row r="4837" spans="1:12" x14ac:dyDescent="0.2">
      <c r="A4837" s="1" t="s">
        <v>7086</v>
      </c>
      <c r="B4837" t="s">
        <v>7087</v>
      </c>
      <c r="C4837">
        <v>15</v>
      </c>
      <c r="D4837">
        <v>6</v>
      </c>
      <c r="E4837">
        <v>3</v>
      </c>
      <c r="F4837" s="2">
        <v>74</v>
      </c>
      <c r="G4837" s="2">
        <v>407</v>
      </c>
      <c r="H4837" s="18">
        <f>(G4837/F4837)</f>
        <v>5.5</v>
      </c>
      <c r="I4837" s="2">
        <v>47.5</v>
      </c>
      <c r="J4837" s="2">
        <v>1462</v>
      </c>
      <c r="K4837" s="6">
        <f>(J4837/G4837)</f>
        <v>3.592137592137592</v>
      </c>
    </row>
    <row r="4838" spans="1:12" x14ac:dyDescent="0.2">
      <c r="A4838" s="1" t="s">
        <v>6822</v>
      </c>
      <c r="B4838" t="s">
        <v>6823</v>
      </c>
      <c r="C4838">
        <v>14</v>
      </c>
      <c r="D4838">
        <v>9</v>
      </c>
      <c r="E4838">
        <v>7</v>
      </c>
      <c r="F4838" s="2">
        <v>58.5</v>
      </c>
      <c r="G4838" s="2">
        <v>479.5</v>
      </c>
      <c r="H4838" s="18">
        <f>(G4838/F4838)</f>
        <v>8.1965811965811959</v>
      </c>
      <c r="I4838" s="2">
        <v>56.5</v>
      </c>
      <c r="J4838" s="2">
        <v>632.5</v>
      </c>
      <c r="K4838" s="6">
        <f>(J4838/G4838)</f>
        <v>1.3190823774765381</v>
      </c>
    </row>
    <row r="4839" spans="1:12" x14ac:dyDescent="0.2">
      <c r="A4839" s="7" t="s">
        <v>7849</v>
      </c>
      <c r="B4839" s="8" t="s">
        <v>6819</v>
      </c>
      <c r="C4839" s="8">
        <v>14</v>
      </c>
      <c r="D4839" s="8">
        <v>9</v>
      </c>
      <c r="E4839" s="8">
        <v>5</v>
      </c>
      <c r="F4839" s="9">
        <v>159</v>
      </c>
      <c r="G4839" s="9">
        <v>682</v>
      </c>
      <c r="H4839" s="16">
        <f>(G4839/F4839)</f>
        <v>4.2893081761006293</v>
      </c>
      <c r="I4839" s="9">
        <v>136.5</v>
      </c>
      <c r="J4839" s="9">
        <v>1010.5</v>
      </c>
      <c r="K4839" s="10">
        <f>(J4839/G4839)</f>
        <v>1.4816715542521994</v>
      </c>
      <c r="L4839" s="10">
        <f>(K4839/1.27)</f>
        <v>1.1666705151592121</v>
      </c>
    </row>
    <row r="4840" spans="1:12" x14ac:dyDescent="0.2">
      <c r="A4840" s="1" t="s">
        <v>6816</v>
      </c>
      <c r="B4840" t="s">
        <v>6817</v>
      </c>
      <c r="C4840">
        <v>14</v>
      </c>
      <c r="D4840">
        <v>9</v>
      </c>
      <c r="E4840">
        <v>3</v>
      </c>
      <c r="F4840" s="2">
        <v>47.5</v>
      </c>
      <c r="G4840" s="2">
        <v>92</v>
      </c>
      <c r="H4840" s="18">
        <f>(G4840/F4840)</f>
        <v>1.9368421052631579</v>
      </c>
      <c r="I4840" s="2">
        <v>58.5</v>
      </c>
      <c r="J4840" s="2">
        <v>40</v>
      </c>
      <c r="K4840" s="6">
        <f>(J4840/G4840)</f>
        <v>0.43478260869565216</v>
      </c>
    </row>
    <row r="4841" spans="1:12" x14ac:dyDescent="0.2">
      <c r="A4841" s="11" t="s">
        <v>7849</v>
      </c>
      <c r="B4841" s="12" t="s">
        <v>6918</v>
      </c>
      <c r="C4841" s="12">
        <v>14</v>
      </c>
      <c r="D4841" s="12">
        <v>11</v>
      </c>
      <c r="E4841" s="12">
        <v>23</v>
      </c>
      <c r="F4841" s="13">
        <v>88.5</v>
      </c>
      <c r="G4841" s="13">
        <v>471.5</v>
      </c>
      <c r="H4841" s="17">
        <f>(G4841/F4841)</f>
        <v>5.3276836158192094</v>
      </c>
      <c r="I4841" s="13">
        <v>95.5</v>
      </c>
      <c r="J4841" s="13">
        <v>1049.5</v>
      </c>
      <c r="K4841" s="14">
        <f>(J4841/G4841)</f>
        <v>2.2258748674443267</v>
      </c>
      <c r="L4841" s="14">
        <f>(K4841/2.8)</f>
        <v>0.79495530980154527</v>
      </c>
    </row>
    <row r="4842" spans="1:12" x14ac:dyDescent="0.2">
      <c r="A4842" s="11" t="s">
        <v>6914</v>
      </c>
      <c r="B4842" s="12" t="s">
        <v>6915</v>
      </c>
      <c r="C4842" s="12">
        <v>14</v>
      </c>
      <c r="D4842" s="12">
        <v>11</v>
      </c>
      <c r="E4842" s="12">
        <v>21</v>
      </c>
      <c r="F4842" s="13">
        <v>101</v>
      </c>
      <c r="G4842" s="13">
        <v>638</v>
      </c>
      <c r="H4842" s="17">
        <f>(G4842/F4842)</f>
        <v>6.3168316831683171</v>
      </c>
      <c r="I4842" s="13">
        <v>103</v>
      </c>
      <c r="J4842" s="13">
        <v>924.5</v>
      </c>
      <c r="K4842" s="14">
        <f>(J4842/G4842)</f>
        <v>1.4490595611285266</v>
      </c>
      <c r="L4842" s="14">
        <f>(K4842/2.8)</f>
        <v>0.51752127183161667</v>
      </c>
    </row>
    <row r="4843" spans="1:12" x14ac:dyDescent="0.2">
      <c r="A4843" s="11" t="s">
        <v>8548</v>
      </c>
      <c r="B4843" s="12" t="s">
        <v>6912</v>
      </c>
      <c r="C4843" s="12">
        <v>14</v>
      </c>
      <c r="D4843" s="12">
        <v>11</v>
      </c>
      <c r="E4843" s="12">
        <v>19</v>
      </c>
      <c r="F4843" s="13">
        <v>217</v>
      </c>
      <c r="G4843" s="13">
        <v>897.5</v>
      </c>
      <c r="H4843" s="17">
        <f>(G4843/F4843)</f>
        <v>4.1359447004608292</v>
      </c>
      <c r="I4843" s="13">
        <v>106</v>
      </c>
      <c r="J4843" s="13">
        <v>958</v>
      </c>
      <c r="K4843" s="14">
        <f>(J4843/G4843)</f>
        <v>1.0674094707520891</v>
      </c>
      <c r="L4843" s="14">
        <f>(K4843/2.8)</f>
        <v>0.38121766812574615</v>
      </c>
    </row>
    <row r="4844" spans="1:12" x14ac:dyDescent="0.2">
      <c r="A4844" s="7" t="s">
        <v>6908</v>
      </c>
      <c r="B4844" s="8" t="s">
        <v>6909</v>
      </c>
      <c r="C4844" s="8">
        <v>14</v>
      </c>
      <c r="D4844" s="8">
        <v>11</v>
      </c>
      <c r="E4844" s="8">
        <v>17</v>
      </c>
      <c r="F4844" s="9">
        <v>242</v>
      </c>
      <c r="G4844" s="9">
        <v>911</v>
      </c>
      <c r="H4844" s="16">
        <f>(G4844/F4844)</f>
        <v>3.7644628099173554</v>
      </c>
      <c r="I4844" s="9">
        <v>139.5</v>
      </c>
      <c r="J4844" s="9">
        <v>1028.5</v>
      </c>
      <c r="K4844" s="10">
        <f>(J4844/G4844)</f>
        <v>1.1289791437980241</v>
      </c>
      <c r="L4844" s="10">
        <f>(K4844/1.27)</f>
        <v>0.88895995574647568</v>
      </c>
    </row>
    <row r="4845" spans="1:12" x14ac:dyDescent="0.2">
      <c r="A4845" s="7" t="s">
        <v>6904</v>
      </c>
      <c r="B4845" s="8" t="s">
        <v>6905</v>
      </c>
      <c r="C4845" s="8">
        <v>14</v>
      </c>
      <c r="D4845" s="8">
        <v>11</v>
      </c>
      <c r="E4845" s="8">
        <v>15</v>
      </c>
      <c r="F4845" s="9">
        <v>347</v>
      </c>
      <c r="G4845" s="9">
        <v>1047.5</v>
      </c>
      <c r="H4845" s="16">
        <f>(G4845/F4845)</f>
        <v>3.0187319884726227</v>
      </c>
      <c r="I4845" s="9">
        <v>195.5</v>
      </c>
      <c r="J4845" s="9">
        <v>1265</v>
      </c>
      <c r="K4845" s="10">
        <f>(J4845/G4845)</f>
        <v>1.2076372315035799</v>
      </c>
      <c r="L4845" s="10">
        <f>(K4845/1.27)</f>
        <v>0.9508954578768346</v>
      </c>
    </row>
    <row r="4846" spans="1:12" x14ac:dyDescent="0.2">
      <c r="A4846" s="11" t="s">
        <v>6901</v>
      </c>
      <c r="B4846" s="12" t="s">
        <v>6902</v>
      </c>
      <c r="C4846" s="12">
        <v>14</v>
      </c>
      <c r="D4846" s="12">
        <v>11</v>
      </c>
      <c r="E4846" s="12">
        <v>13</v>
      </c>
      <c r="F4846" s="13">
        <v>61.5</v>
      </c>
      <c r="G4846" s="13">
        <v>440.5</v>
      </c>
      <c r="H4846" s="17">
        <f>(G4846/F4846)</f>
        <v>7.1626016260162606</v>
      </c>
      <c r="I4846" s="13">
        <v>78.5</v>
      </c>
      <c r="J4846" s="13">
        <v>1004.5</v>
      </c>
      <c r="K4846" s="14">
        <f>(J4846/G4846)</f>
        <v>2.2803632236095348</v>
      </c>
      <c r="L4846" s="14">
        <f>(K4846/2.8)</f>
        <v>0.81441543700340535</v>
      </c>
    </row>
    <row r="4847" spans="1:12" x14ac:dyDescent="0.2">
      <c r="A4847" s="1" t="s">
        <v>6897</v>
      </c>
      <c r="B4847" t="s">
        <v>6898</v>
      </c>
      <c r="C4847">
        <v>14</v>
      </c>
      <c r="D4847">
        <v>11</v>
      </c>
      <c r="E4847">
        <v>11</v>
      </c>
      <c r="F4847" s="2">
        <v>31.5</v>
      </c>
      <c r="G4847" s="2">
        <v>252</v>
      </c>
      <c r="H4847" s="18">
        <f>(G4847/F4847)</f>
        <v>8</v>
      </c>
      <c r="I4847" s="2">
        <v>45</v>
      </c>
      <c r="J4847" s="2">
        <v>1115.5</v>
      </c>
      <c r="K4847" s="6">
        <f>(J4847/G4847)</f>
        <v>4.4265873015873014</v>
      </c>
    </row>
    <row r="4848" spans="1:12" x14ac:dyDescent="0.2">
      <c r="A4848" s="1" t="s">
        <v>6893</v>
      </c>
      <c r="B4848" t="s">
        <v>6894</v>
      </c>
      <c r="C4848">
        <v>14</v>
      </c>
      <c r="D4848">
        <v>11</v>
      </c>
      <c r="E4848">
        <v>9</v>
      </c>
      <c r="F4848" s="2">
        <v>34.5</v>
      </c>
      <c r="G4848" s="2">
        <v>149</v>
      </c>
      <c r="H4848" s="18">
        <f>(G4848/F4848)</f>
        <v>4.3188405797101446</v>
      </c>
      <c r="I4848" s="2">
        <v>44</v>
      </c>
      <c r="J4848" s="2">
        <v>94.5</v>
      </c>
      <c r="K4848" s="6">
        <f>(J4848/G4848)</f>
        <v>0.63422818791946312</v>
      </c>
    </row>
    <row r="4849" spans="1:12" x14ac:dyDescent="0.2">
      <c r="A4849" s="11" t="s">
        <v>6889</v>
      </c>
      <c r="B4849" s="12" t="s">
        <v>6890</v>
      </c>
      <c r="C4849" s="12">
        <v>14</v>
      </c>
      <c r="D4849" s="12">
        <v>11</v>
      </c>
      <c r="E4849" s="12">
        <v>7</v>
      </c>
      <c r="F4849" s="13">
        <v>154</v>
      </c>
      <c r="G4849" s="13">
        <v>771</v>
      </c>
      <c r="H4849" s="17">
        <f>(G4849/F4849)</f>
        <v>5.0064935064935066</v>
      </c>
      <c r="I4849" s="13">
        <v>118.5</v>
      </c>
      <c r="J4849" s="13">
        <v>1223.5</v>
      </c>
      <c r="K4849" s="14">
        <f>(J4849/G4849)</f>
        <v>1.586900129701686</v>
      </c>
      <c r="L4849" s="14">
        <f>(K4849/2.8)</f>
        <v>0.56675004632203074</v>
      </c>
    </row>
    <row r="4850" spans="1:12" x14ac:dyDescent="0.2">
      <c r="A4850" s="11" t="s">
        <v>6886</v>
      </c>
      <c r="B4850" s="12" t="s">
        <v>6887</v>
      </c>
      <c r="C4850" s="12">
        <v>14</v>
      </c>
      <c r="D4850" s="12">
        <v>11</v>
      </c>
      <c r="E4850" s="12">
        <v>5</v>
      </c>
      <c r="F4850" s="13">
        <v>139.5</v>
      </c>
      <c r="G4850" s="13">
        <v>728</v>
      </c>
      <c r="H4850" s="17">
        <f>(G4850/F4850)</f>
        <v>5.2186379928315416</v>
      </c>
      <c r="I4850" s="13">
        <v>113</v>
      </c>
      <c r="J4850" s="13">
        <v>1257</v>
      </c>
      <c r="K4850" s="14">
        <f>(J4850/G4850)</f>
        <v>1.7266483516483517</v>
      </c>
      <c r="L4850" s="14">
        <f>(K4850/2.8)</f>
        <v>0.61666012558869709</v>
      </c>
    </row>
    <row r="4851" spans="1:12" x14ac:dyDescent="0.2">
      <c r="A4851" s="11" t="s">
        <v>6882</v>
      </c>
      <c r="B4851" s="12" t="s">
        <v>6883</v>
      </c>
      <c r="C4851" s="12">
        <v>14</v>
      </c>
      <c r="D4851" s="12">
        <v>11</v>
      </c>
      <c r="E4851" s="12">
        <v>3</v>
      </c>
      <c r="F4851" s="13">
        <v>35.5</v>
      </c>
      <c r="G4851" s="13">
        <v>205</v>
      </c>
      <c r="H4851" s="17">
        <f>(G4851/F4851)</f>
        <v>5.774647887323944</v>
      </c>
      <c r="I4851" s="13">
        <v>71</v>
      </c>
      <c r="J4851" s="13">
        <v>1025</v>
      </c>
      <c r="K4851" s="14">
        <f>(J4851/G4851)</f>
        <v>5</v>
      </c>
      <c r="L4851" s="14">
        <f>(K4851/2.8)</f>
        <v>1.7857142857142858</v>
      </c>
    </row>
    <row r="4852" spans="1:12" x14ac:dyDescent="0.2">
      <c r="A4852" s="11" t="s">
        <v>6977</v>
      </c>
      <c r="B4852" s="12" t="s">
        <v>6978</v>
      </c>
      <c r="C4852" s="12">
        <v>14</v>
      </c>
      <c r="D4852" s="12">
        <v>13</v>
      </c>
      <c r="E4852" s="12">
        <v>23</v>
      </c>
      <c r="F4852" s="13">
        <v>99.5</v>
      </c>
      <c r="G4852" s="13">
        <v>505</v>
      </c>
      <c r="H4852" s="17">
        <f>(G4852/F4852)</f>
        <v>5.075376884422111</v>
      </c>
      <c r="I4852" s="13">
        <v>96</v>
      </c>
      <c r="J4852" s="13">
        <v>1316.5</v>
      </c>
      <c r="K4852" s="14">
        <f>(J4852/G4852)</f>
        <v>2.606930693069307</v>
      </c>
      <c r="L4852" s="14">
        <f>(K4852/2.8)</f>
        <v>0.93104667609618119</v>
      </c>
    </row>
    <row r="4853" spans="1:12" x14ac:dyDescent="0.2">
      <c r="A4853" s="11" t="s">
        <v>7849</v>
      </c>
      <c r="B4853" s="12" t="s">
        <v>6974</v>
      </c>
      <c r="C4853" s="12">
        <v>14</v>
      </c>
      <c r="D4853" s="12">
        <v>13</v>
      </c>
      <c r="E4853" s="12">
        <v>21</v>
      </c>
      <c r="F4853" s="13">
        <v>82</v>
      </c>
      <c r="G4853" s="13">
        <v>467.5</v>
      </c>
      <c r="H4853" s="17">
        <f>(G4853/F4853)</f>
        <v>5.7012195121951219</v>
      </c>
      <c r="I4853" s="13">
        <v>92.5</v>
      </c>
      <c r="J4853" s="13">
        <v>1338.5</v>
      </c>
      <c r="K4853" s="14">
        <f>(J4853/G4853)</f>
        <v>2.863101604278075</v>
      </c>
      <c r="L4853" s="14">
        <f>(K4853/2.8)</f>
        <v>1.0225362872421697</v>
      </c>
    </row>
    <row r="4854" spans="1:12" x14ac:dyDescent="0.2">
      <c r="A4854" s="1" t="s">
        <v>7849</v>
      </c>
      <c r="B4854" t="s">
        <v>6972</v>
      </c>
      <c r="C4854">
        <v>14</v>
      </c>
      <c r="D4854">
        <v>13</v>
      </c>
      <c r="E4854">
        <v>19</v>
      </c>
      <c r="F4854" s="2">
        <v>47</v>
      </c>
      <c r="G4854" s="2">
        <v>312</v>
      </c>
      <c r="H4854" s="18">
        <f>(G4854/F4854)</f>
        <v>6.6382978723404253</v>
      </c>
      <c r="I4854" s="2">
        <v>56.5</v>
      </c>
      <c r="J4854" s="2">
        <v>449</v>
      </c>
      <c r="K4854" s="6">
        <f>(J4854/G4854)</f>
        <v>1.4391025641025641</v>
      </c>
    </row>
    <row r="4855" spans="1:12" x14ac:dyDescent="0.2">
      <c r="A4855" s="1" t="s">
        <v>7849</v>
      </c>
      <c r="B4855" t="s">
        <v>6970</v>
      </c>
      <c r="C4855">
        <v>14</v>
      </c>
      <c r="D4855">
        <v>13</v>
      </c>
      <c r="E4855">
        <v>17</v>
      </c>
      <c r="F4855" s="2">
        <v>44</v>
      </c>
      <c r="G4855" s="2">
        <v>320</v>
      </c>
      <c r="H4855" s="18">
        <f>(G4855/F4855)</f>
        <v>7.2727272727272725</v>
      </c>
      <c r="I4855" s="2">
        <v>47</v>
      </c>
      <c r="J4855" s="2">
        <v>20.5</v>
      </c>
      <c r="K4855" s="6">
        <f>(J4855/G4855)</f>
        <v>6.4062499999999994E-2</v>
      </c>
    </row>
    <row r="4856" spans="1:12" x14ac:dyDescent="0.2">
      <c r="A4856" s="1" t="s">
        <v>6966</v>
      </c>
      <c r="B4856" t="s">
        <v>6967</v>
      </c>
      <c r="C4856">
        <v>14</v>
      </c>
      <c r="D4856">
        <v>13</v>
      </c>
      <c r="E4856">
        <v>15</v>
      </c>
      <c r="F4856" s="2">
        <v>58</v>
      </c>
      <c r="G4856" s="2">
        <v>380</v>
      </c>
      <c r="H4856" s="18">
        <f>(G4856/F4856)</f>
        <v>6.5517241379310347</v>
      </c>
      <c r="I4856" s="2">
        <v>48</v>
      </c>
      <c r="J4856" s="2">
        <v>168.5</v>
      </c>
      <c r="K4856" s="6">
        <f>(J4856/G4856)</f>
        <v>0.44342105263157894</v>
      </c>
    </row>
    <row r="4857" spans="1:12" x14ac:dyDescent="0.2">
      <c r="A4857" s="1" t="s">
        <v>6962</v>
      </c>
      <c r="B4857" t="s">
        <v>6963</v>
      </c>
      <c r="C4857">
        <v>14</v>
      </c>
      <c r="D4857">
        <v>13</v>
      </c>
      <c r="E4857">
        <v>13</v>
      </c>
      <c r="F4857" s="2">
        <v>52</v>
      </c>
      <c r="G4857" s="2">
        <v>350.5</v>
      </c>
      <c r="H4857" s="18">
        <f>(G4857/F4857)</f>
        <v>6.740384615384615</v>
      </c>
      <c r="I4857" s="2">
        <v>53.5</v>
      </c>
      <c r="J4857" s="2">
        <v>519</v>
      </c>
      <c r="K4857" s="6">
        <f>(J4857/G4857)</f>
        <v>1.4807417974322397</v>
      </c>
    </row>
    <row r="4858" spans="1:12" x14ac:dyDescent="0.2">
      <c r="A4858" s="1" t="s">
        <v>6958</v>
      </c>
      <c r="B4858" t="s">
        <v>6959</v>
      </c>
      <c r="C4858">
        <v>14</v>
      </c>
      <c r="D4858">
        <v>13</v>
      </c>
      <c r="E4858">
        <v>11</v>
      </c>
      <c r="F4858" s="2">
        <v>52.5</v>
      </c>
      <c r="G4858" s="2">
        <v>295.5</v>
      </c>
      <c r="H4858" s="18">
        <f>(G4858/F4858)</f>
        <v>5.628571428571429</v>
      </c>
      <c r="I4858" s="2">
        <v>59.5</v>
      </c>
      <c r="J4858" s="2">
        <v>1395</v>
      </c>
      <c r="K4858" s="6">
        <f>(J4858/G4858)</f>
        <v>4.7208121827411169</v>
      </c>
    </row>
    <row r="4859" spans="1:12" x14ac:dyDescent="0.2">
      <c r="A4859" s="1" t="s">
        <v>6954</v>
      </c>
      <c r="B4859" t="s">
        <v>6955</v>
      </c>
      <c r="C4859">
        <v>14</v>
      </c>
      <c r="D4859">
        <v>13</v>
      </c>
      <c r="E4859">
        <v>9</v>
      </c>
      <c r="F4859" s="2">
        <v>41</v>
      </c>
      <c r="G4859" s="2">
        <v>256.5</v>
      </c>
      <c r="H4859" s="18">
        <f>(G4859/F4859)</f>
        <v>6.2560975609756095</v>
      </c>
      <c r="I4859" s="2">
        <v>52.5</v>
      </c>
      <c r="J4859" s="2">
        <v>1239.5</v>
      </c>
      <c r="K4859" s="6">
        <f>(J4859/G4859)</f>
        <v>4.8323586744639373</v>
      </c>
    </row>
    <row r="4860" spans="1:12" x14ac:dyDescent="0.2">
      <c r="K4860"/>
    </row>
    <row r="4861" spans="1:12" x14ac:dyDescent="0.2">
      <c r="K4861"/>
    </row>
    <row r="4862" spans="1:12" x14ac:dyDescent="0.2">
      <c r="K4862"/>
    </row>
    <row r="4863" spans="1:12" x14ac:dyDescent="0.2">
      <c r="K4863"/>
    </row>
    <row r="4864" spans="1:12" x14ac:dyDescent="0.2">
      <c r="K4864"/>
    </row>
    <row r="4865" spans="11:11" x14ac:dyDescent="0.2">
      <c r="K4865"/>
    </row>
    <row r="4866" spans="11:11" x14ac:dyDescent="0.2">
      <c r="K4866"/>
    </row>
    <row r="4867" spans="11:11" x14ac:dyDescent="0.2">
      <c r="K4867"/>
    </row>
    <row r="4868" spans="11:11" x14ac:dyDescent="0.2">
      <c r="K4868"/>
    </row>
    <row r="4869" spans="11:11" x14ac:dyDescent="0.2">
      <c r="K4869"/>
    </row>
    <row r="4870" spans="11:11" x14ac:dyDescent="0.2">
      <c r="K4870"/>
    </row>
    <row r="4871" spans="11:11" x14ac:dyDescent="0.2">
      <c r="K4871"/>
    </row>
    <row r="4872" spans="11:11" x14ac:dyDescent="0.2">
      <c r="K4872"/>
    </row>
    <row r="4873" spans="11:11" x14ac:dyDescent="0.2">
      <c r="K4873"/>
    </row>
    <row r="4874" spans="11:11" x14ac:dyDescent="0.2">
      <c r="K4874"/>
    </row>
    <row r="4875" spans="11:11" x14ac:dyDescent="0.2">
      <c r="K4875"/>
    </row>
    <row r="4876" spans="11:11" x14ac:dyDescent="0.2">
      <c r="K4876"/>
    </row>
    <row r="4877" spans="11:11" x14ac:dyDescent="0.2">
      <c r="K4877"/>
    </row>
    <row r="4878" spans="11:11" x14ac:dyDescent="0.2">
      <c r="K4878"/>
    </row>
    <row r="4879" spans="11:11" x14ac:dyDescent="0.2">
      <c r="K4879"/>
    </row>
    <row r="4880" spans="11:11" x14ac:dyDescent="0.2">
      <c r="K4880"/>
    </row>
    <row r="4881" spans="6:11" x14ac:dyDescent="0.2">
      <c r="K4881"/>
    </row>
    <row r="4882" spans="6:11" x14ac:dyDescent="0.2">
      <c r="K4882"/>
    </row>
    <row r="4883" spans="6:11" x14ac:dyDescent="0.2">
      <c r="K4883"/>
    </row>
    <row r="4884" spans="6:11" x14ac:dyDescent="0.2">
      <c r="K4884"/>
    </row>
    <row r="4885" spans="6:11" x14ac:dyDescent="0.2">
      <c r="K4885"/>
    </row>
    <row r="4886" spans="6:11" x14ac:dyDescent="0.2">
      <c r="F4886" s="2"/>
      <c r="G4886" s="2"/>
      <c r="H4886" s="18"/>
      <c r="I4886" s="2"/>
      <c r="J4886" s="2"/>
    </row>
    <row r="4887" spans="6:11" x14ac:dyDescent="0.2">
      <c r="F4887" s="2"/>
      <c r="G4887" s="2"/>
      <c r="H4887" s="18"/>
      <c r="I4887" s="2"/>
      <c r="J4887" s="2"/>
    </row>
    <row r="4888" spans="6:11" x14ac:dyDescent="0.2">
      <c r="F4888" s="2"/>
      <c r="G4888" s="2"/>
      <c r="H4888" s="18"/>
      <c r="I4888" s="2"/>
      <c r="J4888" s="2"/>
    </row>
    <row r="4889" spans="6:11" x14ac:dyDescent="0.2">
      <c r="F4889" s="2"/>
      <c r="G4889" s="2"/>
      <c r="H4889" s="18"/>
      <c r="I4889" s="2"/>
      <c r="J4889" s="2"/>
    </row>
    <row r="4890" spans="6:11" x14ac:dyDescent="0.2">
      <c r="F4890" s="2"/>
      <c r="G4890" s="2"/>
      <c r="H4890" s="18"/>
      <c r="I4890" s="2"/>
      <c r="J4890" s="2"/>
    </row>
    <row r="4891" spans="6:11" x14ac:dyDescent="0.2">
      <c r="F4891" s="2"/>
      <c r="G4891" s="2"/>
      <c r="H4891" s="18"/>
      <c r="I4891" s="2"/>
      <c r="J4891" s="2"/>
    </row>
    <row r="4892" spans="6:11" x14ac:dyDescent="0.2">
      <c r="F4892" s="2"/>
      <c r="G4892" s="2"/>
      <c r="H4892" s="18"/>
      <c r="I4892" s="2"/>
      <c r="J4892" s="2"/>
    </row>
    <row r="4893" spans="6:11" x14ac:dyDescent="0.2">
      <c r="F4893" s="2"/>
      <c r="G4893" s="2"/>
      <c r="H4893" s="18"/>
      <c r="I4893" s="2"/>
      <c r="J4893" s="2"/>
    </row>
    <row r="4894" spans="6:11" x14ac:dyDescent="0.2">
      <c r="F4894" s="2"/>
      <c r="G4894" s="2"/>
      <c r="H4894" s="18"/>
      <c r="I4894" s="2"/>
      <c r="J4894" s="2"/>
    </row>
    <row r="4895" spans="6:11" x14ac:dyDescent="0.2">
      <c r="F4895" s="2"/>
      <c r="G4895" s="2"/>
      <c r="H4895" s="18"/>
      <c r="I4895" s="2"/>
      <c r="J4895" s="2"/>
    </row>
    <row r="4896" spans="6:11" x14ac:dyDescent="0.2">
      <c r="F4896" s="2"/>
      <c r="G4896" s="2"/>
      <c r="H4896" s="18"/>
      <c r="I4896" s="2"/>
      <c r="J4896" s="2"/>
    </row>
    <row r="4897" spans="6:10" x14ac:dyDescent="0.2">
      <c r="F4897" s="2"/>
      <c r="G4897" s="2"/>
      <c r="H4897" s="18"/>
      <c r="I4897" s="2"/>
      <c r="J4897" s="2"/>
    </row>
    <row r="4898" spans="6:10" x14ac:dyDescent="0.2">
      <c r="F4898" s="2"/>
      <c r="G4898" s="2"/>
      <c r="H4898" s="18"/>
      <c r="I4898" s="2"/>
      <c r="J4898" s="2"/>
    </row>
    <row r="4899" spans="6:10" x14ac:dyDescent="0.2">
      <c r="F4899" s="2"/>
      <c r="G4899" s="2"/>
      <c r="H4899" s="18"/>
      <c r="I4899" s="2"/>
      <c r="J4899" s="2"/>
    </row>
    <row r="4900" spans="6:10" x14ac:dyDescent="0.2">
      <c r="F4900" s="2"/>
      <c r="G4900" s="2"/>
      <c r="H4900" s="18"/>
      <c r="I4900" s="2"/>
      <c r="J4900" s="2"/>
    </row>
    <row r="4901" spans="6:10" x14ac:dyDescent="0.2">
      <c r="F4901" s="2"/>
      <c r="G4901" s="2"/>
      <c r="H4901" s="18"/>
      <c r="I4901" s="2"/>
      <c r="J4901" s="2"/>
    </row>
    <row r="4902" spans="6:10" x14ac:dyDescent="0.2">
      <c r="F4902" s="2"/>
      <c r="G4902" s="2"/>
      <c r="H4902" s="18"/>
      <c r="I4902" s="2"/>
      <c r="J4902" s="2"/>
    </row>
    <row r="4903" spans="6:10" x14ac:dyDescent="0.2">
      <c r="F4903" s="2"/>
      <c r="G4903" s="2"/>
      <c r="H4903" s="18"/>
      <c r="I4903" s="2"/>
      <c r="J4903" s="2"/>
    </row>
    <row r="4904" spans="6:10" x14ac:dyDescent="0.2">
      <c r="F4904" s="2"/>
      <c r="G4904" s="2"/>
      <c r="H4904" s="18"/>
      <c r="I4904" s="2"/>
      <c r="J4904" s="2"/>
    </row>
    <row r="4905" spans="6:10" x14ac:dyDescent="0.2">
      <c r="F4905" s="2"/>
      <c r="G4905" s="2"/>
      <c r="H4905" s="18"/>
      <c r="I4905" s="2"/>
      <c r="J4905" s="2"/>
    </row>
    <row r="4906" spans="6:10" x14ac:dyDescent="0.2">
      <c r="F4906" s="2"/>
      <c r="G4906" s="2"/>
      <c r="H4906" s="18"/>
      <c r="I4906" s="2"/>
      <c r="J4906" s="2"/>
    </row>
    <row r="4907" spans="6:10" x14ac:dyDescent="0.2">
      <c r="F4907" s="2"/>
      <c r="G4907" s="2"/>
      <c r="H4907" s="18"/>
      <c r="I4907" s="2"/>
      <c r="J4907" s="2"/>
    </row>
    <row r="4908" spans="6:10" x14ac:dyDescent="0.2">
      <c r="F4908" s="2"/>
      <c r="G4908" s="2"/>
      <c r="H4908" s="18"/>
      <c r="I4908" s="2"/>
      <c r="J4908" s="2"/>
    </row>
    <row r="4909" spans="6:10" x14ac:dyDescent="0.2">
      <c r="F4909" s="2"/>
      <c r="G4909" s="2"/>
      <c r="H4909" s="18"/>
      <c r="I4909" s="2"/>
      <c r="J4909" s="2"/>
    </row>
    <row r="4910" spans="6:10" x14ac:dyDescent="0.2">
      <c r="F4910" s="2"/>
      <c r="G4910" s="2"/>
      <c r="H4910" s="18"/>
      <c r="I4910" s="2"/>
      <c r="J4910" s="2"/>
    </row>
    <row r="4911" spans="6:10" x14ac:dyDescent="0.2">
      <c r="F4911" s="2"/>
      <c r="G4911" s="2"/>
      <c r="H4911" s="18"/>
      <c r="I4911" s="2"/>
      <c r="J4911" s="2"/>
    </row>
    <row r="4912" spans="6:10" x14ac:dyDescent="0.2">
      <c r="F4912" s="2"/>
      <c r="G4912" s="2"/>
      <c r="H4912" s="18"/>
      <c r="I4912" s="2"/>
      <c r="J4912" s="2"/>
    </row>
    <row r="4913" spans="6:10" x14ac:dyDescent="0.2">
      <c r="F4913" s="2"/>
      <c r="G4913" s="2"/>
      <c r="H4913" s="18"/>
      <c r="I4913" s="2"/>
      <c r="J4913" s="2"/>
    </row>
    <row r="4914" spans="6:10" x14ac:dyDescent="0.2">
      <c r="F4914" s="2"/>
      <c r="G4914" s="2"/>
      <c r="H4914" s="18"/>
      <c r="I4914" s="2"/>
      <c r="J4914" s="2"/>
    </row>
    <row r="4915" spans="6:10" x14ac:dyDescent="0.2">
      <c r="F4915" s="2"/>
      <c r="G4915" s="2"/>
      <c r="H4915" s="18"/>
      <c r="I4915" s="2"/>
      <c r="J4915" s="2"/>
    </row>
    <row r="4916" spans="6:10" x14ac:dyDescent="0.2">
      <c r="F4916" s="2"/>
      <c r="G4916" s="2"/>
      <c r="H4916" s="18"/>
      <c r="I4916" s="2"/>
      <c r="J4916" s="2"/>
    </row>
    <row r="4917" spans="6:10" x14ac:dyDescent="0.2">
      <c r="F4917" s="2"/>
      <c r="G4917" s="2"/>
      <c r="H4917" s="18"/>
      <c r="I4917" s="2"/>
      <c r="J4917" s="2"/>
    </row>
    <row r="4918" spans="6:10" x14ac:dyDescent="0.2">
      <c r="F4918" s="2"/>
      <c r="G4918" s="2"/>
      <c r="H4918" s="18"/>
      <c r="I4918" s="2"/>
      <c r="J4918" s="2"/>
    </row>
    <row r="4919" spans="6:10" x14ac:dyDescent="0.2">
      <c r="F4919" s="2"/>
      <c r="G4919" s="2"/>
      <c r="H4919" s="18"/>
      <c r="I4919" s="2"/>
      <c r="J4919" s="2"/>
    </row>
    <row r="4920" spans="6:10" x14ac:dyDescent="0.2">
      <c r="F4920" s="2"/>
      <c r="G4920" s="2"/>
      <c r="H4920" s="18"/>
      <c r="I4920" s="2"/>
      <c r="J4920" s="2"/>
    </row>
    <row r="4921" spans="6:10" x14ac:dyDescent="0.2">
      <c r="F4921" s="2"/>
      <c r="G4921" s="2"/>
      <c r="H4921" s="18"/>
      <c r="I4921" s="2"/>
      <c r="J4921" s="2"/>
    </row>
    <row r="4922" spans="6:10" x14ac:dyDescent="0.2">
      <c r="F4922" s="2"/>
      <c r="G4922" s="2"/>
      <c r="H4922" s="18"/>
      <c r="I4922" s="2"/>
      <c r="J4922" s="2"/>
    </row>
    <row r="4923" spans="6:10" x14ac:dyDescent="0.2">
      <c r="F4923" s="2"/>
      <c r="G4923" s="2"/>
      <c r="H4923" s="18"/>
      <c r="I4923" s="2"/>
      <c r="J4923" s="2"/>
    </row>
    <row r="4924" spans="6:10" x14ac:dyDescent="0.2">
      <c r="F4924" s="2"/>
      <c r="G4924" s="2"/>
      <c r="H4924" s="18"/>
      <c r="I4924" s="2"/>
      <c r="J4924" s="2"/>
    </row>
    <row r="4925" spans="6:10" x14ac:dyDescent="0.2">
      <c r="F4925" s="2"/>
      <c r="G4925" s="2"/>
      <c r="H4925" s="18"/>
      <c r="I4925" s="2"/>
      <c r="J4925" s="2"/>
    </row>
    <row r="4926" spans="6:10" x14ac:dyDescent="0.2">
      <c r="F4926" s="2"/>
      <c r="G4926" s="2"/>
      <c r="H4926" s="18"/>
      <c r="I4926" s="2"/>
      <c r="J4926" s="2"/>
    </row>
    <row r="4927" spans="6:10" x14ac:dyDescent="0.2">
      <c r="F4927" s="2"/>
      <c r="G4927" s="2"/>
      <c r="H4927" s="18"/>
      <c r="I4927" s="2"/>
      <c r="J4927" s="2"/>
    </row>
    <row r="4928" spans="6:10" x14ac:dyDescent="0.2">
      <c r="F4928" s="2"/>
      <c r="G4928" s="2"/>
      <c r="H4928" s="18"/>
      <c r="I4928" s="2"/>
      <c r="J4928" s="2"/>
    </row>
    <row r="4929" spans="6:10" x14ac:dyDescent="0.2">
      <c r="F4929" s="2"/>
      <c r="G4929" s="2"/>
      <c r="H4929" s="18"/>
      <c r="I4929" s="2"/>
      <c r="J4929" s="2"/>
    </row>
    <row r="4930" spans="6:10" x14ac:dyDescent="0.2">
      <c r="F4930" s="2"/>
      <c r="G4930" s="2"/>
      <c r="H4930" s="18"/>
      <c r="I4930" s="2"/>
      <c r="J4930" s="2"/>
    </row>
    <row r="4931" spans="6:10" x14ac:dyDescent="0.2">
      <c r="F4931" s="2"/>
      <c r="G4931" s="2"/>
      <c r="H4931" s="18"/>
      <c r="I4931" s="2"/>
      <c r="J4931" s="2"/>
    </row>
    <row r="4932" spans="6:10" x14ac:dyDescent="0.2">
      <c r="F4932" s="2"/>
      <c r="G4932" s="2"/>
      <c r="H4932" s="18"/>
      <c r="I4932" s="2"/>
      <c r="J4932" s="2"/>
    </row>
    <row r="4933" spans="6:10" x14ac:dyDescent="0.2">
      <c r="F4933" s="2"/>
      <c r="G4933" s="2"/>
      <c r="H4933" s="18"/>
      <c r="I4933" s="2"/>
      <c r="J4933" s="2"/>
    </row>
    <row r="4934" spans="6:10" x14ac:dyDescent="0.2">
      <c r="F4934" s="2"/>
      <c r="G4934" s="2"/>
      <c r="H4934" s="18"/>
      <c r="I4934" s="2"/>
      <c r="J4934" s="2"/>
    </row>
    <row r="4935" spans="6:10" x14ac:dyDescent="0.2">
      <c r="F4935" s="2"/>
      <c r="G4935" s="2"/>
      <c r="H4935" s="18"/>
      <c r="I4935" s="2"/>
      <c r="J4935" s="2"/>
    </row>
    <row r="4936" spans="6:10" x14ac:dyDescent="0.2">
      <c r="F4936" s="2"/>
      <c r="G4936" s="2"/>
      <c r="H4936" s="18"/>
      <c r="I4936" s="2"/>
      <c r="J4936" s="2"/>
    </row>
    <row r="4937" spans="6:10" x14ac:dyDescent="0.2">
      <c r="F4937" s="2"/>
      <c r="G4937" s="2"/>
      <c r="H4937" s="18"/>
      <c r="I4937" s="2"/>
      <c r="J4937" s="2"/>
    </row>
    <row r="4938" spans="6:10" x14ac:dyDescent="0.2">
      <c r="F4938" s="2"/>
      <c r="G4938" s="2"/>
      <c r="H4938" s="18"/>
      <c r="I4938" s="2"/>
      <c r="J4938" s="2"/>
    </row>
    <row r="4939" spans="6:10" x14ac:dyDescent="0.2">
      <c r="F4939" s="2"/>
      <c r="G4939" s="2"/>
      <c r="H4939" s="18"/>
      <c r="I4939" s="2"/>
      <c r="J4939" s="2"/>
    </row>
    <row r="4940" spans="6:10" x14ac:dyDescent="0.2">
      <c r="F4940" s="2"/>
      <c r="G4940" s="2"/>
      <c r="H4940" s="18"/>
      <c r="I4940" s="2"/>
      <c r="J4940" s="2"/>
    </row>
    <row r="4941" spans="6:10" x14ac:dyDescent="0.2">
      <c r="F4941" s="2"/>
      <c r="G4941" s="2"/>
      <c r="H4941" s="18"/>
      <c r="I4941" s="2"/>
      <c r="J4941" s="2"/>
    </row>
    <row r="4942" spans="6:10" x14ac:dyDescent="0.2">
      <c r="F4942" s="2"/>
      <c r="G4942" s="2"/>
      <c r="H4942" s="18"/>
      <c r="I4942" s="2"/>
      <c r="J4942" s="2"/>
    </row>
    <row r="4943" spans="6:10" x14ac:dyDescent="0.2">
      <c r="F4943" s="2"/>
      <c r="G4943" s="2"/>
      <c r="H4943" s="18"/>
      <c r="I4943" s="2"/>
      <c r="J4943" s="2"/>
    </row>
    <row r="4944" spans="6:10" x14ac:dyDescent="0.2">
      <c r="F4944" s="2"/>
      <c r="G4944" s="2"/>
      <c r="H4944" s="18"/>
      <c r="I4944" s="2"/>
      <c r="J4944" s="2"/>
    </row>
    <row r="4945" spans="6:10" x14ac:dyDescent="0.2">
      <c r="F4945" s="2"/>
      <c r="G4945" s="2"/>
      <c r="H4945" s="18"/>
      <c r="I4945" s="2"/>
      <c r="J4945" s="2"/>
    </row>
    <row r="4946" spans="6:10" x14ac:dyDescent="0.2">
      <c r="F4946" s="2"/>
      <c r="G4946" s="2"/>
      <c r="H4946" s="18"/>
      <c r="I4946" s="2"/>
      <c r="J4946" s="2"/>
    </row>
    <row r="4947" spans="6:10" x14ac:dyDescent="0.2">
      <c r="F4947" s="2"/>
      <c r="G4947" s="2"/>
      <c r="H4947" s="18"/>
      <c r="I4947" s="2"/>
      <c r="J4947" s="2"/>
    </row>
    <row r="4948" spans="6:10" x14ac:dyDescent="0.2">
      <c r="F4948" s="2"/>
      <c r="G4948" s="2"/>
      <c r="H4948" s="18"/>
      <c r="I4948" s="2"/>
      <c r="J4948" s="2"/>
    </row>
    <row r="4949" spans="6:10" x14ac:dyDescent="0.2">
      <c r="F4949" s="2"/>
      <c r="G4949" s="2"/>
      <c r="H4949" s="18"/>
      <c r="I4949" s="2"/>
      <c r="J4949" s="2"/>
    </row>
    <row r="4950" spans="6:10" x14ac:dyDescent="0.2">
      <c r="F4950" s="2"/>
      <c r="G4950" s="2"/>
      <c r="H4950" s="18"/>
      <c r="I4950" s="2"/>
      <c r="J4950" s="2"/>
    </row>
    <row r="4951" spans="6:10" x14ac:dyDescent="0.2">
      <c r="F4951" s="2"/>
      <c r="G4951" s="2"/>
      <c r="H4951" s="18"/>
      <c r="I4951" s="2"/>
      <c r="J4951" s="2"/>
    </row>
    <row r="4952" spans="6:10" x14ac:dyDescent="0.2">
      <c r="F4952" s="2"/>
      <c r="G4952" s="2"/>
      <c r="H4952" s="18"/>
      <c r="I4952" s="2"/>
      <c r="J4952" s="2"/>
    </row>
    <row r="4953" spans="6:10" x14ac:dyDescent="0.2">
      <c r="F4953" s="2"/>
      <c r="G4953" s="2"/>
      <c r="H4953" s="18"/>
      <c r="I4953" s="2"/>
      <c r="J4953" s="2"/>
    </row>
    <row r="4954" spans="6:10" x14ac:dyDescent="0.2">
      <c r="F4954" s="2"/>
      <c r="G4954" s="2"/>
      <c r="H4954" s="18"/>
      <c r="I4954" s="2"/>
      <c r="J4954" s="2"/>
    </row>
    <row r="4955" spans="6:10" x14ac:dyDescent="0.2">
      <c r="F4955" s="2"/>
      <c r="G4955" s="2"/>
      <c r="H4955" s="18"/>
      <c r="I4955" s="2"/>
      <c r="J4955" s="2"/>
    </row>
    <row r="4956" spans="6:10" x14ac:dyDescent="0.2">
      <c r="F4956" s="2"/>
      <c r="G4956" s="2"/>
      <c r="H4956" s="18"/>
      <c r="I4956" s="2"/>
      <c r="J4956" s="2"/>
    </row>
    <row r="4957" spans="6:10" x14ac:dyDescent="0.2">
      <c r="F4957" s="2"/>
      <c r="G4957" s="2"/>
      <c r="H4957" s="18"/>
      <c r="I4957" s="2"/>
      <c r="J4957" s="2"/>
    </row>
    <row r="4958" spans="6:10" x14ac:dyDescent="0.2">
      <c r="F4958" s="2"/>
      <c r="G4958" s="2"/>
      <c r="H4958" s="18"/>
      <c r="I4958" s="2"/>
      <c r="J4958" s="2"/>
    </row>
    <row r="4959" spans="6:10" x14ac:dyDescent="0.2">
      <c r="F4959" s="2"/>
      <c r="G4959" s="2"/>
      <c r="H4959" s="18"/>
      <c r="I4959" s="2"/>
      <c r="J4959" s="2"/>
    </row>
    <row r="4960" spans="6:10" x14ac:dyDescent="0.2">
      <c r="F4960" s="2"/>
      <c r="G4960" s="2"/>
      <c r="H4960" s="18"/>
      <c r="I4960" s="2"/>
      <c r="J4960" s="2"/>
    </row>
    <row r="4961" spans="6:10" x14ac:dyDescent="0.2">
      <c r="F4961" s="2"/>
      <c r="G4961" s="2"/>
      <c r="H4961" s="18"/>
      <c r="I4961" s="2"/>
      <c r="J4961" s="2"/>
    </row>
    <row r="4962" spans="6:10" x14ac:dyDescent="0.2">
      <c r="F4962" s="2"/>
      <c r="G4962" s="2"/>
      <c r="H4962" s="18"/>
      <c r="I4962" s="2"/>
      <c r="J4962" s="2"/>
    </row>
    <row r="4963" spans="6:10" x14ac:dyDescent="0.2">
      <c r="F4963" s="2"/>
      <c r="G4963" s="2"/>
      <c r="H4963" s="18"/>
      <c r="I4963" s="2"/>
      <c r="J4963" s="2"/>
    </row>
    <row r="4964" spans="6:10" x14ac:dyDescent="0.2">
      <c r="F4964" s="2"/>
      <c r="G4964" s="2"/>
      <c r="H4964" s="18"/>
      <c r="I4964" s="2"/>
      <c r="J4964" s="2"/>
    </row>
    <row r="4965" spans="6:10" x14ac:dyDescent="0.2">
      <c r="F4965" s="2"/>
      <c r="G4965" s="2"/>
      <c r="H4965" s="18"/>
      <c r="I4965" s="2"/>
      <c r="J4965" s="2"/>
    </row>
    <row r="4966" spans="6:10" x14ac:dyDescent="0.2">
      <c r="F4966" s="2"/>
      <c r="G4966" s="2"/>
      <c r="H4966" s="18"/>
      <c r="I4966" s="2"/>
      <c r="J4966" s="2"/>
    </row>
    <row r="4967" spans="6:10" x14ac:dyDescent="0.2">
      <c r="F4967" s="2"/>
      <c r="G4967" s="2"/>
      <c r="H4967" s="18"/>
      <c r="I4967" s="2"/>
      <c r="J4967" s="2"/>
    </row>
    <row r="4968" spans="6:10" x14ac:dyDescent="0.2">
      <c r="F4968" s="2"/>
      <c r="G4968" s="2"/>
      <c r="H4968" s="18"/>
      <c r="I4968" s="2"/>
      <c r="J4968" s="2"/>
    </row>
    <row r="4969" spans="6:10" x14ac:dyDescent="0.2">
      <c r="F4969" s="2"/>
      <c r="G4969" s="2"/>
      <c r="H4969" s="18"/>
      <c r="I4969" s="2"/>
      <c r="J4969" s="2"/>
    </row>
    <row r="4970" spans="6:10" x14ac:dyDescent="0.2">
      <c r="F4970" s="2"/>
      <c r="G4970" s="2"/>
      <c r="H4970" s="18"/>
      <c r="I4970" s="2"/>
      <c r="J4970" s="2"/>
    </row>
    <row r="4971" spans="6:10" x14ac:dyDescent="0.2">
      <c r="F4971" s="2"/>
      <c r="G4971" s="2"/>
      <c r="H4971" s="18"/>
      <c r="I4971" s="2"/>
      <c r="J4971" s="2"/>
    </row>
    <row r="4972" spans="6:10" x14ac:dyDescent="0.2">
      <c r="F4972" s="2"/>
      <c r="G4972" s="2"/>
      <c r="H4972" s="18"/>
      <c r="I4972" s="2"/>
      <c r="J4972" s="2"/>
    </row>
    <row r="4973" spans="6:10" x14ac:dyDescent="0.2">
      <c r="F4973" s="2"/>
      <c r="G4973" s="2"/>
      <c r="H4973" s="18"/>
      <c r="I4973" s="2"/>
      <c r="J4973" s="2"/>
    </row>
    <row r="4974" spans="6:10" x14ac:dyDescent="0.2">
      <c r="F4974" s="2"/>
      <c r="G4974" s="2"/>
      <c r="H4974" s="18"/>
      <c r="I4974" s="2"/>
      <c r="J4974" s="2"/>
    </row>
    <row r="4975" spans="6:10" x14ac:dyDescent="0.2">
      <c r="F4975" s="2"/>
      <c r="G4975" s="2"/>
      <c r="H4975" s="18"/>
      <c r="I4975" s="2"/>
      <c r="J4975" s="2"/>
    </row>
    <row r="4976" spans="6:10" x14ac:dyDescent="0.2">
      <c r="F4976" s="2"/>
      <c r="G4976" s="2"/>
      <c r="H4976" s="18"/>
      <c r="I4976" s="2"/>
      <c r="J4976" s="2"/>
    </row>
    <row r="4977" spans="6:10" x14ac:dyDescent="0.2">
      <c r="F4977" s="2"/>
      <c r="G4977" s="2"/>
      <c r="H4977" s="18"/>
      <c r="I4977" s="2"/>
      <c r="J4977" s="2"/>
    </row>
    <row r="4978" spans="6:10" x14ac:dyDescent="0.2">
      <c r="F4978" s="2"/>
      <c r="G4978" s="2"/>
      <c r="H4978" s="18"/>
      <c r="I4978" s="2"/>
      <c r="J4978" s="2"/>
    </row>
    <row r="4979" spans="6:10" x14ac:dyDescent="0.2">
      <c r="F4979" s="2"/>
      <c r="G4979" s="2"/>
      <c r="H4979" s="18"/>
      <c r="I4979" s="2"/>
      <c r="J4979" s="2"/>
    </row>
    <row r="4980" spans="6:10" x14ac:dyDescent="0.2">
      <c r="F4980" s="2"/>
      <c r="G4980" s="2"/>
      <c r="H4980" s="18"/>
      <c r="I4980" s="2"/>
      <c r="J4980" s="2"/>
    </row>
    <row r="4981" spans="6:10" x14ac:dyDescent="0.2">
      <c r="F4981" s="2"/>
      <c r="G4981" s="2"/>
      <c r="H4981" s="18"/>
      <c r="I4981" s="2"/>
      <c r="J4981" s="2"/>
    </row>
    <row r="4982" spans="6:10" x14ac:dyDescent="0.2">
      <c r="F4982" s="2"/>
      <c r="G4982" s="2"/>
      <c r="H4982" s="18"/>
      <c r="I4982" s="2"/>
      <c r="J4982" s="2"/>
    </row>
    <row r="4983" spans="6:10" x14ac:dyDescent="0.2">
      <c r="F4983" s="2"/>
      <c r="G4983" s="2"/>
      <c r="H4983" s="18"/>
      <c r="I4983" s="2"/>
      <c r="J4983" s="2"/>
    </row>
    <row r="4984" spans="6:10" x14ac:dyDescent="0.2">
      <c r="F4984" s="2"/>
      <c r="G4984" s="2"/>
      <c r="H4984" s="18"/>
      <c r="I4984" s="2"/>
      <c r="J4984" s="2"/>
    </row>
    <row r="4985" spans="6:10" x14ac:dyDescent="0.2">
      <c r="F4985" s="2"/>
      <c r="G4985" s="2"/>
      <c r="H4985" s="18"/>
      <c r="I4985" s="2"/>
      <c r="J4985" s="2"/>
    </row>
    <row r="4986" spans="6:10" x14ac:dyDescent="0.2">
      <c r="F4986" s="2"/>
      <c r="G4986" s="2"/>
      <c r="H4986" s="18"/>
      <c r="I4986" s="2"/>
      <c r="J4986" s="2"/>
    </row>
    <row r="4987" spans="6:10" x14ac:dyDescent="0.2">
      <c r="F4987" s="2"/>
      <c r="G4987" s="2"/>
      <c r="H4987" s="18"/>
      <c r="I4987" s="2"/>
      <c r="J4987" s="2"/>
    </row>
    <row r="4988" spans="6:10" x14ac:dyDescent="0.2">
      <c r="F4988" s="2"/>
      <c r="G4988" s="2"/>
      <c r="H4988" s="18"/>
      <c r="I4988" s="2"/>
      <c r="J4988" s="2"/>
    </row>
    <row r="4989" spans="6:10" x14ac:dyDescent="0.2">
      <c r="F4989" s="2"/>
      <c r="G4989" s="2"/>
      <c r="H4989" s="18"/>
      <c r="I4989" s="2"/>
      <c r="J4989" s="2"/>
    </row>
    <row r="4990" spans="6:10" x14ac:dyDescent="0.2">
      <c r="F4990" s="2"/>
      <c r="G4990" s="2"/>
      <c r="H4990" s="18"/>
      <c r="I4990" s="2"/>
      <c r="J4990" s="2"/>
    </row>
    <row r="4991" spans="6:10" x14ac:dyDescent="0.2">
      <c r="F4991" s="2"/>
      <c r="G4991" s="2"/>
      <c r="H4991" s="18"/>
      <c r="I4991" s="2"/>
      <c r="J4991" s="2"/>
    </row>
    <row r="4992" spans="6:10" x14ac:dyDescent="0.2">
      <c r="F4992" s="2"/>
      <c r="G4992" s="2"/>
      <c r="H4992" s="18"/>
      <c r="I4992" s="2"/>
      <c r="J4992" s="2"/>
    </row>
    <row r="4993" spans="6:10" x14ac:dyDescent="0.2">
      <c r="F4993" s="2"/>
      <c r="G4993" s="2"/>
      <c r="H4993" s="18"/>
      <c r="I4993" s="2"/>
      <c r="J4993" s="2"/>
    </row>
    <row r="4994" spans="6:10" x14ac:dyDescent="0.2">
      <c r="F4994" s="2"/>
      <c r="G4994" s="2"/>
      <c r="H4994" s="18"/>
      <c r="I4994" s="2"/>
      <c r="J4994" s="2"/>
    </row>
    <row r="4995" spans="6:10" x14ac:dyDescent="0.2">
      <c r="F4995" s="2"/>
      <c r="G4995" s="2"/>
      <c r="H4995" s="18"/>
      <c r="I4995" s="2"/>
      <c r="J4995" s="2"/>
    </row>
    <row r="4996" spans="6:10" x14ac:dyDescent="0.2">
      <c r="F4996" s="2"/>
      <c r="G4996" s="2"/>
      <c r="H4996" s="18"/>
      <c r="I4996" s="2"/>
      <c r="J4996" s="2"/>
    </row>
    <row r="4997" spans="6:10" x14ac:dyDescent="0.2">
      <c r="F4997" s="2"/>
      <c r="G4997" s="2"/>
      <c r="H4997" s="18"/>
      <c r="I4997" s="2"/>
      <c r="J4997" s="2"/>
    </row>
    <row r="4998" spans="6:10" x14ac:dyDescent="0.2">
      <c r="F4998" s="2"/>
      <c r="G4998" s="2"/>
      <c r="H4998" s="18"/>
      <c r="I4998" s="2"/>
      <c r="J4998" s="2"/>
    </row>
    <row r="4999" spans="6:10" x14ac:dyDescent="0.2">
      <c r="F4999" s="2"/>
      <c r="G4999" s="2"/>
      <c r="H4999" s="18"/>
      <c r="I4999" s="2"/>
      <c r="J4999" s="2"/>
    </row>
    <row r="5000" spans="6:10" x14ac:dyDescent="0.2">
      <c r="F5000" s="2"/>
      <c r="G5000" s="2"/>
      <c r="H5000" s="18"/>
      <c r="I5000" s="2"/>
      <c r="J5000" s="2"/>
    </row>
    <row r="5001" spans="6:10" x14ac:dyDescent="0.2">
      <c r="F5001" s="2"/>
      <c r="G5001" s="2"/>
      <c r="H5001" s="18"/>
      <c r="I5001" s="2"/>
      <c r="J5001" s="2"/>
    </row>
    <row r="5002" spans="6:10" x14ac:dyDescent="0.2">
      <c r="F5002" s="2"/>
      <c r="G5002" s="2"/>
      <c r="H5002" s="18"/>
      <c r="I5002" s="2"/>
      <c r="J5002" s="2"/>
    </row>
    <row r="5003" spans="6:10" x14ac:dyDescent="0.2">
      <c r="F5003" s="2"/>
      <c r="G5003" s="2"/>
      <c r="H5003" s="18"/>
      <c r="I5003" s="2"/>
      <c r="J5003" s="2"/>
    </row>
    <row r="5004" spans="6:10" x14ac:dyDescent="0.2">
      <c r="F5004" s="2"/>
      <c r="G5004" s="2"/>
      <c r="H5004" s="18"/>
      <c r="I5004" s="2"/>
      <c r="J5004" s="2"/>
    </row>
    <row r="5005" spans="6:10" x14ac:dyDescent="0.2">
      <c r="F5005" s="2"/>
      <c r="G5005" s="2"/>
      <c r="H5005" s="18"/>
      <c r="I5005" s="2"/>
      <c r="J5005" s="2"/>
    </row>
    <row r="5006" spans="6:10" x14ac:dyDescent="0.2">
      <c r="F5006" s="2"/>
      <c r="G5006" s="2"/>
      <c r="H5006" s="18"/>
      <c r="I5006" s="2"/>
      <c r="J5006" s="2"/>
    </row>
    <row r="5007" spans="6:10" x14ac:dyDescent="0.2">
      <c r="F5007" s="2"/>
      <c r="G5007" s="2"/>
      <c r="H5007" s="18"/>
      <c r="I5007" s="2"/>
      <c r="J5007" s="2"/>
    </row>
    <row r="5008" spans="6:10" x14ac:dyDescent="0.2">
      <c r="F5008" s="2"/>
      <c r="G5008" s="2"/>
      <c r="H5008" s="18"/>
      <c r="I5008" s="2"/>
      <c r="J5008" s="2"/>
    </row>
    <row r="5009" spans="6:10" x14ac:dyDescent="0.2">
      <c r="F5009" s="2"/>
      <c r="G5009" s="2"/>
      <c r="H5009" s="18"/>
      <c r="I5009" s="2"/>
      <c r="J5009" s="2"/>
    </row>
    <row r="5010" spans="6:10" x14ac:dyDescent="0.2">
      <c r="F5010" s="2"/>
      <c r="G5010" s="2"/>
      <c r="H5010" s="18"/>
      <c r="I5010" s="2"/>
      <c r="J5010" s="2"/>
    </row>
    <row r="5011" spans="6:10" x14ac:dyDescent="0.2">
      <c r="F5011" s="2"/>
      <c r="G5011" s="2"/>
      <c r="H5011" s="18"/>
      <c r="I5011" s="2"/>
      <c r="J5011" s="2"/>
    </row>
    <row r="5012" spans="6:10" x14ac:dyDescent="0.2">
      <c r="F5012" s="2"/>
      <c r="G5012" s="2"/>
      <c r="H5012" s="18"/>
      <c r="I5012" s="2"/>
      <c r="J5012" s="2"/>
    </row>
    <row r="5013" spans="6:10" x14ac:dyDescent="0.2">
      <c r="F5013" s="2"/>
      <c r="G5013" s="2"/>
      <c r="H5013" s="18"/>
      <c r="I5013" s="2"/>
      <c r="J5013" s="2"/>
    </row>
    <row r="5014" spans="6:10" x14ac:dyDescent="0.2">
      <c r="F5014" s="2"/>
      <c r="G5014" s="2"/>
      <c r="H5014" s="18"/>
      <c r="I5014" s="2"/>
      <c r="J5014" s="2"/>
    </row>
    <row r="5015" spans="6:10" x14ac:dyDescent="0.2">
      <c r="F5015" s="2"/>
      <c r="G5015" s="2"/>
      <c r="H5015" s="18"/>
      <c r="I5015" s="2"/>
      <c r="J5015" s="2"/>
    </row>
    <row r="5016" spans="6:10" x14ac:dyDescent="0.2">
      <c r="F5016" s="2"/>
      <c r="G5016" s="2"/>
      <c r="H5016" s="18"/>
      <c r="I5016" s="2"/>
      <c r="J5016" s="2"/>
    </row>
    <row r="5017" spans="6:10" x14ac:dyDescent="0.2">
      <c r="F5017" s="2"/>
      <c r="G5017" s="2"/>
      <c r="H5017" s="18"/>
      <c r="I5017" s="2"/>
      <c r="J5017" s="2"/>
    </row>
    <row r="5018" spans="6:10" x14ac:dyDescent="0.2">
      <c r="F5018" s="2"/>
      <c r="G5018" s="2"/>
      <c r="H5018" s="18"/>
      <c r="I5018" s="2"/>
      <c r="J5018" s="2"/>
    </row>
    <row r="5019" spans="6:10" x14ac:dyDescent="0.2">
      <c r="F5019" s="2"/>
      <c r="G5019" s="2"/>
      <c r="H5019" s="18"/>
      <c r="I5019" s="2"/>
      <c r="J5019" s="2"/>
    </row>
    <row r="5020" spans="6:10" x14ac:dyDescent="0.2">
      <c r="F5020" s="2"/>
      <c r="G5020" s="2"/>
      <c r="H5020" s="18"/>
      <c r="I5020" s="2"/>
      <c r="J5020" s="2"/>
    </row>
    <row r="5021" spans="6:10" x14ac:dyDescent="0.2">
      <c r="F5021" s="2"/>
      <c r="G5021" s="2"/>
      <c r="H5021" s="18"/>
      <c r="I5021" s="2"/>
      <c r="J5021" s="2"/>
    </row>
    <row r="5022" spans="6:10" x14ac:dyDescent="0.2">
      <c r="F5022" s="2"/>
      <c r="G5022" s="2"/>
      <c r="H5022" s="18"/>
      <c r="I5022" s="2"/>
      <c r="J5022" s="2"/>
    </row>
    <row r="5023" spans="6:10" x14ac:dyDescent="0.2">
      <c r="F5023" s="2"/>
      <c r="G5023" s="2"/>
      <c r="H5023" s="18"/>
      <c r="I5023" s="2"/>
      <c r="J5023" s="2"/>
    </row>
    <row r="5024" spans="6:10" x14ac:dyDescent="0.2">
      <c r="F5024" s="2"/>
      <c r="G5024" s="2"/>
      <c r="H5024" s="18"/>
      <c r="I5024" s="2"/>
      <c r="J5024" s="2"/>
    </row>
    <row r="5025" spans="6:10" x14ac:dyDescent="0.2">
      <c r="F5025" s="2"/>
      <c r="G5025" s="2"/>
      <c r="H5025" s="18"/>
      <c r="I5025" s="2"/>
      <c r="J5025" s="2"/>
    </row>
    <row r="5026" spans="6:10" x14ac:dyDescent="0.2">
      <c r="F5026" s="2"/>
      <c r="G5026" s="2"/>
      <c r="H5026" s="18"/>
      <c r="I5026" s="2"/>
      <c r="J5026" s="2"/>
    </row>
    <row r="5027" spans="6:10" x14ac:dyDescent="0.2">
      <c r="F5027" s="2"/>
      <c r="G5027" s="2"/>
      <c r="H5027" s="18"/>
      <c r="I5027" s="2"/>
      <c r="J5027" s="2"/>
    </row>
    <row r="5028" spans="6:10" x14ac:dyDescent="0.2">
      <c r="F5028" s="2"/>
      <c r="G5028" s="2"/>
      <c r="H5028" s="18"/>
      <c r="I5028" s="2"/>
      <c r="J5028" s="2"/>
    </row>
    <row r="5029" spans="6:10" x14ac:dyDescent="0.2">
      <c r="F5029" s="2"/>
      <c r="G5029" s="2"/>
      <c r="H5029" s="18"/>
      <c r="I5029" s="2"/>
      <c r="J5029" s="2"/>
    </row>
    <row r="5030" spans="6:10" x14ac:dyDescent="0.2">
      <c r="F5030" s="2"/>
      <c r="G5030" s="2"/>
      <c r="H5030" s="18"/>
      <c r="I5030" s="2"/>
      <c r="J5030" s="2"/>
    </row>
    <row r="5031" spans="6:10" x14ac:dyDescent="0.2">
      <c r="F5031" s="2"/>
      <c r="G5031" s="2"/>
      <c r="H5031" s="18"/>
      <c r="I5031" s="2"/>
      <c r="J5031" s="2"/>
    </row>
    <row r="5032" spans="6:10" x14ac:dyDescent="0.2">
      <c r="F5032" s="2"/>
      <c r="G5032" s="2"/>
      <c r="H5032" s="18"/>
      <c r="I5032" s="2"/>
      <c r="J5032" s="2"/>
    </row>
    <row r="5033" spans="6:10" x14ac:dyDescent="0.2">
      <c r="F5033" s="2"/>
      <c r="G5033" s="2"/>
      <c r="H5033" s="18"/>
      <c r="I5033" s="2"/>
      <c r="J5033" s="2"/>
    </row>
    <row r="5034" spans="6:10" x14ac:dyDescent="0.2">
      <c r="F5034" s="2"/>
      <c r="G5034" s="2"/>
      <c r="H5034" s="18"/>
      <c r="I5034" s="2"/>
      <c r="J5034" s="2"/>
    </row>
    <row r="5035" spans="6:10" x14ac:dyDescent="0.2">
      <c r="F5035" s="2"/>
      <c r="G5035" s="2"/>
      <c r="H5035" s="18"/>
      <c r="I5035" s="2"/>
      <c r="J5035" s="2"/>
    </row>
    <row r="5036" spans="6:10" x14ac:dyDescent="0.2">
      <c r="F5036" s="2"/>
      <c r="G5036" s="2"/>
      <c r="H5036" s="18"/>
      <c r="I5036" s="2"/>
      <c r="J5036" s="2"/>
    </row>
    <row r="5037" spans="6:10" x14ac:dyDescent="0.2">
      <c r="F5037" s="2"/>
      <c r="G5037" s="2"/>
      <c r="H5037" s="18"/>
      <c r="I5037" s="2"/>
      <c r="J5037" s="2"/>
    </row>
    <row r="5038" spans="6:10" x14ac:dyDescent="0.2">
      <c r="F5038" s="2"/>
      <c r="G5038" s="2"/>
      <c r="H5038" s="18"/>
      <c r="I5038" s="2"/>
      <c r="J5038" s="2"/>
    </row>
    <row r="5039" spans="6:10" x14ac:dyDescent="0.2">
      <c r="F5039" s="2"/>
      <c r="G5039" s="2"/>
      <c r="H5039" s="18"/>
      <c r="I5039" s="2"/>
      <c r="J5039" s="2"/>
    </row>
    <row r="5040" spans="6:10" x14ac:dyDescent="0.2">
      <c r="F5040" s="2"/>
      <c r="G5040" s="2"/>
      <c r="H5040" s="18"/>
      <c r="I5040" s="2"/>
      <c r="J5040" s="2"/>
    </row>
    <row r="5041" spans="6:10" x14ac:dyDescent="0.2">
      <c r="F5041" s="2"/>
      <c r="G5041" s="2"/>
      <c r="H5041" s="18"/>
      <c r="I5041" s="2"/>
      <c r="J5041" s="2"/>
    </row>
    <row r="5042" spans="6:10" x14ac:dyDescent="0.2">
      <c r="F5042" s="2"/>
      <c r="G5042" s="2"/>
      <c r="H5042" s="18"/>
      <c r="I5042" s="2"/>
      <c r="J5042" s="2"/>
    </row>
    <row r="5043" spans="6:10" x14ac:dyDescent="0.2">
      <c r="F5043" s="2"/>
      <c r="G5043" s="2"/>
      <c r="H5043" s="18"/>
      <c r="I5043" s="2"/>
      <c r="J5043" s="2"/>
    </row>
    <row r="5044" spans="6:10" x14ac:dyDescent="0.2">
      <c r="F5044" s="2"/>
      <c r="G5044" s="2"/>
      <c r="H5044" s="18"/>
      <c r="I5044" s="2"/>
      <c r="J5044" s="2"/>
    </row>
    <row r="5045" spans="6:10" x14ac:dyDescent="0.2">
      <c r="F5045" s="2"/>
      <c r="G5045" s="2"/>
      <c r="H5045" s="18"/>
      <c r="I5045" s="2"/>
      <c r="J5045" s="2"/>
    </row>
    <row r="5046" spans="6:10" x14ac:dyDescent="0.2">
      <c r="F5046" s="2"/>
      <c r="G5046" s="2"/>
      <c r="H5046" s="18"/>
      <c r="I5046" s="2"/>
      <c r="J5046" s="2"/>
    </row>
    <row r="5047" spans="6:10" x14ac:dyDescent="0.2">
      <c r="F5047" s="2"/>
      <c r="G5047" s="2"/>
      <c r="H5047" s="18"/>
      <c r="I5047" s="2"/>
      <c r="J5047" s="2"/>
    </row>
    <row r="5048" spans="6:10" x14ac:dyDescent="0.2">
      <c r="F5048" s="2"/>
      <c r="G5048" s="2"/>
      <c r="H5048" s="18"/>
      <c r="I5048" s="2"/>
      <c r="J5048" s="2"/>
    </row>
    <row r="5049" spans="6:10" x14ac:dyDescent="0.2">
      <c r="F5049" s="2"/>
      <c r="G5049" s="2"/>
      <c r="H5049" s="18"/>
      <c r="I5049" s="2"/>
      <c r="J5049" s="2"/>
    </row>
    <row r="5050" spans="6:10" x14ac:dyDescent="0.2">
      <c r="F5050" s="2"/>
      <c r="G5050" s="2"/>
      <c r="H5050" s="18"/>
      <c r="I5050" s="2"/>
      <c r="J5050" s="2"/>
    </row>
    <row r="5051" spans="6:10" x14ac:dyDescent="0.2">
      <c r="F5051" s="2"/>
      <c r="G5051" s="2"/>
      <c r="H5051" s="18"/>
      <c r="I5051" s="2"/>
      <c r="J5051" s="2"/>
    </row>
    <row r="5052" spans="6:10" x14ac:dyDescent="0.2">
      <c r="F5052" s="2"/>
      <c r="G5052" s="2"/>
      <c r="H5052" s="18"/>
      <c r="I5052" s="2"/>
      <c r="J5052" s="2"/>
    </row>
    <row r="5053" spans="6:10" x14ac:dyDescent="0.2">
      <c r="F5053" s="2"/>
      <c r="G5053" s="2"/>
      <c r="H5053" s="18"/>
      <c r="I5053" s="2"/>
      <c r="J5053" s="2"/>
    </row>
    <row r="5054" spans="6:10" x14ac:dyDescent="0.2">
      <c r="F5054" s="2"/>
      <c r="G5054" s="2"/>
      <c r="H5054" s="18"/>
      <c r="I5054" s="2"/>
      <c r="J5054" s="2"/>
    </row>
    <row r="5055" spans="6:10" x14ac:dyDescent="0.2">
      <c r="F5055" s="2"/>
      <c r="G5055" s="2"/>
      <c r="H5055" s="18"/>
      <c r="I5055" s="2"/>
      <c r="J5055" s="2"/>
    </row>
    <row r="5056" spans="6:10" x14ac:dyDescent="0.2">
      <c r="F5056" s="2"/>
      <c r="G5056" s="2"/>
      <c r="H5056" s="18"/>
      <c r="I5056" s="2"/>
      <c r="J5056" s="2"/>
    </row>
    <row r="5057" spans="6:10" x14ac:dyDescent="0.2">
      <c r="F5057" s="2"/>
      <c r="G5057" s="2"/>
      <c r="H5057" s="18"/>
      <c r="I5057" s="2"/>
      <c r="J5057" s="2"/>
    </row>
    <row r="5058" spans="6:10" x14ac:dyDescent="0.2">
      <c r="F5058" s="2"/>
      <c r="G5058" s="2"/>
      <c r="H5058" s="18"/>
      <c r="I5058" s="2"/>
      <c r="J5058" s="2"/>
    </row>
    <row r="5059" spans="6:10" x14ac:dyDescent="0.2">
      <c r="F5059" s="2"/>
      <c r="G5059" s="2"/>
      <c r="H5059" s="18"/>
      <c r="I5059" s="2"/>
      <c r="J5059" s="2"/>
    </row>
    <row r="5060" spans="6:10" x14ac:dyDescent="0.2">
      <c r="F5060" s="2"/>
      <c r="G5060" s="2"/>
      <c r="H5060" s="18"/>
      <c r="I5060" s="2"/>
      <c r="J5060" s="2"/>
    </row>
    <row r="5061" spans="6:10" x14ac:dyDescent="0.2">
      <c r="F5061" s="2"/>
      <c r="G5061" s="2"/>
      <c r="H5061" s="18"/>
      <c r="I5061" s="2"/>
      <c r="J5061" s="2"/>
    </row>
    <row r="5062" spans="6:10" x14ac:dyDescent="0.2">
      <c r="F5062" s="2"/>
      <c r="G5062" s="2"/>
      <c r="H5062" s="18"/>
      <c r="I5062" s="2"/>
      <c r="J5062" s="2"/>
    </row>
    <row r="5063" spans="6:10" x14ac:dyDescent="0.2">
      <c r="F5063" s="2"/>
      <c r="G5063" s="2"/>
      <c r="H5063" s="18"/>
      <c r="I5063" s="2"/>
      <c r="J5063" s="2"/>
    </row>
    <row r="5064" spans="6:10" x14ac:dyDescent="0.2">
      <c r="F5064" s="2"/>
      <c r="G5064" s="2"/>
      <c r="H5064" s="18"/>
      <c r="I5064" s="2"/>
      <c r="J5064" s="2"/>
    </row>
    <row r="5065" spans="6:10" x14ac:dyDescent="0.2">
      <c r="F5065" s="2"/>
      <c r="G5065" s="2"/>
      <c r="H5065" s="18"/>
      <c r="I5065" s="2"/>
      <c r="J5065" s="2"/>
    </row>
    <row r="5066" spans="6:10" x14ac:dyDescent="0.2">
      <c r="F5066" s="2"/>
      <c r="G5066" s="2"/>
      <c r="H5066" s="18"/>
      <c r="I5066" s="2"/>
      <c r="J5066" s="2"/>
    </row>
    <row r="5067" spans="6:10" x14ac:dyDescent="0.2">
      <c r="F5067" s="2"/>
      <c r="G5067" s="2"/>
      <c r="H5067" s="18"/>
      <c r="I5067" s="2"/>
      <c r="J5067" s="2"/>
    </row>
    <row r="5068" spans="6:10" x14ac:dyDescent="0.2">
      <c r="F5068" s="2"/>
      <c r="G5068" s="2"/>
      <c r="H5068" s="18"/>
      <c r="I5068" s="2"/>
      <c r="J5068" s="2"/>
    </row>
    <row r="5069" spans="6:10" x14ac:dyDescent="0.2">
      <c r="F5069" s="2"/>
      <c r="G5069" s="2"/>
      <c r="H5069" s="18"/>
      <c r="I5069" s="2"/>
      <c r="J5069" s="2"/>
    </row>
    <row r="5070" spans="6:10" x14ac:dyDescent="0.2">
      <c r="F5070" s="2"/>
      <c r="G5070" s="2"/>
      <c r="H5070" s="18"/>
      <c r="I5070" s="2"/>
      <c r="J5070" s="2"/>
    </row>
    <row r="5071" spans="6:10" x14ac:dyDescent="0.2">
      <c r="F5071" s="2"/>
      <c r="G5071" s="2"/>
      <c r="H5071" s="18"/>
      <c r="I5071" s="2"/>
      <c r="J5071" s="2"/>
    </row>
    <row r="5072" spans="6:10" x14ac:dyDescent="0.2">
      <c r="F5072" s="2"/>
      <c r="G5072" s="2"/>
      <c r="H5072" s="18"/>
      <c r="I5072" s="2"/>
      <c r="J5072" s="2"/>
    </row>
    <row r="5073" spans="6:10" x14ac:dyDescent="0.2">
      <c r="F5073" s="2"/>
      <c r="G5073" s="2"/>
      <c r="H5073" s="18"/>
      <c r="I5073" s="2"/>
      <c r="J5073" s="2"/>
    </row>
    <row r="5074" spans="6:10" x14ac:dyDescent="0.2">
      <c r="F5074" s="2"/>
      <c r="G5074" s="2"/>
      <c r="H5074" s="18"/>
      <c r="I5074" s="2"/>
      <c r="J5074" s="2"/>
    </row>
    <row r="5075" spans="6:10" x14ac:dyDescent="0.2">
      <c r="F5075" s="2"/>
      <c r="G5075" s="2"/>
      <c r="H5075" s="18"/>
      <c r="I5075" s="2"/>
      <c r="J5075" s="2"/>
    </row>
    <row r="5076" spans="6:10" x14ac:dyDescent="0.2">
      <c r="F5076" s="2"/>
      <c r="G5076" s="2"/>
      <c r="H5076" s="18"/>
      <c r="I5076" s="2"/>
      <c r="J5076" s="2"/>
    </row>
    <row r="5077" spans="6:10" x14ac:dyDescent="0.2">
      <c r="F5077" s="2"/>
      <c r="G5077" s="2"/>
      <c r="H5077" s="18"/>
      <c r="I5077" s="2"/>
      <c r="J5077" s="2"/>
    </row>
    <row r="5078" spans="6:10" x14ac:dyDescent="0.2">
      <c r="F5078" s="2"/>
      <c r="G5078" s="2"/>
      <c r="H5078" s="18"/>
      <c r="I5078" s="2"/>
      <c r="J5078" s="2"/>
    </row>
    <row r="5079" spans="6:10" x14ac:dyDescent="0.2">
      <c r="F5079" s="2"/>
      <c r="G5079" s="2"/>
      <c r="H5079" s="18"/>
      <c r="I5079" s="2"/>
      <c r="J5079" s="2"/>
    </row>
    <row r="5080" spans="6:10" x14ac:dyDescent="0.2">
      <c r="F5080" s="2"/>
      <c r="G5080" s="2"/>
      <c r="H5080" s="18"/>
      <c r="I5080" s="2"/>
      <c r="J5080" s="2"/>
    </row>
    <row r="5081" spans="6:10" x14ac:dyDescent="0.2">
      <c r="F5081" s="2"/>
      <c r="G5081" s="2"/>
      <c r="H5081" s="18"/>
      <c r="I5081" s="2"/>
      <c r="J5081" s="2"/>
    </row>
    <row r="5082" spans="6:10" x14ac:dyDescent="0.2">
      <c r="F5082" s="2"/>
      <c r="G5082" s="2"/>
      <c r="H5082" s="18"/>
      <c r="I5082" s="2"/>
      <c r="J5082" s="2"/>
    </row>
    <row r="5083" spans="6:10" x14ac:dyDescent="0.2">
      <c r="F5083" s="2"/>
      <c r="G5083" s="2"/>
      <c r="H5083" s="18"/>
      <c r="I5083" s="2"/>
      <c r="J5083" s="2"/>
    </row>
    <row r="5084" spans="6:10" x14ac:dyDescent="0.2">
      <c r="F5084" s="2"/>
      <c r="G5084" s="2"/>
      <c r="H5084" s="18"/>
      <c r="I5084" s="2"/>
      <c r="J5084" s="2"/>
    </row>
    <row r="5085" spans="6:10" x14ac:dyDescent="0.2">
      <c r="F5085" s="2"/>
      <c r="G5085" s="2"/>
      <c r="H5085" s="18"/>
      <c r="I5085" s="2"/>
      <c r="J5085" s="2"/>
    </row>
    <row r="5086" spans="6:10" x14ac:dyDescent="0.2">
      <c r="F5086" s="2"/>
      <c r="G5086" s="2"/>
      <c r="H5086" s="18"/>
      <c r="I5086" s="2"/>
      <c r="J5086" s="2"/>
    </row>
    <row r="5087" spans="6:10" x14ac:dyDescent="0.2">
      <c r="F5087" s="2"/>
      <c r="G5087" s="2"/>
      <c r="H5087" s="18"/>
      <c r="I5087" s="2"/>
      <c r="J5087" s="2"/>
    </row>
    <row r="5088" spans="6:10" x14ac:dyDescent="0.2">
      <c r="F5088" s="2"/>
      <c r="G5088" s="2"/>
      <c r="H5088" s="18"/>
      <c r="I5088" s="2"/>
      <c r="J5088" s="2"/>
    </row>
    <row r="5089" spans="6:10" x14ac:dyDescent="0.2">
      <c r="F5089" s="2"/>
      <c r="G5089" s="2"/>
      <c r="H5089" s="18"/>
      <c r="I5089" s="2"/>
      <c r="J5089" s="2"/>
    </row>
    <row r="5090" spans="6:10" x14ac:dyDescent="0.2">
      <c r="F5090" s="2"/>
      <c r="G5090" s="2"/>
      <c r="H5090" s="18"/>
      <c r="I5090" s="2"/>
      <c r="J5090" s="2"/>
    </row>
    <row r="5091" spans="6:10" x14ac:dyDescent="0.2">
      <c r="F5091" s="2"/>
      <c r="G5091" s="2"/>
      <c r="H5091" s="18"/>
      <c r="I5091" s="2"/>
      <c r="J5091" s="2"/>
    </row>
    <row r="5092" spans="6:10" x14ac:dyDescent="0.2">
      <c r="F5092" s="2"/>
      <c r="G5092" s="2"/>
      <c r="H5092" s="18"/>
      <c r="I5092" s="2"/>
      <c r="J5092" s="2"/>
    </row>
    <row r="5093" spans="6:10" x14ac:dyDescent="0.2">
      <c r="F5093" s="2"/>
      <c r="G5093" s="2"/>
      <c r="H5093" s="18"/>
      <c r="I5093" s="2"/>
      <c r="J5093" s="2"/>
    </row>
    <row r="5094" spans="6:10" x14ac:dyDescent="0.2">
      <c r="F5094" s="2"/>
      <c r="G5094" s="2"/>
      <c r="H5094" s="18"/>
      <c r="I5094" s="2"/>
      <c r="J5094" s="2"/>
    </row>
    <row r="5095" spans="6:10" x14ac:dyDescent="0.2">
      <c r="F5095" s="2"/>
      <c r="G5095" s="2"/>
      <c r="H5095" s="18"/>
      <c r="I5095" s="2"/>
      <c r="J5095" s="2"/>
    </row>
    <row r="5096" spans="6:10" x14ac:dyDescent="0.2">
      <c r="F5096" s="2"/>
      <c r="G5096" s="2"/>
      <c r="H5096" s="18"/>
      <c r="I5096" s="2"/>
      <c r="J5096" s="2"/>
    </row>
    <row r="5097" spans="6:10" x14ac:dyDescent="0.2">
      <c r="F5097" s="2"/>
      <c r="G5097" s="2"/>
      <c r="H5097" s="18"/>
      <c r="I5097" s="2"/>
      <c r="J5097" s="2"/>
    </row>
    <row r="5098" spans="6:10" x14ac:dyDescent="0.2">
      <c r="F5098" s="2"/>
      <c r="G5098" s="2"/>
      <c r="H5098" s="18"/>
      <c r="I5098" s="2"/>
      <c r="J5098" s="2"/>
    </row>
    <row r="5099" spans="6:10" x14ac:dyDescent="0.2">
      <c r="F5099" s="2"/>
      <c r="G5099" s="2"/>
      <c r="H5099" s="18"/>
      <c r="I5099" s="2"/>
      <c r="J5099" s="2"/>
    </row>
    <row r="5100" spans="6:10" x14ac:dyDescent="0.2">
      <c r="F5100" s="2"/>
      <c r="G5100" s="2"/>
      <c r="H5100" s="18"/>
      <c r="I5100" s="2"/>
      <c r="J5100" s="2"/>
    </row>
    <row r="5101" spans="6:10" x14ac:dyDescent="0.2">
      <c r="F5101" s="2"/>
      <c r="G5101" s="2"/>
      <c r="H5101" s="18"/>
      <c r="I5101" s="2"/>
      <c r="J5101" s="2"/>
    </row>
    <row r="5102" spans="6:10" x14ac:dyDescent="0.2">
      <c r="F5102" s="2"/>
      <c r="G5102" s="2"/>
      <c r="H5102" s="18"/>
      <c r="I5102" s="2"/>
      <c r="J5102" s="2"/>
    </row>
    <row r="5103" spans="6:10" x14ac:dyDescent="0.2">
      <c r="F5103" s="2"/>
      <c r="G5103" s="2"/>
      <c r="H5103" s="18"/>
      <c r="I5103" s="2"/>
      <c r="J5103" s="2"/>
    </row>
    <row r="5104" spans="6:10" x14ac:dyDescent="0.2">
      <c r="F5104" s="2"/>
      <c r="G5104" s="2"/>
      <c r="H5104" s="18"/>
      <c r="I5104" s="2"/>
      <c r="J5104" s="2"/>
    </row>
    <row r="5105" spans="6:10" x14ac:dyDescent="0.2">
      <c r="F5105" s="2"/>
      <c r="G5105" s="2"/>
      <c r="H5105" s="18"/>
      <c r="I5105" s="2"/>
      <c r="J5105" s="2"/>
    </row>
    <row r="5106" spans="6:10" x14ac:dyDescent="0.2">
      <c r="F5106" s="2"/>
      <c r="G5106" s="2"/>
      <c r="H5106" s="18"/>
      <c r="I5106" s="2"/>
      <c r="J5106" s="2"/>
    </row>
    <row r="5107" spans="6:10" x14ac:dyDescent="0.2">
      <c r="F5107" s="2"/>
      <c r="G5107" s="2"/>
      <c r="H5107" s="18"/>
      <c r="I5107" s="2"/>
      <c r="J5107" s="2"/>
    </row>
    <row r="5108" spans="6:10" x14ac:dyDescent="0.2">
      <c r="F5108" s="2"/>
      <c r="G5108" s="2"/>
      <c r="H5108" s="18"/>
      <c r="I5108" s="2"/>
      <c r="J5108" s="2"/>
    </row>
    <row r="5109" spans="6:10" x14ac:dyDescent="0.2">
      <c r="F5109" s="2"/>
      <c r="G5109" s="2"/>
      <c r="H5109" s="18"/>
      <c r="I5109" s="2"/>
      <c r="J5109" s="2"/>
    </row>
    <row r="5110" spans="6:10" x14ac:dyDescent="0.2">
      <c r="F5110" s="2"/>
      <c r="G5110" s="2"/>
      <c r="H5110" s="18"/>
      <c r="I5110" s="2"/>
      <c r="J5110" s="2"/>
    </row>
    <row r="5111" spans="6:10" x14ac:dyDescent="0.2">
      <c r="F5111" s="2"/>
      <c r="G5111" s="2"/>
      <c r="H5111" s="18"/>
      <c r="I5111" s="2"/>
      <c r="J5111" s="2"/>
    </row>
    <row r="5112" spans="6:10" x14ac:dyDescent="0.2">
      <c r="F5112" s="2"/>
      <c r="G5112" s="2"/>
      <c r="H5112" s="18"/>
      <c r="I5112" s="2"/>
      <c r="J5112" s="2"/>
    </row>
    <row r="5113" spans="6:10" x14ac:dyDescent="0.2">
      <c r="F5113" s="2"/>
      <c r="G5113" s="2"/>
      <c r="H5113" s="18"/>
      <c r="I5113" s="2"/>
      <c r="J5113" s="2"/>
    </row>
    <row r="5114" spans="6:10" x14ac:dyDescent="0.2">
      <c r="F5114" s="2"/>
      <c r="G5114" s="2"/>
      <c r="H5114" s="18"/>
      <c r="I5114" s="2"/>
      <c r="J5114" s="2"/>
    </row>
    <row r="5115" spans="6:10" x14ac:dyDescent="0.2">
      <c r="F5115" s="2"/>
      <c r="G5115" s="2"/>
      <c r="H5115" s="18"/>
      <c r="I5115" s="2"/>
      <c r="J5115" s="2"/>
    </row>
    <row r="5116" spans="6:10" x14ac:dyDescent="0.2">
      <c r="F5116" s="2"/>
      <c r="G5116" s="2"/>
      <c r="H5116" s="18"/>
      <c r="I5116" s="2"/>
      <c r="J5116" s="2"/>
    </row>
    <row r="5117" spans="6:10" x14ac:dyDescent="0.2">
      <c r="F5117" s="2"/>
      <c r="G5117" s="2"/>
      <c r="H5117" s="18"/>
      <c r="I5117" s="2"/>
      <c r="J5117" s="2"/>
    </row>
    <row r="5118" spans="6:10" x14ac:dyDescent="0.2">
      <c r="F5118" s="2"/>
      <c r="G5118" s="2"/>
      <c r="H5118" s="18"/>
      <c r="I5118" s="2"/>
      <c r="J5118" s="2"/>
    </row>
    <row r="5119" spans="6:10" x14ac:dyDescent="0.2">
      <c r="F5119" s="2"/>
      <c r="G5119" s="2"/>
      <c r="H5119" s="18"/>
      <c r="I5119" s="2"/>
      <c r="J5119" s="2"/>
    </row>
    <row r="5120" spans="6:10" x14ac:dyDescent="0.2">
      <c r="F5120" s="2"/>
      <c r="G5120" s="2"/>
      <c r="H5120" s="18"/>
      <c r="I5120" s="2"/>
      <c r="J5120" s="2"/>
    </row>
    <row r="5121" spans="6:10" x14ac:dyDescent="0.2">
      <c r="F5121" s="2"/>
      <c r="G5121" s="2"/>
      <c r="H5121" s="18"/>
      <c r="I5121" s="2"/>
      <c r="J5121" s="2"/>
    </row>
    <row r="5122" spans="6:10" x14ac:dyDescent="0.2">
      <c r="F5122" s="2"/>
      <c r="G5122" s="2"/>
      <c r="H5122" s="18"/>
      <c r="I5122" s="2"/>
      <c r="J5122" s="2"/>
    </row>
    <row r="5123" spans="6:10" x14ac:dyDescent="0.2">
      <c r="F5123" s="2"/>
      <c r="G5123" s="2"/>
      <c r="H5123" s="18"/>
      <c r="I5123" s="2"/>
      <c r="J5123" s="2"/>
    </row>
    <row r="5124" spans="6:10" x14ac:dyDescent="0.2">
      <c r="F5124" s="2"/>
      <c r="G5124" s="2"/>
      <c r="H5124" s="18"/>
      <c r="I5124" s="2"/>
      <c r="J5124" s="2"/>
    </row>
    <row r="5125" spans="6:10" x14ac:dyDescent="0.2">
      <c r="F5125" s="2"/>
      <c r="G5125" s="2"/>
      <c r="H5125" s="18"/>
      <c r="I5125" s="2"/>
      <c r="J5125" s="2"/>
    </row>
    <row r="5126" spans="6:10" x14ac:dyDescent="0.2">
      <c r="F5126" s="2"/>
      <c r="G5126" s="2"/>
      <c r="H5126" s="18"/>
      <c r="I5126" s="2"/>
      <c r="J5126" s="2"/>
    </row>
    <row r="5127" spans="6:10" x14ac:dyDescent="0.2">
      <c r="F5127" s="2"/>
      <c r="G5127" s="2"/>
      <c r="H5127" s="18"/>
      <c r="I5127" s="2"/>
      <c r="J5127" s="2"/>
    </row>
    <row r="5128" spans="6:10" x14ac:dyDescent="0.2">
      <c r="F5128" s="2"/>
      <c r="G5128" s="2"/>
      <c r="H5128" s="18"/>
      <c r="I5128" s="2"/>
      <c r="J5128" s="2"/>
    </row>
    <row r="5129" spans="6:10" x14ac:dyDescent="0.2">
      <c r="F5129" s="2"/>
      <c r="G5129" s="2"/>
      <c r="H5129" s="18"/>
      <c r="I5129" s="2"/>
      <c r="J5129" s="2"/>
    </row>
    <row r="5130" spans="6:10" x14ac:dyDescent="0.2">
      <c r="F5130" s="2"/>
      <c r="G5130" s="2"/>
      <c r="H5130" s="18"/>
      <c r="I5130" s="2"/>
      <c r="J5130" s="2"/>
    </row>
    <row r="5131" spans="6:10" x14ac:dyDescent="0.2">
      <c r="F5131" s="2"/>
      <c r="G5131" s="2"/>
      <c r="H5131" s="18"/>
      <c r="I5131" s="2"/>
      <c r="J5131" s="2"/>
    </row>
    <row r="5132" spans="6:10" x14ac:dyDescent="0.2">
      <c r="F5132" s="2"/>
      <c r="G5132" s="2"/>
      <c r="H5132" s="18"/>
      <c r="I5132" s="2"/>
      <c r="J5132" s="2"/>
    </row>
    <row r="5133" spans="6:10" x14ac:dyDescent="0.2">
      <c r="F5133" s="2"/>
      <c r="G5133" s="2"/>
      <c r="H5133" s="18"/>
      <c r="I5133" s="2"/>
      <c r="J5133" s="2"/>
    </row>
    <row r="5134" spans="6:10" x14ac:dyDescent="0.2">
      <c r="F5134" s="2"/>
      <c r="G5134" s="2"/>
      <c r="H5134" s="18"/>
      <c r="I5134" s="2"/>
      <c r="J5134" s="2"/>
    </row>
    <row r="5135" spans="6:10" x14ac:dyDescent="0.2">
      <c r="F5135" s="2"/>
      <c r="G5135" s="2"/>
      <c r="H5135" s="18"/>
      <c r="I5135" s="2"/>
      <c r="J5135" s="2"/>
    </row>
    <row r="5136" spans="6:10" x14ac:dyDescent="0.2">
      <c r="F5136" s="2"/>
      <c r="G5136" s="2"/>
      <c r="H5136" s="18"/>
      <c r="I5136" s="2"/>
      <c r="J5136" s="2"/>
    </row>
    <row r="5137" spans="6:10" x14ac:dyDescent="0.2">
      <c r="F5137" s="2"/>
      <c r="G5137" s="2"/>
      <c r="H5137" s="18"/>
      <c r="I5137" s="2"/>
      <c r="J5137" s="2"/>
    </row>
    <row r="5138" spans="6:10" x14ac:dyDescent="0.2">
      <c r="F5138" s="2"/>
      <c r="G5138" s="2"/>
      <c r="H5138" s="18"/>
      <c r="I5138" s="2"/>
      <c r="J5138" s="2"/>
    </row>
    <row r="5139" spans="6:10" x14ac:dyDescent="0.2">
      <c r="F5139" s="2"/>
      <c r="G5139" s="2"/>
      <c r="H5139" s="18"/>
      <c r="I5139" s="2"/>
      <c r="J5139" s="2"/>
    </row>
    <row r="5140" spans="6:10" x14ac:dyDescent="0.2">
      <c r="F5140" s="2"/>
      <c r="G5140" s="2"/>
      <c r="H5140" s="18"/>
      <c r="I5140" s="2"/>
      <c r="J5140" s="2"/>
    </row>
    <row r="5141" spans="6:10" x14ac:dyDescent="0.2">
      <c r="F5141" s="2"/>
      <c r="G5141" s="2"/>
      <c r="H5141" s="18"/>
      <c r="I5141" s="2"/>
      <c r="J5141" s="2"/>
    </row>
    <row r="5142" spans="6:10" x14ac:dyDescent="0.2">
      <c r="F5142" s="2"/>
      <c r="G5142" s="2"/>
      <c r="H5142" s="18"/>
      <c r="I5142" s="2"/>
      <c r="J5142" s="2"/>
    </row>
    <row r="5143" spans="6:10" x14ac:dyDescent="0.2">
      <c r="F5143" s="2"/>
      <c r="G5143" s="2"/>
      <c r="H5143" s="18"/>
      <c r="I5143" s="2"/>
      <c r="J5143" s="2"/>
    </row>
    <row r="5144" spans="6:10" x14ac:dyDescent="0.2">
      <c r="F5144" s="2"/>
      <c r="G5144" s="2"/>
      <c r="H5144" s="18"/>
      <c r="I5144" s="2"/>
      <c r="J5144" s="2"/>
    </row>
    <row r="5145" spans="6:10" x14ac:dyDescent="0.2">
      <c r="F5145" s="2"/>
      <c r="G5145" s="2"/>
      <c r="H5145" s="18"/>
      <c r="I5145" s="2"/>
      <c r="J5145" s="2"/>
    </row>
    <row r="5146" spans="6:10" x14ac:dyDescent="0.2">
      <c r="F5146" s="2"/>
      <c r="G5146" s="2"/>
      <c r="H5146" s="18"/>
      <c r="I5146" s="2"/>
      <c r="J5146" s="2"/>
    </row>
    <row r="5147" spans="6:10" x14ac:dyDescent="0.2">
      <c r="F5147" s="2"/>
      <c r="G5147" s="2"/>
      <c r="H5147" s="18"/>
      <c r="I5147" s="2"/>
      <c r="J5147" s="2"/>
    </row>
    <row r="5148" spans="6:10" x14ac:dyDescent="0.2">
      <c r="F5148" s="2"/>
      <c r="G5148" s="2"/>
      <c r="H5148" s="18"/>
      <c r="I5148" s="2"/>
      <c r="J5148" s="2"/>
    </row>
    <row r="5149" spans="6:10" x14ac:dyDescent="0.2">
      <c r="F5149" s="2"/>
      <c r="G5149" s="2"/>
      <c r="H5149" s="18"/>
      <c r="I5149" s="2"/>
      <c r="J5149" s="2"/>
    </row>
    <row r="5150" spans="6:10" x14ac:dyDescent="0.2">
      <c r="F5150" s="2"/>
      <c r="G5150" s="2"/>
      <c r="H5150" s="18"/>
      <c r="I5150" s="2"/>
      <c r="J5150" s="2"/>
    </row>
    <row r="5151" spans="6:10" x14ac:dyDescent="0.2">
      <c r="F5151" s="2"/>
      <c r="G5151" s="2"/>
      <c r="H5151" s="18"/>
      <c r="I5151" s="2"/>
      <c r="J5151" s="2"/>
    </row>
    <row r="5152" spans="6:10" x14ac:dyDescent="0.2">
      <c r="F5152" s="2"/>
      <c r="G5152" s="2"/>
      <c r="H5152" s="18"/>
      <c r="I5152" s="2"/>
      <c r="J5152" s="2"/>
    </row>
    <row r="5153" spans="6:10" x14ac:dyDescent="0.2">
      <c r="F5153" s="2"/>
      <c r="G5153" s="2"/>
      <c r="H5153" s="18"/>
      <c r="I5153" s="2"/>
      <c r="J5153" s="2"/>
    </row>
    <row r="5154" spans="6:10" x14ac:dyDescent="0.2">
      <c r="F5154" s="2"/>
      <c r="G5154" s="2"/>
      <c r="H5154" s="18"/>
      <c r="I5154" s="2"/>
      <c r="J5154" s="2"/>
    </row>
    <row r="5155" spans="6:10" x14ac:dyDescent="0.2">
      <c r="F5155" s="2"/>
      <c r="G5155" s="2"/>
      <c r="H5155" s="18"/>
      <c r="I5155" s="2"/>
      <c r="J5155" s="2"/>
    </row>
    <row r="5156" spans="6:10" x14ac:dyDescent="0.2">
      <c r="F5156" s="2"/>
      <c r="G5156" s="2"/>
      <c r="H5156" s="18"/>
      <c r="I5156" s="2"/>
      <c r="J5156" s="2"/>
    </row>
    <row r="5157" spans="6:10" x14ac:dyDescent="0.2">
      <c r="F5157" s="2"/>
      <c r="G5157" s="2"/>
      <c r="H5157" s="18"/>
      <c r="I5157" s="2"/>
      <c r="J5157" s="2"/>
    </row>
    <row r="5158" spans="6:10" x14ac:dyDescent="0.2">
      <c r="F5158" s="2"/>
      <c r="G5158" s="2"/>
      <c r="H5158" s="18"/>
      <c r="I5158" s="2"/>
      <c r="J5158" s="2"/>
    </row>
    <row r="5159" spans="6:10" x14ac:dyDescent="0.2">
      <c r="F5159" s="2"/>
      <c r="G5159" s="2"/>
      <c r="H5159" s="18"/>
      <c r="I5159" s="2"/>
      <c r="J5159" s="2"/>
    </row>
    <row r="5160" spans="6:10" x14ac:dyDescent="0.2">
      <c r="F5160" s="2"/>
      <c r="G5160" s="2"/>
      <c r="H5160" s="18"/>
      <c r="I5160" s="2"/>
      <c r="J5160" s="2"/>
    </row>
    <row r="5161" spans="6:10" x14ac:dyDescent="0.2">
      <c r="F5161" s="2"/>
      <c r="G5161" s="2"/>
      <c r="H5161" s="18"/>
      <c r="I5161" s="2"/>
      <c r="J5161" s="2"/>
    </row>
    <row r="5162" spans="6:10" x14ac:dyDescent="0.2">
      <c r="F5162" s="2"/>
      <c r="G5162" s="2"/>
      <c r="H5162" s="18"/>
      <c r="I5162" s="2"/>
      <c r="J5162" s="2"/>
    </row>
    <row r="5163" spans="6:10" x14ac:dyDescent="0.2">
      <c r="F5163" s="2"/>
      <c r="G5163" s="2"/>
      <c r="H5163" s="18"/>
      <c r="I5163" s="2"/>
      <c r="J5163" s="2"/>
    </row>
    <row r="5164" spans="6:10" x14ac:dyDescent="0.2">
      <c r="F5164" s="2"/>
      <c r="G5164" s="2"/>
      <c r="H5164" s="18"/>
      <c r="I5164" s="2"/>
      <c r="J5164" s="2"/>
    </row>
    <row r="5165" spans="6:10" x14ac:dyDescent="0.2">
      <c r="F5165" s="2"/>
      <c r="G5165" s="2"/>
      <c r="H5165" s="18"/>
      <c r="I5165" s="2"/>
      <c r="J5165" s="2"/>
    </row>
    <row r="5166" spans="6:10" x14ac:dyDescent="0.2">
      <c r="F5166" s="2"/>
      <c r="G5166" s="2"/>
      <c r="H5166" s="18"/>
      <c r="I5166" s="2"/>
      <c r="J5166" s="2"/>
    </row>
    <row r="5167" spans="6:10" x14ac:dyDescent="0.2">
      <c r="F5167" s="2"/>
      <c r="G5167" s="2"/>
      <c r="H5167" s="18"/>
      <c r="I5167" s="2"/>
      <c r="J5167" s="2"/>
    </row>
    <row r="5168" spans="6:10" x14ac:dyDescent="0.2">
      <c r="F5168" s="2"/>
      <c r="G5168" s="2"/>
      <c r="H5168" s="18"/>
      <c r="I5168" s="2"/>
      <c r="J5168" s="2"/>
    </row>
    <row r="5169" spans="6:10" x14ac:dyDescent="0.2">
      <c r="F5169" s="2"/>
      <c r="G5169" s="2"/>
      <c r="H5169" s="18"/>
      <c r="I5169" s="2"/>
      <c r="J5169" s="2"/>
    </row>
    <row r="5170" spans="6:10" x14ac:dyDescent="0.2">
      <c r="F5170" s="2"/>
      <c r="G5170" s="2"/>
      <c r="H5170" s="18"/>
      <c r="I5170" s="2"/>
      <c r="J5170" s="2"/>
    </row>
    <row r="5171" spans="6:10" x14ac:dyDescent="0.2">
      <c r="F5171" s="2"/>
      <c r="G5171" s="2"/>
      <c r="H5171" s="18"/>
      <c r="I5171" s="2"/>
      <c r="J5171" s="2"/>
    </row>
    <row r="5172" spans="6:10" x14ac:dyDescent="0.2">
      <c r="F5172" s="2"/>
      <c r="G5172" s="2"/>
      <c r="H5172" s="18"/>
      <c r="I5172" s="2"/>
      <c r="J5172" s="2"/>
    </row>
    <row r="5173" spans="6:10" x14ac:dyDescent="0.2">
      <c r="F5173" s="2"/>
      <c r="G5173" s="2"/>
      <c r="H5173" s="18"/>
      <c r="I5173" s="2"/>
      <c r="J5173" s="2"/>
    </row>
    <row r="5174" spans="6:10" x14ac:dyDescent="0.2">
      <c r="F5174" s="2"/>
      <c r="G5174" s="2"/>
      <c r="H5174" s="18"/>
      <c r="I5174" s="2"/>
      <c r="J5174" s="2"/>
    </row>
    <row r="5175" spans="6:10" x14ac:dyDescent="0.2">
      <c r="F5175" s="2"/>
      <c r="G5175" s="2"/>
      <c r="H5175" s="18"/>
      <c r="I5175" s="2"/>
      <c r="J5175" s="2"/>
    </row>
    <row r="5176" spans="6:10" x14ac:dyDescent="0.2">
      <c r="F5176" s="2"/>
      <c r="G5176" s="2"/>
      <c r="H5176" s="18"/>
      <c r="I5176" s="2"/>
      <c r="J5176" s="2"/>
    </row>
    <row r="5177" spans="6:10" x14ac:dyDescent="0.2">
      <c r="F5177" s="2"/>
      <c r="G5177" s="2"/>
      <c r="H5177" s="18"/>
      <c r="I5177" s="2"/>
      <c r="J5177" s="2"/>
    </row>
    <row r="5178" spans="6:10" x14ac:dyDescent="0.2">
      <c r="F5178" s="2"/>
      <c r="G5178" s="2"/>
      <c r="H5178" s="18"/>
      <c r="I5178" s="2"/>
      <c r="J5178" s="2"/>
    </row>
    <row r="5179" spans="6:10" x14ac:dyDescent="0.2">
      <c r="F5179" s="2"/>
      <c r="G5179" s="2"/>
      <c r="H5179" s="18"/>
      <c r="I5179" s="2"/>
      <c r="J5179" s="2"/>
    </row>
    <row r="5180" spans="6:10" x14ac:dyDescent="0.2">
      <c r="F5180" s="2"/>
      <c r="G5180" s="2"/>
      <c r="H5180" s="18"/>
      <c r="I5180" s="2"/>
      <c r="J5180" s="2"/>
    </row>
    <row r="5181" spans="6:10" x14ac:dyDescent="0.2">
      <c r="F5181" s="2"/>
      <c r="G5181" s="2"/>
      <c r="H5181" s="18"/>
      <c r="I5181" s="2"/>
      <c r="J5181" s="2"/>
    </row>
    <row r="5182" spans="6:10" x14ac:dyDescent="0.2">
      <c r="F5182" s="2"/>
      <c r="G5182" s="2"/>
      <c r="H5182" s="18"/>
      <c r="I5182" s="2"/>
      <c r="J5182" s="2"/>
    </row>
    <row r="5183" spans="6:10" x14ac:dyDescent="0.2">
      <c r="F5183" s="2"/>
      <c r="G5183" s="2"/>
      <c r="H5183" s="18"/>
      <c r="I5183" s="2"/>
      <c r="J5183" s="2"/>
    </row>
    <row r="5184" spans="6:10" x14ac:dyDescent="0.2">
      <c r="F5184" s="2"/>
      <c r="G5184" s="2"/>
      <c r="H5184" s="18"/>
      <c r="I5184" s="2"/>
      <c r="J5184" s="2"/>
    </row>
    <row r="5185" spans="6:10" x14ac:dyDescent="0.2">
      <c r="F5185" s="2"/>
      <c r="G5185" s="2"/>
      <c r="H5185" s="18"/>
      <c r="I5185" s="2"/>
      <c r="J5185" s="2"/>
    </row>
    <row r="5186" spans="6:10" x14ac:dyDescent="0.2">
      <c r="F5186" s="2"/>
      <c r="G5186" s="2"/>
      <c r="H5186" s="18"/>
      <c r="I5186" s="2"/>
      <c r="J5186" s="2"/>
    </row>
    <row r="5187" spans="6:10" x14ac:dyDescent="0.2">
      <c r="F5187" s="2"/>
      <c r="G5187" s="2"/>
      <c r="H5187" s="18"/>
      <c r="I5187" s="2"/>
      <c r="J5187" s="2"/>
    </row>
    <row r="5188" spans="6:10" x14ac:dyDescent="0.2">
      <c r="F5188" s="2"/>
      <c r="G5188" s="2"/>
      <c r="H5188" s="18"/>
      <c r="I5188" s="2"/>
      <c r="J5188" s="2"/>
    </row>
    <row r="5189" spans="6:10" x14ac:dyDescent="0.2">
      <c r="F5189" s="2"/>
      <c r="G5189" s="2"/>
      <c r="H5189" s="18"/>
      <c r="I5189" s="2"/>
      <c r="J5189" s="2"/>
    </row>
    <row r="5190" spans="6:10" x14ac:dyDescent="0.2">
      <c r="F5190" s="2"/>
      <c r="G5190" s="2"/>
      <c r="H5190" s="18"/>
      <c r="I5190" s="2"/>
      <c r="J5190" s="2"/>
    </row>
    <row r="5191" spans="6:10" x14ac:dyDescent="0.2">
      <c r="F5191" s="2"/>
      <c r="G5191" s="2"/>
      <c r="H5191" s="18"/>
      <c r="I5191" s="2"/>
      <c r="J5191" s="2"/>
    </row>
    <row r="5192" spans="6:10" x14ac:dyDescent="0.2">
      <c r="F5192" s="2"/>
      <c r="G5192" s="2"/>
      <c r="H5192" s="18"/>
      <c r="I5192" s="2"/>
      <c r="J5192" s="2"/>
    </row>
    <row r="5193" spans="6:10" x14ac:dyDescent="0.2">
      <c r="F5193" s="2"/>
      <c r="G5193" s="2"/>
      <c r="H5193" s="18"/>
      <c r="I5193" s="2"/>
      <c r="J5193" s="2"/>
    </row>
    <row r="5194" spans="6:10" x14ac:dyDescent="0.2">
      <c r="F5194" s="2"/>
      <c r="G5194" s="2"/>
      <c r="H5194" s="18"/>
      <c r="I5194" s="2"/>
      <c r="J5194" s="2"/>
    </row>
    <row r="5195" spans="6:10" x14ac:dyDescent="0.2">
      <c r="F5195" s="2"/>
      <c r="G5195" s="2"/>
      <c r="H5195" s="18"/>
      <c r="I5195" s="2"/>
      <c r="J5195" s="2"/>
    </row>
    <row r="5196" spans="6:10" x14ac:dyDescent="0.2">
      <c r="F5196" s="2"/>
      <c r="G5196" s="2"/>
      <c r="H5196" s="18"/>
      <c r="I5196" s="2"/>
      <c r="J5196" s="2"/>
    </row>
    <row r="5197" spans="6:10" x14ac:dyDescent="0.2">
      <c r="F5197" s="2"/>
      <c r="G5197" s="2"/>
      <c r="H5197" s="18"/>
      <c r="I5197" s="2"/>
      <c r="J5197" s="2"/>
    </row>
    <row r="5198" spans="6:10" x14ac:dyDescent="0.2">
      <c r="F5198" s="2"/>
      <c r="G5198" s="2"/>
      <c r="H5198" s="18"/>
      <c r="I5198" s="2"/>
      <c r="J5198" s="2"/>
    </row>
    <row r="5199" spans="6:10" x14ac:dyDescent="0.2">
      <c r="F5199" s="2"/>
      <c r="G5199" s="2"/>
      <c r="H5199" s="18"/>
      <c r="I5199" s="2"/>
      <c r="J5199" s="2"/>
    </row>
    <row r="5200" spans="6:10" x14ac:dyDescent="0.2">
      <c r="F5200" s="2"/>
      <c r="G5200" s="2"/>
      <c r="H5200" s="18"/>
      <c r="I5200" s="2"/>
      <c r="J5200" s="2"/>
    </row>
    <row r="5201" spans="6:10" x14ac:dyDescent="0.2">
      <c r="F5201" s="2"/>
      <c r="G5201" s="2"/>
      <c r="H5201" s="18"/>
      <c r="I5201" s="2"/>
      <c r="J5201" s="2"/>
    </row>
    <row r="5202" spans="6:10" x14ac:dyDescent="0.2">
      <c r="F5202" s="2"/>
      <c r="G5202" s="2"/>
      <c r="H5202" s="18"/>
      <c r="I5202" s="2"/>
      <c r="J5202" s="2"/>
    </row>
    <row r="5203" spans="6:10" x14ac:dyDescent="0.2">
      <c r="F5203" s="2"/>
      <c r="G5203" s="2"/>
      <c r="H5203" s="18"/>
      <c r="I5203" s="2"/>
      <c r="J5203" s="2"/>
    </row>
    <row r="5204" spans="6:10" x14ac:dyDescent="0.2">
      <c r="F5204" s="2"/>
      <c r="G5204" s="2"/>
      <c r="H5204" s="18"/>
      <c r="I5204" s="2"/>
      <c r="J5204" s="2"/>
    </row>
    <row r="5205" spans="6:10" x14ac:dyDescent="0.2">
      <c r="F5205" s="2"/>
      <c r="G5205" s="2"/>
      <c r="H5205" s="18"/>
      <c r="I5205" s="2"/>
      <c r="J5205" s="2"/>
    </row>
    <row r="5206" spans="6:10" x14ac:dyDescent="0.2">
      <c r="F5206" s="2"/>
      <c r="G5206" s="2"/>
      <c r="H5206" s="18"/>
      <c r="I5206" s="2"/>
      <c r="J5206" s="2"/>
    </row>
    <row r="5207" spans="6:10" x14ac:dyDescent="0.2">
      <c r="F5207" s="2"/>
      <c r="G5207" s="2"/>
      <c r="H5207" s="18"/>
      <c r="I5207" s="2"/>
      <c r="J5207" s="2"/>
    </row>
    <row r="5208" spans="6:10" x14ac:dyDescent="0.2">
      <c r="F5208" s="2"/>
      <c r="G5208" s="2"/>
      <c r="H5208" s="18"/>
      <c r="I5208" s="2"/>
      <c r="J5208" s="2"/>
    </row>
    <row r="5209" spans="6:10" x14ac:dyDescent="0.2">
      <c r="F5209" s="2"/>
      <c r="G5209" s="2"/>
      <c r="H5209" s="18"/>
      <c r="I5209" s="2"/>
      <c r="J5209" s="2"/>
    </row>
    <row r="5210" spans="6:10" x14ac:dyDescent="0.2">
      <c r="F5210" s="2"/>
      <c r="G5210" s="2"/>
      <c r="H5210" s="18"/>
      <c r="I5210" s="2"/>
      <c r="J5210" s="2"/>
    </row>
    <row r="5211" spans="6:10" x14ac:dyDescent="0.2">
      <c r="F5211" s="2"/>
      <c r="G5211" s="2"/>
      <c r="H5211" s="18"/>
      <c r="I5211" s="2"/>
      <c r="J5211" s="2"/>
    </row>
    <row r="5212" spans="6:10" x14ac:dyDescent="0.2">
      <c r="F5212" s="2"/>
      <c r="G5212" s="2"/>
      <c r="H5212" s="18"/>
      <c r="I5212" s="2"/>
      <c r="J5212" s="2"/>
    </row>
    <row r="5213" spans="6:10" x14ac:dyDescent="0.2">
      <c r="F5213" s="2"/>
      <c r="G5213" s="2"/>
      <c r="H5213" s="18"/>
      <c r="I5213" s="2"/>
      <c r="J5213" s="2"/>
    </row>
    <row r="5214" spans="6:10" x14ac:dyDescent="0.2">
      <c r="F5214" s="2"/>
      <c r="G5214" s="2"/>
      <c r="H5214" s="18"/>
      <c r="I5214" s="2"/>
      <c r="J5214" s="2"/>
    </row>
    <row r="5215" spans="6:10" x14ac:dyDescent="0.2">
      <c r="F5215" s="2"/>
      <c r="G5215" s="2"/>
      <c r="H5215" s="18"/>
      <c r="I5215" s="2"/>
      <c r="J5215" s="2"/>
    </row>
    <row r="5216" spans="6:10" x14ac:dyDescent="0.2">
      <c r="F5216" s="2"/>
      <c r="G5216" s="2"/>
      <c r="H5216" s="18"/>
      <c r="I5216" s="2"/>
      <c r="J5216" s="2"/>
    </row>
    <row r="5217" spans="6:10" x14ac:dyDescent="0.2">
      <c r="F5217" s="2"/>
      <c r="G5217" s="2"/>
      <c r="H5217" s="18"/>
      <c r="I5217" s="2"/>
      <c r="J5217" s="2"/>
    </row>
    <row r="5218" spans="6:10" x14ac:dyDescent="0.2">
      <c r="F5218" s="2"/>
      <c r="G5218" s="2"/>
      <c r="H5218" s="18"/>
      <c r="I5218" s="2"/>
      <c r="J5218" s="2"/>
    </row>
    <row r="5219" spans="6:10" x14ac:dyDescent="0.2">
      <c r="F5219" s="2"/>
      <c r="G5219" s="2"/>
      <c r="H5219" s="18"/>
      <c r="I5219" s="2"/>
      <c r="J5219" s="2"/>
    </row>
    <row r="5220" spans="6:10" x14ac:dyDescent="0.2">
      <c r="F5220" s="2"/>
      <c r="G5220" s="2"/>
      <c r="H5220" s="18"/>
      <c r="I5220" s="2"/>
      <c r="J5220" s="2"/>
    </row>
    <row r="5221" spans="6:10" x14ac:dyDescent="0.2">
      <c r="F5221" s="2"/>
      <c r="G5221" s="2"/>
      <c r="H5221" s="18"/>
      <c r="I5221" s="2"/>
      <c r="J5221" s="2"/>
    </row>
    <row r="5222" spans="6:10" x14ac:dyDescent="0.2">
      <c r="F5222" s="2"/>
      <c r="G5222" s="2"/>
      <c r="H5222" s="18"/>
      <c r="I5222" s="2"/>
      <c r="J5222" s="2"/>
    </row>
    <row r="5223" spans="6:10" x14ac:dyDescent="0.2">
      <c r="F5223" s="2"/>
      <c r="G5223" s="2"/>
      <c r="H5223" s="18"/>
      <c r="I5223" s="2"/>
      <c r="J5223" s="2"/>
    </row>
    <row r="5224" spans="6:10" x14ac:dyDescent="0.2">
      <c r="F5224" s="2"/>
      <c r="G5224" s="2"/>
      <c r="H5224" s="18"/>
      <c r="I5224" s="2"/>
      <c r="J5224" s="2"/>
    </row>
    <row r="5225" spans="6:10" x14ac:dyDescent="0.2">
      <c r="F5225" s="2"/>
      <c r="G5225" s="2"/>
      <c r="H5225" s="18"/>
      <c r="I5225" s="2"/>
      <c r="J5225" s="2"/>
    </row>
    <row r="5226" spans="6:10" x14ac:dyDescent="0.2">
      <c r="F5226" s="2"/>
      <c r="G5226" s="2"/>
      <c r="H5226" s="18"/>
      <c r="I5226" s="2"/>
      <c r="J5226" s="2"/>
    </row>
    <row r="5227" spans="6:10" x14ac:dyDescent="0.2">
      <c r="F5227" s="2"/>
      <c r="G5227" s="2"/>
      <c r="H5227" s="18"/>
      <c r="I5227" s="2"/>
      <c r="J5227" s="2"/>
    </row>
    <row r="5228" spans="6:10" x14ac:dyDescent="0.2">
      <c r="F5228" s="2"/>
      <c r="G5228" s="2"/>
      <c r="H5228" s="18"/>
      <c r="I5228" s="2"/>
      <c r="J5228" s="2"/>
    </row>
    <row r="5229" spans="6:10" x14ac:dyDescent="0.2">
      <c r="F5229" s="2"/>
      <c r="G5229" s="2"/>
      <c r="H5229" s="18"/>
      <c r="I5229" s="2"/>
      <c r="J5229" s="2"/>
    </row>
    <row r="5230" spans="6:10" x14ac:dyDescent="0.2">
      <c r="F5230" s="2"/>
      <c r="G5230" s="2"/>
      <c r="H5230" s="18"/>
      <c r="I5230" s="2"/>
      <c r="J5230" s="2"/>
    </row>
    <row r="5231" spans="6:10" x14ac:dyDescent="0.2">
      <c r="F5231" s="2"/>
      <c r="G5231" s="2"/>
      <c r="H5231" s="18"/>
      <c r="I5231" s="2"/>
      <c r="J5231" s="2"/>
    </row>
    <row r="5232" spans="6:10" x14ac:dyDescent="0.2">
      <c r="F5232" s="2"/>
      <c r="G5232" s="2"/>
      <c r="H5232" s="18"/>
      <c r="I5232" s="2"/>
      <c r="J5232" s="2"/>
    </row>
    <row r="5233" spans="6:10" x14ac:dyDescent="0.2">
      <c r="F5233" s="2"/>
      <c r="G5233" s="2"/>
      <c r="H5233" s="18"/>
      <c r="I5233" s="2"/>
      <c r="J5233" s="2"/>
    </row>
    <row r="5234" spans="6:10" x14ac:dyDescent="0.2">
      <c r="F5234" s="2"/>
      <c r="G5234" s="2"/>
      <c r="H5234" s="18"/>
      <c r="I5234" s="2"/>
      <c r="J5234" s="2"/>
    </row>
    <row r="5235" spans="6:10" x14ac:dyDescent="0.2">
      <c r="F5235" s="2"/>
      <c r="G5235" s="2"/>
      <c r="H5235" s="18"/>
      <c r="I5235" s="2"/>
      <c r="J5235" s="2"/>
    </row>
    <row r="5236" spans="6:10" x14ac:dyDescent="0.2">
      <c r="F5236" s="2"/>
      <c r="G5236" s="2"/>
      <c r="H5236" s="18"/>
      <c r="I5236" s="2"/>
      <c r="J5236" s="2"/>
    </row>
    <row r="5237" spans="6:10" x14ac:dyDescent="0.2">
      <c r="F5237" s="2"/>
      <c r="G5237" s="2"/>
      <c r="H5237" s="18"/>
      <c r="I5237" s="2"/>
      <c r="J5237" s="2"/>
    </row>
    <row r="5238" spans="6:10" x14ac:dyDescent="0.2">
      <c r="F5238" s="2"/>
      <c r="G5238" s="2"/>
      <c r="H5238" s="18"/>
      <c r="I5238" s="2"/>
      <c r="J5238" s="2"/>
    </row>
    <row r="5239" spans="6:10" x14ac:dyDescent="0.2">
      <c r="F5239" s="2"/>
      <c r="G5239" s="2"/>
      <c r="H5239" s="18"/>
      <c r="I5239" s="2"/>
      <c r="J5239" s="2"/>
    </row>
    <row r="5240" spans="6:10" x14ac:dyDescent="0.2">
      <c r="F5240" s="2"/>
      <c r="G5240" s="2"/>
      <c r="H5240" s="18"/>
      <c r="I5240" s="2"/>
      <c r="J5240" s="2"/>
    </row>
    <row r="5241" spans="6:10" x14ac:dyDescent="0.2">
      <c r="F5241" s="2"/>
      <c r="G5241" s="2"/>
      <c r="H5241" s="18"/>
      <c r="I5241" s="2"/>
      <c r="J5241" s="2"/>
    </row>
    <row r="5242" spans="6:10" x14ac:dyDescent="0.2">
      <c r="F5242" s="2"/>
      <c r="G5242" s="2"/>
      <c r="H5242" s="18"/>
      <c r="I5242" s="2"/>
      <c r="J5242" s="2"/>
    </row>
    <row r="5243" spans="6:10" x14ac:dyDescent="0.2">
      <c r="F5243" s="2"/>
      <c r="G5243" s="2"/>
      <c r="H5243" s="18"/>
      <c r="I5243" s="2"/>
      <c r="J5243" s="2"/>
    </row>
    <row r="5244" spans="6:10" x14ac:dyDescent="0.2">
      <c r="F5244" s="2"/>
      <c r="G5244" s="2"/>
      <c r="H5244" s="18"/>
      <c r="I5244" s="2"/>
      <c r="J5244" s="2"/>
    </row>
    <row r="5245" spans="6:10" x14ac:dyDescent="0.2">
      <c r="F5245" s="2"/>
      <c r="G5245" s="2"/>
      <c r="H5245" s="18"/>
      <c r="I5245" s="2"/>
      <c r="J5245" s="2"/>
    </row>
    <row r="5246" spans="6:10" x14ac:dyDescent="0.2">
      <c r="F5246" s="2"/>
      <c r="G5246" s="2"/>
      <c r="H5246" s="18"/>
      <c r="I5246" s="2"/>
      <c r="J5246" s="2"/>
    </row>
    <row r="5247" spans="6:10" x14ac:dyDescent="0.2">
      <c r="F5247" s="2"/>
      <c r="G5247" s="2"/>
      <c r="H5247" s="18"/>
      <c r="I5247" s="2"/>
      <c r="J5247" s="2"/>
    </row>
    <row r="5248" spans="6:10" x14ac:dyDescent="0.2">
      <c r="F5248" s="2"/>
      <c r="G5248" s="2"/>
      <c r="H5248" s="18"/>
      <c r="I5248" s="2"/>
      <c r="J5248" s="2"/>
    </row>
    <row r="5249" spans="6:10" x14ac:dyDescent="0.2">
      <c r="F5249" s="2"/>
      <c r="G5249" s="2"/>
      <c r="H5249" s="18"/>
      <c r="I5249" s="2"/>
      <c r="J5249" s="2"/>
    </row>
    <row r="5250" spans="6:10" x14ac:dyDescent="0.2">
      <c r="F5250" s="2"/>
      <c r="G5250" s="2"/>
      <c r="H5250" s="18"/>
      <c r="I5250" s="2"/>
      <c r="J5250" s="2"/>
    </row>
    <row r="5251" spans="6:10" x14ac:dyDescent="0.2">
      <c r="F5251" s="2"/>
      <c r="G5251" s="2"/>
      <c r="H5251" s="18"/>
      <c r="I5251" s="2"/>
      <c r="J5251" s="2"/>
    </row>
    <row r="5252" spans="6:10" x14ac:dyDescent="0.2">
      <c r="F5252" s="2"/>
      <c r="G5252" s="2"/>
      <c r="H5252" s="18"/>
      <c r="I5252" s="2"/>
      <c r="J5252" s="2"/>
    </row>
    <row r="5253" spans="6:10" x14ac:dyDescent="0.2">
      <c r="F5253" s="2"/>
      <c r="G5253" s="2"/>
      <c r="H5253" s="18"/>
      <c r="I5253" s="2"/>
      <c r="J5253" s="2"/>
    </row>
    <row r="5254" spans="6:10" x14ac:dyDescent="0.2">
      <c r="F5254" s="2"/>
      <c r="G5254" s="2"/>
      <c r="H5254" s="18"/>
      <c r="I5254" s="2"/>
      <c r="J5254" s="2"/>
    </row>
    <row r="5255" spans="6:10" x14ac:dyDescent="0.2">
      <c r="F5255" s="2"/>
      <c r="G5255" s="2"/>
      <c r="H5255" s="18"/>
      <c r="I5255" s="2"/>
      <c r="J5255" s="2"/>
    </row>
    <row r="5256" spans="6:10" x14ac:dyDescent="0.2">
      <c r="F5256" s="2"/>
      <c r="G5256" s="2"/>
      <c r="H5256" s="18"/>
      <c r="I5256" s="2"/>
      <c r="J5256" s="2"/>
    </row>
    <row r="5257" spans="6:10" x14ac:dyDescent="0.2">
      <c r="F5257" s="2"/>
      <c r="G5257" s="2"/>
      <c r="H5257" s="18"/>
      <c r="I5257" s="2"/>
      <c r="J5257" s="2"/>
    </row>
    <row r="5258" spans="6:10" x14ac:dyDescent="0.2">
      <c r="F5258" s="2"/>
      <c r="G5258" s="2"/>
      <c r="H5258" s="18"/>
      <c r="I5258" s="2"/>
      <c r="J5258" s="2"/>
    </row>
    <row r="5259" spans="6:10" x14ac:dyDescent="0.2">
      <c r="F5259" s="2"/>
      <c r="G5259" s="2"/>
      <c r="H5259" s="18"/>
      <c r="I5259" s="2"/>
      <c r="J5259" s="2"/>
    </row>
    <row r="5260" spans="6:10" x14ac:dyDescent="0.2">
      <c r="F5260" s="2"/>
      <c r="G5260" s="2"/>
      <c r="H5260" s="18"/>
      <c r="I5260" s="2"/>
      <c r="J5260" s="2"/>
    </row>
    <row r="5261" spans="6:10" x14ac:dyDescent="0.2">
      <c r="F5261" s="2"/>
      <c r="G5261" s="2"/>
      <c r="H5261" s="18"/>
      <c r="I5261" s="2"/>
      <c r="J5261" s="2"/>
    </row>
    <row r="5262" spans="6:10" x14ac:dyDescent="0.2">
      <c r="F5262" s="2"/>
      <c r="G5262" s="2"/>
      <c r="H5262" s="18"/>
      <c r="I5262" s="2"/>
      <c r="J5262" s="2"/>
    </row>
    <row r="5263" spans="6:10" x14ac:dyDescent="0.2">
      <c r="F5263" s="2"/>
      <c r="G5263" s="2"/>
      <c r="H5263" s="18"/>
      <c r="I5263" s="2"/>
      <c r="J5263" s="2"/>
    </row>
    <row r="5264" spans="6:10" x14ac:dyDescent="0.2">
      <c r="F5264" s="2"/>
      <c r="G5264" s="2"/>
      <c r="H5264" s="18"/>
      <c r="I5264" s="2"/>
      <c r="J5264" s="2"/>
    </row>
    <row r="5265" spans="6:10" x14ac:dyDescent="0.2">
      <c r="F5265" s="2"/>
      <c r="G5265" s="2"/>
      <c r="H5265" s="18"/>
      <c r="I5265" s="2"/>
      <c r="J5265" s="2"/>
    </row>
    <row r="5266" spans="6:10" x14ac:dyDescent="0.2">
      <c r="F5266" s="2"/>
      <c r="G5266" s="2"/>
      <c r="H5266" s="18"/>
      <c r="I5266" s="2"/>
      <c r="J5266" s="2"/>
    </row>
    <row r="5267" spans="6:10" x14ac:dyDescent="0.2">
      <c r="F5267" s="2"/>
      <c r="G5267" s="2"/>
      <c r="H5267" s="18"/>
      <c r="I5267" s="2"/>
      <c r="J5267" s="2"/>
    </row>
    <row r="5268" spans="6:10" x14ac:dyDescent="0.2">
      <c r="F5268" s="2"/>
      <c r="G5268" s="2"/>
      <c r="H5268" s="18"/>
      <c r="I5268" s="2"/>
      <c r="J5268" s="2"/>
    </row>
    <row r="5269" spans="6:10" x14ac:dyDescent="0.2">
      <c r="F5269" s="2"/>
      <c r="G5269" s="2"/>
      <c r="H5269" s="18"/>
      <c r="I5269" s="2"/>
      <c r="J5269" s="2"/>
    </row>
    <row r="5270" spans="6:10" x14ac:dyDescent="0.2">
      <c r="F5270" s="2"/>
      <c r="G5270" s="2"/>
      <c r="H5270" s="18"/>
      <c r="I5270" s="2"/>
      <c r="J5270" s="2"/>
    </row>
    <row r="5271" spans="6:10" x14ac:dyDescent="0.2">
      <c r="F5271" s="2"/>
      <c r="G5271" s="2"/>
      <c r="H5271" s="18"/>
      <c r="I5271" s="2"/>
      <c r="J5271" s="2"/>
    </row>
    <row r="5272" spans="6:10" x14ac:dyDescent="0.2">
      <c r="F5272" s="2"/>
      <c r="G5272" s="2"/>
      <c r="H5272" s="18"/>
      <c r="I5272" s="2"/>
      <c r="J5272" s="2"/>
    </row>
    <row r="5273" spans="6:10" x14ac:dyDescent="0.2">
      <c r="F5273" s="2"/>
      <c r="G5273" s="2"/>
      <c r="H5273" s="18"/>
      <c r="I5273" s="2"/>
      <c r="J5273" s="2"/>
    </row>
    <row r="5274" spans="6:10" x14ac:dyDescent="0.2">
      <c r="F5274" s="2"/>
      <c r="G5274" s="2"/>
      <c r="H5274" s="18"/>
      <c r="I5274" s="2"/>
      <c r="J5274" s="2"/>
    </row>
    <row r="5275" spans="6:10" x14ac:dyDescent="0.2">
      <c r="F5275" s="2"/>
      <c r="G5275" s="2"/>
      <c r="H5275" s="18"/>
      <c r="I5275" s="2"/>
      <c r="J5275" s="2"/>
    </row>
    <row r="5276" spans="6:10" x14ac:dyDescent="0.2">
      <c r="F5276" s="2"/>
      <c r="G5276" s="2"/>
      <c r="H5276" s="18"/>
      <c r="I5276" s="2"/>
      <c r="J5276" s="2"/>
    </row>
    <row r="5277" spans="6:10" x14ac:dyDescent="0.2">
      <c r="F5277" s="2"/>
      <c r="G5277" s="2"/>
      <c r="H5277" s="18"/>
      <c r="I5277" s="2"/>
      <c r="J5277" s="2"/>
    </row>
    <row r="5278" spans="6:10" x14ac:dyDescent="0.2">
      <c r="F5278" s="2"/>
      <c r="G5278" s="2"/>
      <c r="H5278" s="18"/>
      <c r="I5278" s="2"/>
      <c r="J5278" s="2"/>
    </row>
    <row r="5279" spans="6:10" x14ac:dyDescent="0.2">
      <c r="F5279" s="2"/>
      <c r="G5279" s="2"/>
      <c r="H5279" s="18"/>
      <c r="I5279" s="2"/>
      <c r="J5279" s="2"/>
    </row>
    <row r="5280" spans="6:10" x14ac:dyDescent="0.2">
      <c r="F5280" s="2"/>
      <c r="G5280" s="2"/>
      <c r="H5280" s="18"/>
      <c r="I5280" s="2"/>
      <c r="J5280" s="2"/>
    </row>
    <row r="5281" spans="6:10" x14ac:dyDescent="0.2">
      <c r="F5281" s="2"/>
      <c r="G5281" s="2"/>
      <c r="H5281" s="18"/>
      <c r="I5281" s="2"/>
      <c r="J5281" s="2"/>
    </row>
    <row r="5282" spans="6:10" x14ac:dyDescent="0.2">
      <c r="F5282" s="2"/>
      <c r="G5282" s="2"/>
      <c r="H5282" s="18"/>
      <c r="I5282" s="2"/>
      <c r="J5282" s="2"/>
    </row>
    <row r="5283" spans="6:10" x14ac:dyDescent="0.2">
      <c r="F5283" s="2"/>
      <c r="G5283" s="2"/>
      <c r="H5283" s="18"/>
      <c r="I5283" s="2"/>
      <c r="J5283" s="2"/>
    </row>
    <row r="5284" spans="6:10" x14ac:dyDescent="0.2">
      <c r="F5284" s="2"/>
      <c r="G5284" s="2"/>
      <c r="H5284" s="18"/>
      <c r="I5284" s="2"/>
      <c r="J5284" s="2"/>
    </row>
    <row r="5285" spans="6:10" x14ac:dyDescent="0.2">
      <c r="F5285" s="2"/>
      <c r="G5285" s="2"/>
      <c r="H5285" s="18"/>
      <c r="I5285" s="2"/>
      <c r="J5285" s="2"/>
    </row>
    <row r="5286" spans="6:10" x14ac:dyDescent="0.2">
      <c r="F5286" s="2"/>
      <c r="G5286" s="2"/>
      <c r="H5286" s="18"/>
      <c r="I5286" s="2"/>
      <c r="J5286" s="2"/>
    </row>
    <row r="5287" spans="6:10" x14ac:dyDescent="0.2">
      <c r="F5287" s="2"/>
      <c r="G5287" s="2"/>
      <c r="H5287" s="18"/>
      <c r="I5287" s="2"/>
      <c r="J5287" s="2"/>
    </row>
    <row r="5288" spans="6:10" x14ac:dyDescent="0.2">
      <c r="F5288" s="2"/>
      <c r="G5288" s="2"/>
      <c r="H5288" s="18"/>
      <c r="I5288" s="2"/>
      <c r="J5288" s="2"/>
    </row>
    <row r="5289" spans="6:10" x14ac:dyDescent="0.2">
      <c r="F5289" s="2"/>
      <c r="G5289" s="2"/>
      <c r="H5289" s="18"/>
      <c r="I5289" s="2"/>
      <c r="J5289" s="2"/>
    </row>
    <row r="5290" spans="6:10" x14ac:dyDescent="0.2">
      <c r="F5290" s="2"/>
      <c r="G5290" s="2"/>
      <c r="H5290" s="18"/>
      <c r="I5290" s="2"/>
      <c r="J5290" s="2"/>
    </row>
    <row r="5291" spans="6:10" x14ac:dyDescent="0.2">
      <c r="F5291" s="2"/>
      <c r="G5291" s="2"/>
      <c r="H5291" s="18"/>
      <c r="I5291" s="2"/>
      <c r="J5291" s="2"/>
    </row>
    <row r="5292" spans="6:10" x14ac:dyDescent="0.2">
      <c r="F5292" s="2"/>
      <c r="G5292" s="2"/>
      <c r="H5292" s="18"/>
      <c r="I5292" s="2"/>
      <c r="J5292" s="2"/>
    </row>
    <row r="5293" spans="6:10" x14ac:dyDescent="0.2">
      <c r="F5293" s="2"/>
      <c r="G5293" s="2"/>
      <c r="H5293" s="18"/>
      <c r="I5293" s="2"/>
      <c r="J5293" s="2"/>
    </row>
    <row r="5294" spans="6:10" x14ac:dyDescent="0.2">
      <c r="F5294" s="2"/>
      <c r="G5294" s="2"/>
      <c r="H5294" s="18"/>
      <c r="I5294" s="2"/>
      <c r="J5294" s="2"/>
    </row>
    <row r="5295" spans="6:10" x14ac:dyDescent="0.2">
      <c r="F5295" s="2"/>
      <c r="G5295" s="2"/>
      <c r="H5295" s="18"/>
      <c r="I5295" s="2"/>
      <c r="J5295" s="2"/>
    </row>
    <row r="5296" spans="6:10" x14ac:dyDescent="0.2">
      <c r="F5296" s="2"/>
      <c r="G5296" s="2"/>
      <c r="H5296" s="18"/>
      <c r="I5296" s="2"/>
      <c r="J5296" s="2"/>
    </row>
    <row r="5297" spans="6:10" x14ac:dyDescent="0.2">
      <c r="F5297" s="2"/>
      <c r="G5297" s="2"/>
      <c r="H5297" s="18"/>
      <c r="I5297" s="2"/>
      <c r="J5297" s="2"/>
    </row>
    <row r="5298" spans="6:10" x14ac:dyDescent="0.2">
      <c r="F5298" s="2"/>
      <c r="G5298" s="2"/>
      <c r="H5298" s="18"/>
      <c r="I5298" s="2"/>
      <c r="J5298" s="2"/>
    </row>
    <row r="5299" spans="6:10" x14ac:dyDescent="0.2">
      <c r="F5299" s="2"/>
      <c r="G5299" s="2"/>
      <c r="H5299" s="18"/>
      <c r="I5299" s="2"/>
      <c r="J5299" s="2"/>
    </row>
    <row r="5300" spans="6:10" x14ac:dyDescent="0.2">
      <c r="F5300" s="2"/>
      <c r="G5300" s="2"/>
      <c r="H5300" s="18"/>
      <c r="I5300" s="2"/>
      <c r="J5300" s="2"/>
    </row>
    <row r="5301" spans="6:10" x14ac:dyDescent="0.2">
      <c r="F5301" s="2"/>
      <c r="G5301" s="2"/>
      <c r="H5301" s="18"/>
      <c r="I5301" s="2"/>
      <c r="J5301" s="2"/>
    </row>
    <row r="5302" spans="6:10" x14ac:dyDescent="0.2">
      <c r="F5302" s="2"/>
      <c r="G5302" s="2"/>
      <c r="H5302" s="18"/>
      <c r="I5302" s="2"/>
      <c r="J5302" s="2"/>
    </row>
    <row r="5303" spans="6:10" x14ac:dyDescent="0.2">
      <c r="F5303" s="2"/>
      <c r="G5303" s="2"/>
      <c r="H5303" s="18"/>
      <c r="I5303" s="2"/>
      <c r="J5303" s="2"/>
    </row>
    <row r="5304" spans="6:10" x14ac:dyDescent="0.2">
      <c r="F5304" s="2"/>
      <c r="G5304" s="2"/>
      <c r="H5304" s="18"/>
      <c r="I5304" s="2"/>
      <c r="J5304" s="2"/>
    </row>
    <row r="5305" spans="6:10" x14ac:dyDescent="0.2">
      <c r="F5305" s="2"/>
      <c r="G5305" s="2"/>
      <c r="H5305" s="18"/>
      <c r="I5305" s="2"/>
      <c r="J5305" s="2"/>
    </row>
    <row r="5306" spans="6:10" x14ac:dyDescent="0.2">
      <c r="F5306" s="2"/>
      <c r="G5306" s="2"/>
      <c r="H5306" s="18"/>
      <c r="I5306" s="2"/>
      <c r="J5306" s="2"/>
    </row>
    <row r="5307" spans="6:10" x14ac:dyDescent="0.2">
      <c r="F5307" s="2"/>
      <c r="G5307" s="2"/>
      <c r="H5307" s="18"/>
      <c r="I5307" s="2"/>
      <c r="J5307" s="2"/>
    </row>
    <row r="5308" spans="6:10" x14ac:dyDescent="0.2">
      <c r="F5308" s="2"/>
      <c r="G5308" s="2"/>
      <c r="H5308" s="18"/>
      <c r="I5308" s="2"/>
      <c r="J5308" s="2"/>
    </row>
    <row r="5309" spans="6:10" x14ac:dyDescent="0.2">
      <c r="F5309" s="2"/>
      <c r="G5309" s="2"/>
      <c r="H5309" s="18"/>
      <c r="I5309" s="2"/>
      <c r="J5309" s="2"/>
    </row>
    <row r="5310" spans="6:10" x14ac:dyDescent="0.2">
      <c r="F5310" s="2"/>
      <c r="G5310" s="2"/>
      <c r="H5310" s="18"/>
      <c r="I5310" s="2"/>
      <c r="J5310" s="2"/>
    </row>
    <row r="5311" spans="6:10" x14ac:dyDescent="0.2">
      <c r="F5311" s="2"/>
      <c r="G5311" s="2"/>
      <c r="H5311" s="18"/>
      <c r="I5311" s="2"/>
      <c r="J5311" s="2"/>
    </row>
    <row r="5312" spans="6:10" x14ac:dyDescent="0.2">
      <c r="F5312" s="2"/>
      <c r="G5312" s="2"/>
      <c r="H5312" s="18"/>
      <c r="I5312" s="2"/>
      <c r="J5312" s="2"/>
    </row>
    <row r="5313" spans="6:10" x14ac:dyDescent="0.2">
      <c r="F5313" s="2"/>
      <c r="G5313" s="2"/>
      <c r="H5313" s="18"/>
      <c r="I5313" s="2"/>
      <c r="J5313" s="2"/>
    </row>
    <row r="5314" spans="6:10" x14ac:dyDescent="0.2">
      <c r="F5314" s="2"/>
      <c r="G5314" s="2"/>
      <c r="H5314" s="18"/>
      <c r="I5314" s="2"/>
      <c r="J5314" s="2"/>
    </row>
    <row r="5315" spans="6:10" x14ac:dyDescent="0.2">
      <c r="F5315" s="2"/>
      <c r="G5315" s="2"/>
      <c r="H5315" s="18"/>
      <c r="I5315" s="2"/>
      <c r="J5315" s="2"/>
    </row>
    <row r="5316" spans="6:10" x14ac:dyDescent="0.2">
      <c r="F5316" s="2"/>
      <c r="G5316" s="2"/>
      <c r="H5316" s="18"/>
      <c r="I5316" s="2"/>
      <c r="J5316" s="2"/>
    </row>
    <row r="5317" spans="6:10" x14ac:dyDescent="0.2">
      <c r="F5317" s="2"/>
      <c r="G5317" s="2"/>
      <c r="H5317" s="18"/>
      <c r="I5317" s="2"/>
      <c r="J5317" s="2"/>
    </row>
    <row r="5318" spans="6:10" x14ac:dyDescent="0.2">
      <c r="F5318" s="2"/>
      <c r="G5318" s="2"/>
      <c r="H5318" s="18"/>
      <c r="I5318" s="2"/>
      <c r="J5318" s="2"/>
    </row>
    <row r="5319" spans="6:10" x14ac:dyDescent="0.2">
      <c r="F5319" s="2"/>
      <c r="G5319" s="2"/>
      <c r="H5319" s="18"/>
      <c r="I5319" s="2"/>
      <c r="J5319" s="2"/>
    </row>
    <row r="5320" spans="6:10" x14ac:dyDescent="0.2">
      <c r="F5320" s="2"/>
      <c r="G5320" s="2"/>
      <c r="H5320" s="18"/>
      <c r="I5320" s="2"/>
      <c r="J5320" s="2"/>
    </row>
    <row r="5321" spans="6:10" x14ac:dyDescent="0.2">
      <c r="F5321" s="2"/>
      <c r="G5321" s="2"/>
      <c r="H5321" s="18"/>
      <c r="I5321" s="2"/>
      <c r="J5321" s="2"/>
    </row>
    <row r="5322" spans="6:10" x14ac:dyDescent="0.2">
      <c r="F5322" s="2"/>
      <c r="G5322" s="2"/>
      <c r="H5322" s="18"/>
      <c r="I5322" s="2"/>
      <c r="J5322" s="2"/>
    </row>
    <row r="5323" spans="6:10" x14ac:dyDescent="0.2">
      <c r="F5323" s="2"/>
      <c r="G5323" s="2"/>
      <c r="H5323" s="18"/>
      <c r="I5323" s="2"/>
      <c r="J5323" s="2"/>
    </row>
    <row r="5324" spans="6:10" x14ac:dyDescent="0.2">
      <c r="F5324" s="2"/>
      <c r="G5324" s="2"/>
      <c r="H5324" s="18"/>
      <c r="I5324" s="2"/>
      <c r="J5324" s="2"/>
    </row>
    <row r="5325" spans="6:10" x14ac:dyDescent="0.2">
      <c r="F5325" s="2"/>
      <c r="G5325" s="2"/>
      <c r="H5325" s="18"/>
      <c r="I5325" s="2"/>
      <c r="J5325" s="2"/>
    </row>
    <row r="5326" spans="6:10" x14ac:dyDescent="0.2">
      <c r="F5326" s="2"/>
      <c r="G5326" s="2"/>
      <c r="H5326" s="18"/>
      <c r="I5326" s="2"/>
      <c r="J5326" s="2"/>
    </row>
    <row r="5327" spans="6:10" x14ac:dyDescent="0.2">
      <c r="F5327" s="2"/>
      <c r="G5327" s="2"/>
      <c r="H5327" s="18"/>
      <c r="I5327" s="2"/>
      <c r="J5327" s="2"/>
    </row>
    <row r="5328" spans="6:10" x14ac:dyDescent="0.2">
      <c r="F5328" s="2"/>
      <c r="G5328" s="2"/>
      <c r="H5328" s="18"/>
      <c r="I5328" s="2"/>
      <c r="J5328" s="2"/>
    </row>
    <row r="5329" spans="6:10" x14ac:dyDescent="0.2">
      <c r="F5329" s="2"/>
      <c r="G5329" s="2"/>
      <c r="H5329" s="18"/>
      <c r="I5329" s="2"/>
      <c r="J5329" s="2"/>
    </row>
    <row r="5330" spans="6:10" x14ac:dyDescent="0.2">
      <c r="F5330" s="2"/>
      <c r="G5330" s="2"/>
      <c r="H5330" s="18"/>
      <c r="I5330" s="2"/>
      <c r="J5330" s="2"/>
    </row>
    <row r="5331" spans="6:10" x14ac:dyDescent="0.2">
      <c r="F5331" s="2"/>
      <c r="G5331" s="2"/>
      <c r="H5331" s="18"/>
      <c r="I5331" s="2"/>
      <c r="J5331" s="2"/>
    </row>
    <row r="5332" spans="6:10" x14ac:dyDescent="0.2">
      <c r="F5332" s="2"/>
      <c r="G5332" s="2"/>
      <c r="H5332" s="18"/>
      <c r="I5332" s="2"/>
      <c r="J5332" s="2"/>
    </row>
    <row r="5333" spans="6:10" x14ac:dyDescent="0.2">
      <c r="F5333" s="2"/>
      <c r="G5333" s="2"/>
      <c r="H5333" s="18"/>
      <c r="I5333" s="2"/>
      <c r="J5333" s="2"/>
    </row>
    <row r="5334" spans="6:10" x14ac:dyDescent="0.2">
      <c r="F5334" s="2"/>
      <c r="G5334" s="2"/>
      <c r="H5334" s="18"/>
      <c r="I5334" s="2"/>
      <c r="J5334" s="2"/>
    </row>
    <row r="5335" spans="6:10" x14ac:dyDescent="0.2">
      <c r="F5335" s="2"/>
      <c r="G5335" s="2"/>
      <c r="H5335" s="18"/>
      <c r="I5335" s="2"/>
      <c r="J5335" s="2"/>
    </row>
    <row r="5336" spans="6:10" x14ac:dyDescent="0.2">
      <c r="F5336" s="2"/>
      <c r="G5336" s="2"/>
      <c r="H5336" s="18"/>
      <c r="I5336" s="2"/>
      <c r="J5336" s="2"/>
    </row>
    <row r="5337" spans="6:10" x14ac:dyDescent="0.2">
      <c r="F5337" s="2"/>
      <c r="G5337" s="2"/>
      <c r="H5337" s="18"/>
      <c r="I5337" s="2"/>
      <c r="J5337" s="2"/>
    </row>
    <row r="5338" spans="6:10" x14ac:dyDescent="0.2">
      <c r="F5338" s="2"/>
      <c r="G5338" s="2"/>
      <c r="H5338" s="18"/>
      <c r="I5338" s="2"/>
      <c r="J5338" s="2"/>
    </row>
    <row r="5339" spans="6:10" x14ac:dyDescent="0.2">
      <c r="F5339" s="2"/>
      <c r="G5339" s="2"/>
      <c r="H5339" s="18"/>
      <c r="I5339" s="2"/>
      <c r="J5339" s="2"/>
    </row>
    <row r="5340" spans="6:10" x14ac:dyDescent="0.2">
      <c r="F5340" s="2"/>
      <c r="G5340" s="2"/>
      <c r="H5340" s="18"/>
      <c r="I5340" s="2"/>
      <c r="J5340" s="2"/>
    </row>
    <row r="5341" spans="6:10" x14ac:dyDescent="0.2">
      <c r="F5341" s="2"/>
      <c r="G5341" s="2"/>
      <c r="H5341" s="18"/>
      <c r="I5341" s="2"/>
      <c r="J5341" s="2"/>
    </row>
    <row r="5342" spans="6:10" x14ac:dyDescent="0.2">
      <c r="F5342" s="2"/>
      <c r="G5342" s="2"/>
      <c r="H5342" s="18"/>
      <c r="I5342" s="2"/>
      <c r="J5342" s="2"/>
    </row>
    <row r="5343" spans="6:10" x14ac:dyDescent="0.2">
      <c r="F5343" s="2"/>
      <c r="G5343" s="2"/>
      <c r="H5343" s="18"/>
      <c r="I5343" s="2"/>
      <c r="J5343" s="2"/>
    </row>
    <row r="5344" spans="6:10" x14ac:dyDescent="0.2">
      <c r="F5344" s="2"/>
      <c r="G5344" s="2"/>
      <c r="H5344" s="18"/>
      <c r="I5344" s="2"/>
      <c r="J5344" s="2"/>
    </row>
    <row r="5345" spans="6:10" x14ac:dyDescent="0.2">
      <c r="F5345" s="2"/>
      <c r="G5345" s="2"/>
      <c r="H5345" s="18"/>
      <c r="I5345" s="2"/>
      <c r="J5345" s="2"/>
    </row>
    <row r="5346" spans="6:10" x14ac:dyDescent="0.2">
      <c r="F5346" s="2"/>
      <c r="G5346" s="2"/>
      <c r="H5346" s="18"/>
      <c r="I5346" s="2"/>
      <c r="J5346" s="2"/>
    </row>
    <row r="5347" spans="6:10" x14ac:dyDescent="0.2">
      <c r="F5347" s="2"/>
      <c r="G5347" s="2"/>
      <c r="H5347" s="18"/>
      <c r="I5347" s="2"/>
      <c r="J5347" s="2"/>
    </row>
    <row r="5348" spans="6:10" x14ac:dyDescent="0.2">
      <c r="F5348" s="2"/>
      <c r="G5348" s="2"/>
      <c r="H5348" s="18"/>
      <c r="I5348" s="2"/>
      <c r="J5348" s="2"/>
    </row>
    <row r="5349" spans="6:10" x14ac:dyDescent="0.2">
      <c r="F5349" s="2"/>
      <c r="G5349" s="2"/>
      <c r="H5349" s="18"/>
      <c r="I5349" s="2"/>
      <c r="J5349" s="2"/>
    </row>
    <row r="5350" spans="6:10" x14ac:dyDescent="0.2">
      <c r="F5350" s="2"/>
      <c r="G5350" s="2"/>
      <c r="H5350" s="18"/>
      <c r="I5350" s="2"/>
      <c r="J5350" s="2"/>
    </row>
    <row r="5351" spans="6:10" x14ac:dyDescent="0.2">
      <c r="F5351" s="2"/>
      <c r="G5351" s="2"/>
      <c r="H5351" s="18"/>
      <c r="I5351" s="2"/>
      <c r="J5351" s="2"/>
    </row>
    <row r="5352" spans="6:10" x14ac:dyDescent="0.2">
      <c r="F5352" s="2"/>
      <c r="G5352" s="2"/>
      <c r="H5352" s="18"/>
      <c r="I5352" s="2"/>
      <c r="J5352" s="2"/>
    </row>
    <row r="5353" spans="6:10" x14ac:dyDescent="0.2">
      <c r="F5353" s="2"/>
      <c r="G5353" s="2"/>
      <c r="H5353" s="18"/>
      <c r="I5353" s="2"/>
      <c r="J5353" s="2"/>
    </row>
    <row r="5354" spans="6:10" x14ac:dyDescent="0.2">
      <c r="F5354" s="2"/>
      <c r="G5354" s="2"/>
      <c r="H5354" s="18"/>
      <c r="I5354" s="2"/>
      <c r="J5354" s="2"/>
    </row>
    <row r="5355" spans="6:10" x14ac:dyDescent="0.2">
      <c r="F5355" s="2"/>
      <c r="G5355" s="2"/>
      <c r="H5355" s="18"/>
      <c r="I5355" s="2"/>
      <c r="J5355" s="2"/>
    </row>
    <row r="5356" spans="6:10" x14ac:dyDescent="0.2">
      <c r="F5356" s="2"/>
      <c r="G5356" s="2"/>
      <c r="H5356" s="18"/>
      <c r="I5356" s="2"/>
      <c r="J5356" s="2"/>
    </row>
    <row r="5357" spans="6:10" x14ac:dyDescent="0.2">
      <c r="F5357" s="2"/>
      <c r="G5357" s="2"/>
      <c r="H5357" s="18"/>
      <c r="I5357" s="2"/>
      <c r="J5357" s="2"/>
    </row>
    <row r="5358" spans="6:10" x14ac:dyDescent="0.2">
      <c r="F5358" s="2"/>
      <c r="G5358" s="2"/>
      <c r="H5358" s="18"/>
      <c r="I5358" s="2"/>
      <c r="J5358" s="2"/>
    </row>
    <row r="5359" spans="6:10" x14ac:dyDescent="0.2">
      <c r="F5359" s="2"/>
      <c r="G5359" s="2"/>
      <c r="H5359" s="18"/>
      <c r="I5359" s="2"/>
      <c r="J5359" s="2"/>
    </row>
    <row r="5360" spans="6:10" x14ac:dyDescent="0.2">
      <c r="F5360" s="2"/>
      <c r="G5360" s="2"/>
      <c r="H5360" s="18"/>
      <c r="I5360" s="2"/>
      <c r="J5360" s="2"/>
    </row>
    <row r="5361" spans="6:10" x14ac:dyDescent="0.2">
      <c r="F5361" s="2"/>
      <c r="G5361" s="2"/>
      <c r="H5361" s="18"/>
      <c r="I5361" s="2"/>
      <c r="J5361" s="2"/>
    </row>
    <row r="5362" spans="6:10" x14ac:dyDescent="0.2">
      <c r="F5362" s="2"/>
      <c r="G5362" s="2"/>
      <c r="H5362" s="18"/>
      <c r="I5362" s="2"/>
      <c r="J5362" s="2"/>
    </row>
    <row r="5363" spans="6:10" x14ac:dyDescent="0.2">
      <c r="F5363" s="2"/>
      <c r="G5363" s="2"/>
      <c r="H5363" s="18"/>
      <c r="I5363" s="2"/>
      <c r="J5363" s="2"/>
    </row>
    <row r="5364" spans="6:10" x14ac:dyDescent="0.2">
      <c r="F5364" s="2"/>
      <c r="G5364" s="2"/>
      <c r="H5364" s="18"/>
      <c r="I5364" s="2"/>
      <c r="J5364" s="2"/>
    </row>
    <row r="5365" spans="6:10" x14ac:dyDescent="0.2">
      <c r="F5365" s="2"/>
      <c r="G5365" s="2"/>
      <c r="H5365" s="18"/>
      <c r="I5365" s="2"/>
      <c r="J5365" s="2"/>
    </row>
    <row r="5366" spans="6:10" x14ac:dyDescent="0.2">
      <c r="F5366" s="2"/>
      <c r="G5366" s="2"/>
      <c r="H5366" s="18"/>
      <c r="I5366" s="2"/>
      <c r="J5366" s="2"/>
    </row>
    <row r="5367" spans="6:10" x14ac:dyDescent="0.2">
      <c r="F5367" s="2"/>
      <c r="G5367" s="2"/>
      <c r="H5367" s="18"/>
      <c r="I5367" s="2"/>
      <c r="J5367" s="2"/>
    </row>
    <row r="5368" spans="6:10" x14ac:dyDescent="0.2">
      <c r="F5368" s="2"/>
      <c r="G5368" s="2"/>
      <c r="H5368" s="18"/>
      <c r="I5368" s="2"/>
      <c r="J5368" s="2"/>
    </row>
    <row r="5369" spans="6:10" x14ac:dyDescent="0.2">
      <c r="F5369" s="2"/>
      <c r="G5369" s="2"/>
      <c r="H5369" s="18"/>
      <c r="I5369" s="2"/>
      <c r="J5369" s="2"/>
    </row>
    <row r="5370" spans="6:10" x14ac:dyDescent="0.2">
      <c r="F5370" s="2"/>
      <c r="G5370" s="2"/>
      <c r="H5370" s="18"/>
      <c r="I5370" s="2"/>
      <c r="J5370" s="2"/>
    </row>
    <row r="5371" spans="6:10" x14ac:dyDescent="0.2">
      <c r="F5371" s="2"/>
      <c r="G5371" s="2"/>
      <c r="H5371" s="18"/>
      <c r="I5371" s="2"/>
      <c r="J5371" s="2"/>
    </row>
    <row r="5372" spans="6:10" x14ac:dyDescent="0.2">
      <c r="F5372" s="2"/>
      <c r="G5372" s="2"/>
      <c r="H5372" s="18"/>
      <c r="I5372" s="2"/>
      <c r="J5372" s="2"/>
    </row>
    <row r="5373" spans="6:10" x14ac:dyDescent="0.2">
      <c r="F5373" s="2"/>
      <c r="G5373" s="2"/>
      <c r="H5373" s="18"/>
      <c r="I5373" s="2"/>
      <c r="J5373" s="2"/>
    </row>
    <row r="5374" spans="6:10" x14ac:dyDescent="0.2">
      <c r="F5374" s="2"/>
      <c r="G5374" s="2"/>
      <c r="H5374" s="18"/>
      <c r="I5374" s="2"/>
      <c r="J5374" s="2"/>
    </row>
    <row r="5375" spans="6:10" x14ac:dyDescent="0.2">
      <c r="F5375" s="2"/>
      <c r="G5375" s="2"/>
      <c r="H5375" s="18"/>
      <c r="I5375" s="2"/>
      <c r="J5375" s="2"/>
    </row>
    <row r="5376" spans="6:10" x14ac:dyDescent="0.2">
      <c r="F5376" s="2"/>
      <c r="G5376" s="2"/>
      <c r="H5376" s="18"/>
      <c r="I5376" s="2"/>
      <c r="J5376" s="2"/>
    </row>
    <row r="5377" spans="6:10" x14ac:dyDescent="0.2">
      <c r="F5377" s="2"/>
      <c r="G5377" s="2"/>
      <c r="H5377" s="18"/>
      <c r="I5377" s="2"/>
      <c r="J5377" s="2"/>
    </row>
    <row r="5378" spans="6:10" x14ac:dyDescent="0.2">
      <c r="F5378" s="2"/>
      <c r="G5378" s="2"/>
      <c r="H5378" s="18"/>
      <c r="I5378" s="2"/>
      <c r="J5378" s="2"/>
    </row>
    <row r="5379" spans="6:10" x14ac:dyDescent="0.2">
      <c r="F5379" s="2"/>
      <c r="G5379" s="2"/>
      <c r="H5379" s="18"/>
      <c r="I5379" s="2"/>
      <c r="J5379" s="2"/>
    </row>
    <row r="5380" spans="6:10" x14ac:dyDescent="0.2">
      <c r="F5380" s="2"/>
      <c r="G5380" s="2"/>
      <c r="H5380" s="18"/>
      <c r="I5380" s="2"/>
      <c r="J5380" s="2"/>
    </row>
    <row r="5381" spans="6:10" x14ac:dyDescent="0.2">
      <c r="F5381" s="2"/>
      <c r="G5381" s="2"/>
      <c r="H5381" s="18"/>
      <c r="I5381" s="2"/>
      <c r="J5381" s="2"/>
    </row>
    <row r="5382" spans="6:10" x14ac:dyDescent="0.2">
      <c r="F5382" s="2"/>
      <c r="G5382" s="2"/>
      <c r="H5382" s="18"/>
      <c r="I5382" s="2"/>
      <c r="J5382" s="2"/>
    </row>
    <row r="5383" spans="6:10" x14ac:dyDescent="0.2">
      <c r="F5383" s="2"/>
      <c r="G5383" s="2"/>
      <c r="H5383" s="18"/>
      <c r="I5383" s="2"/>
      <c r="J5383" s="2"/>
    </row>
    <row r="5384" spans="6:10" x14ac:dyDescent="0.2">
      <c r="F5384" s="2"/>
      <c r="G5384" s="2"/>
      <c r="H5384" s="18"/>
      <c r="I5384" s="2"/>
      <c r="J5384" s="2"/>
    </row>
    <row r="5385" spans="6:10" x14ac:dyDescent="0.2">
      <c r="F5385" s="2"/>
      <c r="G5385" s="2"/>
      <c r="H5385" s="18"/>
      <c r="I5385" s="2"/>
      <c r="J5385" s="2"/>
    </row>
    <row r="5386" spans="6:10" x14ac:dyDescent="0.2">
      <c r="F5386" s="2"/>
      <c r="G5386" s="2"/>
      <c r="H5386" s="18"/>
      <c r="I5386" s="2"/>
      <c r="J5386" s="2"/>
    </row>
    <row r="5387" spans="6:10" x14ac:dyDescent="0.2">
      <c r="F5387" s="2"/>
      <c r="G5387" s="2"/>
      <c r="H5387" s="18"/>
      <c r="I5387" s="2"/>
      <c r="J5387" s="2"/>
    </row>
    <row r="5388" spans="6:10" x14ac:dyDescent="0.2">
      <c r="F5388" s="2"/>
      <c r="G5388" s="2"/>
      <c r="H5388" s="18"/>
      <c r="I5388" s="2"/>
      <c r="J5388" s="2"/>
    </row>
    <row r="5389" spans="6:10" x14ac:dyDescent="0.2">
      <c r="F5389" s="2"/>
      <c r="G5389" s="2"/>
      <c r="H5389" s="18"/>
      <c r="I5389" s="2"/>
      <c r="J5389" s="2"/>
    </row>
    <row r="5390" spans="6:10" x14ac:dyDescent="0.2">
      <c r="F5390" s="2"/>
      <c r="G5390" s="2"/>
      <c r="H5390" s="18"/>
      <c r="I5390" s="2"/>
      <c r="J5390" s="2"/>
    </row>
    <row r="5391" spans="6:10" x14ac:dyDescent="0.2">
      <c r="F5391" s="2"/>
      <c r="G5391" s="2"/>
      <c r="H5391" s="18"/>
      <c r="I5391" s="2"/>
      <c r="J5391" s="2"/>
    </row>
    <row r="5392" spans="6:10" x14ac:dyDescent="0.2">
      <c r="F5392" s="2"/>
      <c r="G5392" s="2"/>
      <c r="H5392" s="18"/>
      <c r="I5392" s="2"/>
      <c r="J5392" s="2"/>
    </row>
    <row r="5393" spans="6:10" x14ac:dyDescent="0.2">
      <c r="F5393" s="2"/>
      <c r="G5393" s="2"/>
      <c r="H5393" s="18"/>
      <c r="I5393" s="2"/>
      <c r="J5393" s="2"/>
    </row>
    <row r="5394" spans="6:10" x14ac:dyDescent="0.2">
      <c r="F5394" s="2"/>
      <c r="G5394" s="2"/>
      <c r="H5394" s="18"/>
      <c r="I5394" s="2"/>
      <c r="J5394" s="2"/>
    </row>
    <row r="5395" spans="6:10" x14ac:dyDescent="0.2">
      <c r="F5395" s="2"/>
      <c r="G5395" s="2"/>
      <c r="H5395" s="18"/>
      <c r="I5395" s="2"/>
      <c r="J5395" s="2"/>
    </row>
    <row r="5396" spans="6:10" x14ac:dyDescent="0.2">
      <c r="F5396" s="2"/>
      <c r="G5396" s="2"/>
      <c r="H5396" s="18"/>
      <c r="I5396" s="2"/>
      <c r="J5396" s="2"/>
    </row>
    <row r="5397" spans="6:10" x14ac:dyDescent="0.2">
      <c r="F5397" s="2"/>
      <c r="G5397" s="2"/>
      <c r="H5397" s="18"/>
      <c r="I5397" s="2"/>
      <c r="J5397" s="2"/>
    </row>
    <row r="5398" spans="6:10" x14ac:dyDescent="0.2">
      <c r="F5398" s="2"/>
      <c r="G5398" s="2"/>
      <c r="H5398" s="18"/>
      <c r="I5398" s="2"/>
      <c r="J5398" s="2"/>
    </row>
    <row r="5399" spans="6:10" x14ac:dyDescent="0.2">
      <c r="F5399" s="2"/>
      <c r="G5399" s="2"/>
      <c r="H5399" s="18"/>
      <c r="I5399" s="2"/>
      <c r="J5399" s="2"/>
    </row>
    <row r="5400" spans="6:10" x14ac:dyDescent="0.2">
      <c r="F5400" s="2"/>
      <c r="G5400" s="2"/>
      <c r="H5400" s="18"/>
      <c r="I5400" s="2"/>
      <c r="J5400" s="2"/>
    </row>
    <row r="5401" spans="6:10" x14ac:dyDescent="0.2">
      <c r="F5401" s="2"/>
      <c r="G5401" s="2"/>
      <c r="H5401" s="18"/>
      <c r="I5401" s="2"/>
      <c r="J5401" s="2"/>
    </row>
    <row r="5402" spans="6:10" x14ac:dyDescent="0.2">
      <c r="F5402" s="2"/>
      <c r="G5402" s="2"/>
      <c r="H5402" s="18"/>
      <c r="I5402" s="2"/>
      <c r="J5402" s="2"/>
    </row>
    <row r="5403" spans="6:10" x14ac:dyDescent="0.2">
      <c r="F5403" s="2"/>
      <c r="G5403" s="2"/>
      <c r="H5403" s="18"/>
      <c r="I5403" s="2"/>
      <c r="J5403" s="2"/>
    </row>
    <row r="5404" spans="6:10" x14ac:dyDescent="0.2">
      <c r="F5404" s="2"/>
      <c r="G5404" s="2"/>
      <c r="H5404" s="18"/>
      <c r="I5404" s="2"/>
      <c r="J5404" s="2"/>
    </row>
    <row r="5405" spans="6:10" x14ac:dyDescent="0.2">
      <c r="F5405" s="2"/>
      <c r="G5405" s="2"/>
      <c r="H5405" s="18"/>
      <c r="I5405" s="2"/>
      <c r="J5405" s="2"/>
    </row>
    <row r="5406" spans="6:10" x14ac:dyDescent="0.2">
      <c r="F5406" s="2"/>
      <c r="G5406" s="2"/>
      <c r="H5406" s="18"/>
      <c r="I5406" s="2"/>
      <c r="J5406" s="2"/>
    </row>
    <row r="5407" spans="6:10" x14ac:dyDescent="0.2">
      <c r="F5407" s="2"/>
      <c r="G5407" s="2"/>
      <c r="H5407" s="18"/>
      <c r="I5407" s="2"/>
      <c r="J5407" s="2"/>
    </row>
    <row r="5408" spans="6:10" x14ac:dyDescent="0.2">
      <c r="F5408" s="2"/>
      <c r="G5408" s="2"/>
      <c r="H5408" s="18"/>
      <c r="I5408" s="2"/>
      <c r="J5408" s="2"/>
    </row>
    <row r="5409" spans="6:10" x14ac:dyDescent="0.2">
      <c r="F5409" s="2"/>
      <c r="G5409" s="2"/>
      <c r="H5409" s="18"/>
      <c r="I5409" s="2"/>
      <c r="J5409" s="2"/>
    </row>
    <row r="5410" spans="6:10" x14ac:dyDescent="0.2">
      <c r="F5410" s="2"/>
      <c r="G5410" s="2"/>
      <c r="H5410" s="18"/>
      <c r="I5410" s="2"/>
      <c r="J5410" s="2"/>
    </row>
    <row r="5411" spans="6:10" x14ac:dyDescent="0.2">
      <c r="F5411" s="2"/>
      <c r="G5411" s="2"/>
      <c r="H5411" s="18"/>
      <c r="I5411" s="2"/>
      <c r="J5411" s="2"/>
    </row>
    <row r="5412" spans="6:10" x14ac:dyDescent="0.2">
      <c r="F5412" s="2"/>
      <c r="G5412" s="2"/>
      <c r="H5412" s="18"/>
      <c r="I5412" s="2"/>
      <c r="J5412" s="2"/>
    </row>
    <row r="5413" spans="6:10" x14ac:dyDescent="0.2">
      <c r="F5413" s="2"/>
      <c r="G5413" s="2"/>
      <c r="H5413" s="18"/>
      <c r="I5413" s="2"/>
      <c r="J5413" s="2"/>
    </row>
    <row r="5414" spans="6:10" x14ac:dyDescent="0.2">
      <c r="F5414" s="2"/>
      <c r="G5414" s="2"/>
      <c r="H5414" s="18"/>
      <c r="I5414" s="2"/>
      <c r="J5414" s="2"/>
    </row>
    <row r="5415" spans="6:10" x14ac:dyDescent="0.2">
      <c r="F5415" s="2"/>
      <c r="G5415" s="2"/>
      <c r="H5415" s="18"/>
      <c r="I5415" s="2"/>
      <c r="J5415" s="2"/>
    </row>
    <row r="5416" spans="6:10" x14ac:dyDescent="0.2">
      <c r="F5416" s="2"/>
      <c r="G5416" s="2"/>
      <c r="H5416" s="18"/>
      <c r="I5416" s="2"/>
      <c r="J5416" s="2"/>
    </row>
    <row r="5417" spans="6:10" x14ac:dyDescent="0.2">
      <c r="F5417" s="2"/>
      <c r="G5417" s="2"/>
      <c r="H5417" s="18"/>
      <c r="I5417" s="2"/>
      <c r="J5417" s="2"/>
    </row>
    <row r="5418" spans="6:10" x14ac:dyDescent="0.2">
      <c r="F5418" s="2"/>
      <c r="G5418" s="2"/>
      <c r="H5418" s="18"/>
      <c r="I5418" s="2"/>
      <c r="J5418" s="2"/>
    </row>
    <row r="5419" spans="6:10" x14ac:dyDescent="0.2">
      <c r="F5419" s="2"/>
      <c r="G5419" s="2"/>
      <c r="H5419" s="18"/>
      <c r="I5419" s="2"/>
      <c r="J5419" s="2"/>
    </row>
    <row r="5420" spans="6:10" x14ac:dyDescent="0.2">
      <c r="F5420" s="2"/>
      <c r="G5420" s="2"/>
      <c r="H5420" s="18"/>
      <c r="I5420" s="2"/>
      <c r="J5420" s="2"/>
    </row>
    <row r="5421" spans="6:10" x14ac:dyDescent="0.2">
      <c r="F5421" s="2"/>
      <c r="G5421" s="2"/>
      <c r="H5421" s="18"/>
      <c r="I5421" s="2"/>
      <c r="J5421" s="2"/>
    </row>
    <row r="5422" spans="6:10" x14ac:dyDescent="0.2">
      <c r="F5422" s="2"/>
      <c r="G5422" s="2"/>
      <c r="H5422" s="18"/>
      <c r="I5422" s="2"/>
      <c r="J5422" s="2"/>
    </row>
    <row r="5423" spans="6:10" x14ac:dyDescent="0.2">
      <c r="F5423" s="2"/>
      <c r="G5423" s="2"/>
      <c r="H5423" s="18"/>
      <c r="I5423" s="2"/>
      <c r="J5423" s="2"/>
    </row>
    <row r="5424" spans="6:10" x14ac:dyDescent="0.2">
      <c r="F5424" s="2"/>
      <c r="G5424" s="2"/>
      <c r="H5424" s="18"/>
      <c r="I5424" s="2"/>
      <c r="J5424" s="2"/>
    </row>
    <row r="5425" spans="6:10" x14ac:dyDescent="0.2">
      <c r="F5425" s="2"/>
      <c r="G5425" s="2"/>
      <c r="H5425" s="18"/>
      <c r="I5425" s="2"/>
      <c r="J5425" s="2"/>
    </row>
    <row r="5426" spans="6:10" x14ac:dyDescent="0.2">
      <c r="F5426" s="2"/>
      <c r="G5426" s="2"/>
      <c r="H5426" s="18"/>
      <c r="I5426" s="2"/>
      <c r="J5426" s="2"/>
    </row>
    <row r="5427" spans="6:10" x14ac:dyDescent="0.2">
      <c r="F5427" s="2"/>
      <c r="G5427" s="2"/>
      <c r="H5427" s="18"/>
      <c r="I5427" s="2"/>
      <c r="J5427" s="2"/>
    </row>
    <row r="5428" spans="6:10" x14ac:dyDescent="0.2">
      <c r="F5428" s="2"/>
      <c r="G5428" s="2"/>
      <c r="H5428" s="18"/>
      <c r="I5428" s="2"/>
      <c r="J5428" s="2"/>
    </row>
    <row r="5429" spans="6:10" x14ac:dyDescent="0.2">
      <c r="F5429" s="2"/>
      <c r="G5429" s="2"/>
      <c r="H5429" s="18"/>
      <c r="I5429" s="2"/>
      <c r="J5429" s="2"/>
    </row>
    <row r="5430" spans="6:10" x14ac:dyDescent="0.2">
      <c r="F5430" s="2"/>
      <c r="G5430" s="2"/>
      <c r="H5430" s="18"/>
      <c r="I5430" s="2"/>
      <c r="J5430" s="2"/>
    </row>
    <row r="5431" spans="6:10" x14ac:dyDescent="0.2">
      <c r="F5431" s="2"/>
      <c r="G5431" s="2"/>
      <c r="H5431" s="18"/>
      <c r="I5431" s="2"/>
      <c r="J5431" s="2"/>
    </row>
    <row r="5432" spans="6:10" x14ac:dyDescent="0.2">
      <c r="F5432" s="2"/>
      <c r="G5432" s="2"/>
      <c r="H5432" s="18"/>
      <c r="I5432" s="2"/>
      <c r="J5432" s="2"/>
    </row>
    <row r="5433" spans="6:10" x14ac:dyDescent="0.2">
      <c r="F5433" s="2"/>
      <c r="G5433" s="2"/>
      <c r="H5433" s="18"/>
      <c r="I5433" s="2"/>
      <c r="J5433" s="2"/>
    </row>
    <row r="5434" spans="6:10" x14ac:dyDescent="0.2">
      <c r="F5434" s="2"/>
      <c r="G5434" s="2"/>
      <c r="H5434" s="18"/>
      <c r="I5434" s="2"/>
      <c r="J5434" s="2"/>
    </row>
    <row r="5435" spans="6:10" x14ac:dyDescent="0.2">
      <c r="F5435" s="2"/>
      <c r="G5435" s="2"/>
      <c r="H5435" s="18"/>
      <c r="I5435" s="2"/>
      <c r="J5435" s="2"/>
    </row>
    <row r="5436" spans="6:10" x14ac:dyDescent="0.2">
      <c r="F5436" s="2"/>
      <c r="G5436" s="2"/>
      <c r="H5436" s="18"/>
      <c r="I5436" s="2"/>
      <c r="J5436" s="2"/>
    </row>
    <row r="5437" spans="6:10" x14ac:dyDescent="0.2">
      <c r="F5437" s="2"/>
      <c r="G5437" s="2"/>
      <c r="H5437" s="18"/>
      <c r="I5437" s="2"/>
      <c r="J5437" s="2"/>
    </row>
    <row r="5438" spans="6:10" x14ac:dyDescent="0.2">
      <c r="F5438" s="2"/>
      <c r="G5438" s="2"/>
      <c r="H5438" s="18"/>
      <c r="I5438" s="2"/>
      <c r="J5438" s="2"/>
    </row>
    <row r="5439" spans="6:10" x14ac:dyDescent="0.2">
      <c r="F5439" s="2"/>
      <c r="G5439" s="2"/>
      <c r="H5439" s="18"/>
      <c r="I5439" s="2"/>
      <c r="J5439" s="2"/>
    </row>
    <row r="5440" spans="6:10" x14ac:dyDescent="0.2">
      <c r="F5440" s="2"/>
      <c r="G5440" s="2"/>
      <c r="H5440" s="18"/>
      <c r="I5440" s="2"/>
      <c r="J5440" s="2"/>
    </row>
    <row r="5441" spans="6:10" x14ac:dyDescent="0.2">
      <c r="F5441" s="2"/>
      <c r="G5441" s="2"/>
      <c r="H5441" s="18"/>
      <c r="I5441" s="2"/>
      <c r="J5441" s="2"/>
    </row>
    <row r="5442" spans="6:10" x14ac:dyDescent="0.2">
      <c r="F5442" s="2"/>
      <c r="G5442" s="2"/>
      <c r="H5442" s="18"/>
      <c r="I5442" s="2"/>
      <c r="J5442" s="2"/>
    </row>
    <row r="5443" spans="6:10" x14ac:dyDescent="0.2">
      <c r="F5443" s="2"/>
      <c r="G5443" s="2"/>
      <c r="H5443" s="18"/>
      <c r="I5443" s="2"/>
      <c r="J5443" s="2"/>
    </row>
    <row r="5444" spans="6:10" x14ac:dyDescent="0.2">
      <c r="F5444" s="2"/>
      <c r="G5444" s="2"/>
      <c r="H5444" s="18"/>
      <c r="I5444" s="2"/>
      <c r="J5444" s="2"/>
    </row>
    <row r="5445" spans="6:10" x14ac:dyDescent="0.2">
      <c r="F5445" s="2"/>
      <c r="G5445" s="2"/>
      <c r="H5445" s="18"/>
      <c r="I5445" s="2"/>
      <c r="J5445" s="2"/>
    </row>
    <row r="5446" spans="6:10" x14ac:dyDescent="0.2">
      <c r="F5446" s="2"/>
      <c r="G5446" s="2"/>
      <c r="H5446" s="18"/>
      <c r="I5446" s="2"/>
      <c r="J5446" s="2"/>
    </row>
    <row r="5447" spans="6:10" x14ac:dyDescent="0.2">
      <c r="F5447" s="2"/>
      <c r="G5447" s="2"/>
      <c r="H5447" s="18"/>
      <c r="I5447" s="2"/>
      <c r="J5447" s="2"/>
    </row>
    <row r="5448" spans="6:10" x14ac:dyDescent="0.2">
      <c r="F5448" s="2"/>
      <c r="G5448" s="2"/>
      <c r="H5448" s="18"/>
      <c r="I5448" s="2"/>
      <c r="J5448" s="2"/>
    </row>
    <row r="5449" spans="6:10" x14ac:dyDescent="0.2">
      <c r="F5449" s="2"/>
      <c r="G5449" s="2"/>
      <c r="H5449" s="18"/>
      <c r="I5449" s="2"/>
      <c r="J5449" s="2"/>
    </row>
    <row r="5450" spans="6:10" x14ac:dyDescent="0.2">
      <c r="F5450" s="2"/>
      <c r="G5450" s="2"/>
      <c r="H5450" s="18"/>
      <c r="I5450" s="2"/>
      <c r="J5450" s="2"/>
    </row>
    <row r="5451" spans="6:10" x14ac:dyDescent="0.2">
      <c r="F5451" s="2"/>
      <c r="G5451" s="2"/>
      <c r="H5451" s="18"/>
      <c r="I5451" s="2"/>
      <c r="J5451" s="2"/>
    </row>
    <row r="5452" spans="6:10" x14ac:dyDescent="0.2">
      <c r="F5452" s="2"/>
      <c r="G5452" s="2"/>
      <c r="H5452" s="18"/>
      <c r="I5452" s="2"/>
      <c r="J5452" s="2"/>
    </row>
    <row r="5453" spans="6:10" x14ac:dyDescent="0.2">
      <c r="F5453" s="2"/>
      <c r="G5453" s="2"/>
      <c r="H5453" s="18"/>
      <c r="I5453" s="2"/>
      <c r="J5453" s="2"/>
    </row>
    <row r="5454" spans="6:10" x14ac:dyDescent="0.2">
      <c r="F5454" s="2"/>
      <c r="G5454" s="2"/>
      <c r="H5454" s="18"/>
      <c r="I5454" s="2"/>
      <c r="J5454" s="2"/>
    </row>
    <row r="5455" spans="6:10" x14ac:dyDescent="0.2">
      <c r="F5455" s="2"/>
      <c r="G5455" s="2"/>
      <c r="H5455" s="18"/>
      <c r="I5455" s="2"/>
      <c r="J5455" s="2"/>
    </row>
    <row r="5456" spans="6:10" x14ac:dyDescent="0.2">
      <c r="F5456" s="2"/>
      <c r="G5456" s="2"/>
      <c r="H5456" s="18"/>
      <c r="I5456" s="2"/>
      <c r="J5456" s="2"/>
    </row>
    <row r="5457" spans="6:10" x14ac:dyDescent="0.2">
      <c r="F5457" s="2"/>
      <c r="G5457" s="2"/>
      <c r="H5457" s="18"/>
      <c r="I5457" s="2"/>
      <c r="J5457" s="2"/>
    </row>
    <row r="5458" spans="6:10" x14ac:dyDescent="0.2">
      <c r="F5458" s="2"/>
      <c r="G5458" s="2"/>
      <c r="H5458" s="18"/>
      <c r="I5458" s="2"/>
      <c r="J5458" s="2"/>
    </row>
    <row r="5459" spans="6:10" x14ac:dyDescent="0.2">
      <c r="F5459" s="2"/>
      <c r="G5459" s="2"/>
      <c r="H5459" s="18"/>
      <c r="I5459" s="2"/>
      <c r="J5459" s="2"/>
    </row>
    <row r="5460" spans="6:10" x14ac:dyDescent="0.2">
      <c r="F5460" s="2"/>
      <c r="G5460" s="2"/>
      <c r="H5460" s="18"/>
      <c r="I5460" s="2"/>
      <c r="J5460" s="2"/>
    </row>
    <row r="5461" spans="6:10" x14ac:dyDescent="0.2">
      <c r="F5461" s="2"/>
      <c r="G5461" s="2"/>
      <c r="H5461" s="18"/>
      <c r="I5461" s="2"/>
      <c r="J5461" s="2"/>
    </row>
    <row r="5462" spans="6:10" x14ac:dyDescent="0.2">
      <c r="F5462" s="2"/>
      <c r="G5462" s="2"/>
      <c r="H5462" s="18"/>
      <c r="I5462" s="2"/>
      <c r="J5462" s="2"/>
    </row>
    <row r="5463" spans="6:10" x14ac:dyDescent="0.2">
      <c r="F5463" s="2"/>
      <c r="G5463" s="2"/>
      <c r="H5463" s="18"/>
      <c r="I5463" s="2"/>
      <c r="J5463" s="2"/>
    </row>
    <row r="5464" spans="6:10" x14ac:dyDescent="0.2">
      <c r="F5464" s="2"/>
      <c r="G5464" s="2"/>
      <c r="H5464" s="18"/>
      <c r="I5464" s="2"/>
      <c r="J5464" s="2"/>
    </row>
    <row r="5465" spans="6:10" x14ac:dyDescent="0.2">
      <c r="F5465" s="2"/>
      <c r="G5465" s="2"/>
      <c r="H5465" s="18"/>
      <c r="I5465" s="2"/>
      <c r="J5465" s="2"/>
    </row>
    <row r="5466" spans="6:10" x14ac:dyDescent="0.2">
      <c r="F5466" s="2"/>
      <c r="G5466" s="2"/>
      <c r="H5466" s="18"/>
      <c r="I5466" s="2"/>
      <c r="J5466" s="2"/>
    </row>
    <row r="5467" spans="6:10" x14ac:dyDescent="0.2">
      <c r="F5467" s="2"/>
      <c r="G5467" s="2"/>
      <c r="H5467" s="18"/>
      <c r="I5467" s="2"/>
      <c r="J5467" s="2"/>
    </row>
    <row r="5468" spans="6:10" x14ac:dyDescent="0.2">
      <c r="F5468" s="2"/>
      <c r="G5468" s="2"/>
      <c r="H5468" s="18"/>
      <c r="I5468" s="2"/>
      <c r="J5468" s="2"/>
    </row>
    <row r="5469" spans="6:10" x14ac:dyDescent="0.2">
      <c r="F5469" s="2"/>
      <c r="G5469" s="2"/>
      <c r="H5469" s="18"/>
      <c r="I5469" s="2"/>
      <c r="J5469" s="2"/>
    </row>
    <row r="5470" spans="6:10" x14ac:dyDescent="0.2">
      <c r="F5470" s="2"/>
      <c r="G5470" s="2"/>
      <c r="H5470" s="18"/>
      <c r="I5470" s="2"/>
      <c r="J5470" s="2"/>
    </row>
    <row r="5471" spans="6:10" x14ac:dyDescent="0.2">
      <c r="F5471" s="2"/>
      <c r="G5471" s="2"/>
      <c r="H5471" s="18"/>
      <c r="I5471" s="2"/>
      <c r="J5471" s="2"/>
    </row>
    <row r="5472" spans="6:10" x14ac:dyDescent="0.2">
      <c r="F5472" s="2"/>
      <c r="G5472" s="2"/>
      <c r="H5472" s="18"/>
      <c r="I5472" s="2"/>
      <c r="J5472" s="2"/>
    </row>
    <row r="5473" spans="6:10" x14ac:dyDescent="0.2">
      <c r="F5473" s="2"/>
      <c r="G5473" s="2"/>
      <c r="H5473" s="18"/>
      <c r="I5473" s="2"/>
      <c r="J5473" s="2"/>
    </row>
    <row r="5474" spans="6:10" x14ac:dyDescent="0.2">
      <c r="F5474" s="2"/>
      <c r="G5474" s="2"/>
      <c r="H5474" s="18"/>
      <c r="I5474" s="2"/>
      <c r="J5474" s="2"/>
    </row>
    <row r="5475" spans="6:10" x14ac:dyDescent="0.2">
      <c r="F5475" s="2"/>
      <c r="G5475" s="2"/>
      <c r="H5475" s="18"/>
      <c r="I5475" s="2"/>
      <c r="J5475" s="2"/>
    </row>
    <row r="5476" spans="6:10" x14ac:dyDescent="0.2">
      <c r="F5476" s="2"/>
      <c r="G5476" s="2"/>
      <c r="H5476" s="18"/>
      <c r="I5476" s="2"/>
      <c r="J5476" s="2"/>
    </row>
    <row r="5477" spans="6:10" x14ac:dyDescent="0.2">
      <c r="F5477" s="2"/>
      <c r="G5477" s="2"/>
      <c r="H5477" s="18"/>
      <c r="I5477" s="2"/>
      <c r="J5477" s="2"/>
    </row>
    <row r="5478" spans="6:10" x14ac:dyDescent="0.2">
      <c r="F5478" s="2"/>
      <c r="G5478" s="2"/>
      <c r="H5478" s="18"/>
      <c r="I5478" s="2"/>
      <c r="J5478" s="2"/>
    </row>
    <row r="5479" spans="6:10" x14ac:dyDescent="0.2">
      <c r="F5479" s="2"/>
      <c r="G5479" s="2"/>
      <c r="H5479" s="18"/>
      <c r="I5479" s="2"/>
      <c r="J5479" s="2"/>
    </row>
    <row r="5480" spans="6:10" x14ac:dyDescent="0.2">
      <c r="F5480" s="2"/>
      <c r="G5480" s="2"/>
      <c r="H5480" s="18"/>
      <c r="I5480" s="2"/>
      <c r="J5480" s="2"/>
    </row>
    <row r="5481" spans="6:10" x14ac:dyDescent="0.2">
      <c r="F5481" s="2"/>
      <c r="G5481" s="2"/>
      <c r="H5481" s="18"/>
      <c r="I5481" s="2"/>
      <c r="J5481" s="2"/>
    </row>
    <row r="5482" spans="6:10" x14ac:dyDescent="0.2">
      <c r="F5482" s="2"/>
      <c r="G5482" s="2"/>
      <c r="H5482" s="18"/>
      <c r="I5482" s="2"/>
      <c r="J5482" s="2"/>
    </row>
    <row r="5483" spans="6:10" x14ac:dyDescent="0.2">
      <c r="F5483" s="2"/>
      <c r="G5483" s="2"/>
      <c r="H5483" s="18"/>
      <c r="I5483" s="2"/>
      <c r="J5483" s="2"/>
    </row>
    <row r="5484" spans="6:10" x14ac:dyDescent="0.2">
      <c r="F5484" s="2"/>
      <c r="G5484" s="2"/>
      <c r="H5484" s="18"/>
      <c r="I5484" s="2"/>
      <c r="J5484" s="2"/>
    </row>
    <row r="5485" spans="6:10" x14ac:dyDescent="0.2">
      <c r="F5485" s="2"/>
      <c r="G5485" s="2"/>
      <c r="H5485" s="18"/>
      <c r="I5485" s="2"/>
      <c r="J5485" s="2"/>
    </row>
    <row r="5486" spans="6:10" x14ac:dyDescent="0.2">
      <c r="F5486" s="2"/>
      <c r="G5486" s="2"/>
      <c r="H5486" s="18"/>
      <c r="I5486" s="2"/>
      <c r="J5486" s="2"/>
    </row>
    <row r="5487" spans="6:10" x14ac:dyDescent="0.2">
      <c r="F5487" s="2"/>
      <c r="G5487" s="2"/>
      <c r="H5487" s="18"/>
      <c r="I5487" s="2"/>
      <c r="J5487" s="2"/>
    </row>
    <row r="5488" spans="6:10" x14ac:dyDescent="0.2">
      <c r="F5488" s="2"/>
      <c r="G5488" s="2"/>
      <c r="H5488" s="18"/>
      <c r="I5488" s="2"/>
      <c r="J5488" s="2"/>
    </row>
    <row r="5489" spans="6:10" x14ac:dyDescent="0.2">
      <c r="F5489" s="2"/>
      <c r="G5489" s="2"/>
      <c r="H5489" s="18"/>
      <c r="I5489" s="2"/>
      <c r="J5489" s="2"/>
    </row>
    <row r="5490" spans="6:10" x14ac:dyDescent="0.2">
      <c r="F5490" s="2"/>
      <c r="G5490" s="2"/>
      <c r="H5490" s="18"/>
      <c r="I5490" s="2"/>
      <c r="J5490" s="2"/>
    </row>
    <row r="5491" spans="6:10" x14ac:dyDescent="0.2">
      <c r="F5491" s="2"/>
      <c r="G5491" s="2"/>
      <c r="H5491" s="18"/>
      <c r="I5491" s="2"/>
      <c r="J5491" s="2"/>
    </row>
    <row r="5492" spans="6:10" x14ac:dyDescent="0.2">
      <c r="F5492" s="2"/>
      <c r="G5492" s="2"/>
      <c r="H5492" s="18"/>
      <c r="I5492" s="2"/>
      <c r="J5492" s="2"/>
    </row>
    <row r="5493" spans="6:10" x14ac:dyDescent="0.2">
      <c r="F5493" s="2"/>
      <c r="G5493" s="2"/>
      <c r="H5493" s="18"/>
      <c r="I5493" s="2"/>
      <c r="J5493" s="2"/>
    </row>
    <row r="5494" spans="6:10" x14ac:dyDescent="0.2">
      <c r="F5494" s="2"/>
      <c r="G5494" s="2"/>
      <c r="H5494" s="18"/>
      <c r="I5494" s="2"/>
      <c r="J5494" s="2"/>
    </row>
    <row r="5495" spans="6:10" x14ac:dyDescent="0.2">
      <c r="F5495" s="2"/>
      <c r="G5495" s="2"/>
      <c r="H5495" s="18"/>
      <c r="I5495" s="2"/>
      <c r="J5495" s="2"/>
    </row>
    <row r="5496" spans="6:10" x14ac:dyDescent="0.2">
      <c r="F5496" s="2"/>
      <c r="G5496" s="2"/>
      <c r="H5496" s="18"/>
      <c r="I5496" s="2"/>
      <c r="J5496" s="2"/>
    </row>
    <row r="5497" spans="6:10" x14ac:dyDescent="0.2">
      <c r="F5497" s="2"/>
      <c r="G5497" s="2"/>
      <c r="H5497" s="18"/>
      <c r="I5497" s="2"/>
      <c r="J5497" s="2"/>
    </row>
    <row r="5498" spans="6:10" x14ac:dyDescent="0.2">
      <c r="F5498" s="2"/>
      <c r="G5498" s="2"/>
      <c r="H5498" s="18"/>
      <c r="I5498" s="2"/>
      <c r="J5498" s="2"/>
    </row>
    <row r="5499" spans="6:10" x14ac:dyDescent="0.2">
      <c r="F5499" s="2"/>
      <c r="G5499" s="2"/>
      <c r="H5499" s="18"/>
      <c r="I5499" s="2"/>
      <c r="J5499" s="2"/>
    </row>
    <row r="5500" spans="6:10" x14ac:dyDescent="0.2">
      <c r="F5500" s="2"/>
      <c r="G5500" s="2"/>
      <c r="H5500" s="18"/>
      <c r="I5500" s="2"/>
      <c r="J5500" s="2"/>
    </row>
    <row r="5501" spans="6:10" x14ac:dyDescent="0.2">
      <c r="F5501" s="2"/>
      <c r="G5501" s="2"/>
      <c r="H5501" s="18"/>
      <c r="I5501" s="2"/>
      <c r="J5501" s="2"/>
    </row>
    <row r="5502" spans="6:10" x14ac:dyDescent="0.2">
      <c r="F5502" s="2"/>
      <c r="G5502" s="2"/>
      <c r="H5502" s="18"/>
      <c r="I5502" s="2"/>
      <c r="J5502" s="2"/>
    </row>
    <row r="5503" spans="6:10" x14ac:dyDescent="0.2">
      <c r="F5503" s="2"/>
      <c r="G5503" s="2"/>
      <c r="H5503" s="18"/>
      <c r="I5503" s="2"/>
      <c r="J5503" s="2"/>
    </row>
    <row r="5504" spans="6:10" x14ac:dyDescent="0.2">
      <c r="F5504" s="2"/>
      <c r="G5504" s="2"/>
      <c r="H5504" s="18"/>
      <c r="I5504" s="2"/>
      <c r="J5504" s="2"/>
    </row>
    <row r="5505" spans="6:10" x14ac:dyDescent="0.2">
      <c r="F5505" s="2"/>
      <c r="G5505" s="2"/>
      <c r="H5505" s="18"/>
      <c r="I5505" s="2"/>
      <c r="J5505" s="2"/>
    </row>
    <row r="5506" spans="6:10" x14ac:dyDescent="0.2">
      <c r="F5506" s="2"/>
      <c r="G5506" s="2"/>
      <c r="H5506" s="18"/>
      <c r="I5506" s="2"/>
      <c r="J5506" s="2"/>
    </row>
    <row r="5507" spans="6:10" x14ac:dyDescent="0.2">
      <c r="F5507" s="2"/>
      <c r="G5507" s="2"/>
      <c r="H5507" s="18"/>
      <c r="I5507" s="2"/>
      <c r="J5507" s="2"/>
    </row>
    <row r="5508" spans="6:10" x14ac:dyDescent="0.2">
      <c r="F5508" s="2"/>
      <c r="G5508" s="2"/>
      <c r="H5508" s="18"/>
      <c r="I5508" s="2"/>
      <c r="J5508" s="2"/>
    </row>
    <row r="5509" spans="6:10" x14ac:dyDescent="0.2">
      <c r="F5509" s="2"/>
      <c r="G5509" s="2"/>
      <c r="H5509" s="18"/>
      <c r="I5509" s="2"/>
      <c r="J5509" s="2"/>
    </row>
    <row r="5510" spans="6:10" x14ac:dyDescent="0.2">
      <c r="F5510" s="2"/>
      <c r="G5510" s="2"/>
      <c r="H5510" s="18"/>
      <c r="I5510" s="2"/>
      <c r="J5510" s="2"/>
    </row>
    <row r="5511" spans="6:10" x14ac:dyDescent="0.2">
      <c r="F5511" s="2"/>
      <c r="G5511" s="2"/>
      <c r="H5511" s="18"/>
      <c r="I5511" s="2"/>
      <c r="J5511" s="2"/>
    </row>
    <row r="5512" spans="6:10" x14ac:dyDescent="0.2">
      <c r="F5512" s="2"/>
      <c r="G5512" s="2"/>
      <c r="H5512" s="18"/>
      <c r="I5512" s="2"/>
      <c r="J5512" s="2"/>
    </row>
    <row r="5513" spans="6:10" x14ac:dyDescent="0.2">
      <c r="F5513" s="2"/>
      <c r="G5513" s="2"/>
      <c r="H5513" s="18"/>
      <c r="I5513" s="2"/>
      <c r="J5513" s="2"/>
    </row>
    <row r="5514" spans="6:10" x14ac:dyDescent="0.2">
      <c r="F5514" s="2"/>
      <c r="G5514" s="2"/>
      <c r="H5514" s="18"/>
      <c r="I5514" s="2"/>
      <c r="J5514" s="2"/>
    </row>
    <row r="5515" spans="6:10" x14ac:dyDescent="0.2">
      <c r="F5515" s="2"/>
      <c r="G5515" s="2"/>
      <c r="H5515" s="18"/>
      <c r="I5515" s="2"/>
      <c r="J5515" s="2"/>
    </row>
    <row r="5516" spans="6:10" x14ac:dyDescent="0.2">
      <c r="F5516" s="2"/>
      <c r="G5516" s="2"/>
      <c r="H5516" s="18"/>
      <c r="I5516" s="2"/>
      <c r="J5516" s="2"/>
    </row>
    <row r="5517" spans="6:10" x14ac:dyDescent="0.2">
      <c r="F5517" s="2"/>
      <c r="G5517" s="2"/>
      <c r="H5517" s="18"/>
      <c r="I5517" s="2"/>
      <c r="J5517" s="2"/>
    </row>
    <row r="5518" spans="6:10" x14ac:dyDescent="0.2">
      <c r="F5518" s="2"/>
      <c r="G5518" s="2"/>
      <c r="H5518" s="18"/>
      <c r="I5518" s="2"/>
      <c r="J5518" s="2"/>
    </row>
    <row r="5519" spans="6:10" x14ac:dyDescent="0.2">
      <c r="F5519" s="2"/>
      <c r="G5519" s="2"/>
      <c r="H5519" s="18"/>
      <c r="I5519" s="2"/>
      <c r="J5519" s="2"/>
    </row>
    <row r="5520" spans="6:10" x14ac:dyDescent="0.2">
      <c r="F5520" s="2"/>
      <c r="G5520" s="2"/>
      <c r="H5520" s="18"/>
      <c r="I5520" s="2"/>
      <c r="J5520" s="2"/>
    </row>
    <row r="5521" spans="6:10" x14ac:dyDescent="0.2">
      <c r="F5521" s="2"/>
      <c r="G5521" s="2"/>
      <c r="H5521" s="18"/>
      <c r="I5521" s="2"/>
      <c r="J5521" s="2"/>
    </row>
    <row r="5522" spans="6:10" x14ac:dyDescent="0.2">
      <c r="F5522" s="2"/>
      <c r="G5522" s="2"/>
      <c r="H5522" s="18"/>
      <c r="I5522" s="2"/>
      <c r="J5522" s="2"/>
    </row>
    <row r="5523" spans="6:10" x14ac:dyDescent="0.2">
      <c r="F5523" s="2"/>
      <c r="G5523" s="2"/>
      <c r="H5523" s="18"/>
      <c r="I5523" s="2"/>
      <c r="J5523" s="2"/>
    </row>
    <row r="5524" spans="6:10" x14ac:dyDescent="0.2">
      <c r="F5524" s="2"/>
      <c r="G5524" s="2"/>
      <c r="H5524" s="18"/>
      <c r="I5524" s="2"/>
      <c r="J5524" s="2"/>
    </row>
    <row r="5525" spans="6:10" x14ac:dyDescent="0.2">
      <c r="F5525" s="2"/>
      <c r="G5525" s="2"/>
      <c r="H5525" s="18"/>
      <c r="I5525" s="2"/>
      <c r="J5525" s="2"/>
    </row>
    <row r="5526" spans="6:10" x14ac:dyDescent="0.2">
      <c r="F5526" s="2"/>
      <c r="G5526" s="2"/>
      <c r="H5526" s="18"/>
      <c r="I5526" s="2"/>
      <c r="J5526" s="2"/>
    </row>
    <row r="5527" spans="6:10" x14ac:dyDescent="0.2">
      <c r="F5527" s="2"/>
      <c r="G5527" s="2"/>
      <c r="H5527" s="18"/>
      <c r="I5527" s="2"/>
      <c r="J5527" s="2"/>
    </row>
    <row r="5528" spans="6:10" x14ac:dyDescent="0.2">
      <c r="F5528" s="2"/>
      <c r="G5528" s="2"/>
      <c r="H5528" s="18"/>
      <c r="I5528" s="2"/>
      <c r="J5528" s="2"/>
    </row>
    <row r="5529" spans="6:10" x14ac:dyDescent="0.2">
      <c r="F5529" s="2"/>
      <c r="G5529" s="2"/>
      <c r="H5529" s="18"/>
      <c r="I5529" s="2"/>
      <c r="J5529" s="2"/>
    </row>
    <row r="5530" spans="6:10" x14ac:dyDescent="0.2">
      <c r="F5530" s="2"/>
      <c r="G5530" s="2"/>
      <c r="H5530" s="18"/>
      <c r="I5530" s="2"/>
      <c r="J5530" s="2"/>
    </row>
    <row r="5531" spans="6:10" x14ac:dyDescent="0.2">
      <c r="F5531" s="2"/>
      <c r="G5531" s="2"/>
      <c r="H5531" s="18"/>
      <c r="I5531" s="2"/>
      <c r="J5531" s="2"/>
    </row>
    <row r="5532" spans="6:10" x14ac:dyDescent="0.2">
      <c r="F5532" s="2"/>
      <c r="G5532" s="2"/>
      <c r="H5532" s="18"/>
      <c r="I5532" s="2"/>
      <c r="J5532" s="2"/>
    </row>
    <row r="5533" spans="6:10" x14ac:dyDescent="0.2">
      <c r="F5533" s="2"/>
      <c r="G5533" s="2"/>
      <c r="H5533" s="18"/>
      <c r="I5533" s="2"/>
      <c r="J5533" s="2"/>
    </row>
    <row r="5534" spans="6:10" x14ac:dyDescent="0.2">
      <c r="F5534" s="2"/>
      <c r="G5534" s="2"/>
      <c r="H5534" s="18"/>
      <c r="I5534" s="2"/>
      <c r="J5534" s="2"/>
    </row>
    <row r="5535" spans="6:10" x14ac:dyDescent="0.2">
      <c r="F5535" s="2"/>
      <c r="G5535" s="2"/>
      <c r="H5535" s="18"/>
      <c r="I5535" s="2"/>
      <c r="J5535" s="2"/>
    </row>
    <row r="5536" spans="6:10" x14ac:dyDescent="0.2">
      <c r="F5536" s="2"/>
      <c r="G5536" s="2"/>
      <c r="H5536" s="18"/>
      <c r="I5536" s="2"/>
      <c r="J5536" s="2"/>
    </row>
    <row r="5537" spans="6:10" x14ac:dyDescent="0.2">
      <c r="F5537" s="2"/>
      <c r="G5537" s="2"/>
      <c r="H5537" s="18"/>
      <c r="I5537" s="2"/>
      <c r="J5537" s="2"/>
    </row>
    <row r="5538" spans="6:10" x14ac:dyDescent="0.2">
      <c r="F5538" s="2"/>
      <c r="G5538" s="2"/>
      <c r="H5538" s="18"/>
      <c r="I5538" s="2"/>
      <c r="J5538" s="2"/>
    </row>
    <row r="5539" spans="6:10" x14ac:dyDescent="0.2">
      <c r="F5539" s="2"/>
      <c r="G5539" s="2"/>
      <c r="H5539" s="18"/>
      <c r="I5539" s="2"/>
      <c r="J5539" s="2"/>
    </row>
    <row r="5540" spans="6:10" x14ac:dyDescent="0.2">
      <c r="F5540" s="2"/>
      <c r="G5540" s="2"/>
      <c r="H5540" s="18"/>
      <c r="I5540" s="2"/>
      <c r="J5540" s="2"/>
    </row>
    <row r="5541" spans="6:10" x14ac:dyDescent="0.2">
      <c r="F5541" s="2"/>
      <c r="G5541" s="2"/>
      <c r="H5541" s="18"/>
      <c r="I5541" s="2"/>
      <c r="J5541" s="2"/>
    </row>
    <row r="5542" spans="6:10" x14ac:dyDescent="0.2">
      <c r="F5542" s="2"/>
      <c r="G5542" s="2"/>
      <c r="H5542" s="18"/>
      <c r="I5542" s="2"/>
      <c r="J5542" s="2"/>
    </row>
    <row r="5543" spans="6:10" x14ac:dyDescent="0.2">
      <c r="F5543" s="2"/>
      <c r="G5543" s="2"/>
      <c r="H5543" s="18"/>
      <c r="I5543" s="2"/>
      <c r="J5543" s="2"/>
    </row>
    <row r="5544" spans="6:10" x14ac:dyDescent="0.2">
      <c r="F5544" s="2"/>
      <c r="G5544" s="2"/>
      <c r="H5544" s="18"/>
      <c r="I5544" s="2"/>
      <c r="J5544" s="2"/>
    </row>
    <row r="5545" spans="6:10" x14ac:dyDescent="0.2">
      <c r="F5545" s="2"/>
      <c r="G5545" s="2"/>
      <c r="H5545" s="18"/>
      <c r="I5545" s="2"/>
      <c r="J5545" s="2"/>
    </row>
    <row r="5546" spans="6:10" x14ac:dyDescent="0.2">
      <c r="F5546" s="2"/>
      <c r="G5546" s="2"/>
      <c r="H5546" s="18"/>
      <c r="I5546" s="2"/>
      <c r="J5546" s="2"/>
    </row>
    <row r="5547" spans="6:10" x14ac:dyDescent="0.2">
      <c r="F5547" s="2"/>
      <c r="G5547" s="2"/>
      <c r="H5547" s="18"/>
      <c r="I5547" s="2"/>
      <c r="J5547" s="2"/>
    </row>
    <row r="5548" spans="6:10" x14ac:dyDescent="0.2">
      <c r="F5548" s="2"/>
      <c r="G5548" s="2"/>
      <c r="H5548" s="18"/>
      <c r="I5548" s="2"/>
      <c r="J5548" s="2"/>
    </row>
    <row r="5549" spans="6:10" x14ac:dyDescent="0.2">
      <c r="F5549" s="2"/>
      <c r="G5549" s="2"/>
      <c r="H5549" s="18"/>
      <c r="I5549" s="2"/>
      <c r="J5549" s="2"/>
    </row>
    <row r="5550" spans="6:10" x14ac:dyDescent="0.2">
      <c r="F5550" s="2"/>
      <c r="G5550" s="2"/>
      <c r="H5550" s="18"/>
      <c r="I5550" s="2"/>
      <c r="J5550" s="2"/>
    </row>
    <row r="5551" spans="6:10" x14ac:dyDescent="0.2">
      <c r="F5551" s="2"/>
      <c r="G5551" s="2"/>
      <c r="H5551" s="18"/>
      <c r="I5551" s="2"/>
      <c r="J5551" s="2"/>
    </row>
    <row r="5552" spans="6:10" x14ac:dyDescent="0.2">
      <c r="F5552" s="2"/>
      <c r="G5552" s="2"/>
      <c r="H5552" s="18"/>
      <c r="I5552" s="2"/>
      <c r="J5552" s="2"/>
    </row>
    <row r="5553" spans="6:10" x14ac:dyDescent="0.2">
      <c r="F5553" s="2"/>
      <c r="G5553" s="2"/>
      <c r="H5553" s="18"/>
      <c r="I5553" s="2"/>
      <c r="J5553" s="2"/>
    </row>
    <row r="5554" spans="6:10" x14ac:dyDescent="0.2">
      <c r="F5554" s="2"/>
      <c r="G5554" s="2"/>
      <c r="H5554" s="18"/>
      <c r="I5554" s="2"/>
      <c r="J5554" s="2"/>
    </row>
    <row r="5555" spans="6:10" x14ac:dyDescent="0.2">
      <c r="F5555" s="2"/>
      <c r="G5555" s="2"/>
      <c r="H5555" s="18"/>
      <c r="I5555" s="2"/>
      <c r="J5555" s="2"/>
    </row>
    <row r="5556" spans="6:10" x14ac:dyDescent="0.2">
      <c r="F5556" s="2"/>
      <c r="G5556" s="2"/>
      <c r="H5556" s="18"/>
      <c r="I5556" s="2"/>
      <c r="J5556" s="2"/>
    </row>
    <row r="5557" spans="6:10" x14ac:dyDescent="0.2">
      <c r="F5557" s="2"/>
      <c r="G5557" s="2"/>
      <c r="H5557" s="18"/>
      <c r="I5557" s="2"/>
      <c r="J5557" s="2"/>
    </row>
    <row r="5558" spans="6:10" x14ac:dyDescent="0.2">
      <c r="F5558" s="2"/>
      <c r="G5558" s="2"/>
      <c r="H5558" s="18"/>
      <c r="I5558" s="2"/>
      <c r="J5558" s="2"/>
    </row>
    <row r="5559" spans="6:10" x14ac:dyDescent="0.2">
      <c r="F5559" s="2"/>
      <c r="G5559" s="2"/>
      <c r="H5559" s="18"/>
      <c r="I5559" s="2"/>
      <c r="J5559" s="2"/>
    </row>
    <row r="5560" spans="6:10" x14ac:dyDescent="0.2">
      <c r="F5560" s="2"/>
      <c r="G5560" s="2"/>
      <c r="H5560" s="18"/>
      <c r="I5560" s="2"/>
      <c r="J5560" s="2"/>
    </row>
    <row r="5561" spans="6:10" x14ac:dyDescent="0.2">
      <c r="F5561" s="2"/>
      <c r="G5561" s="2"/>
      <c r="H5561" s="18"/>
      <c r="I5561" s="2"/>
      <c r="J5561" s="2"/>
    </row>
    <row r="5562" spans="6:10" x14ac:dyDescent="0.2">
      <c r="F5562" s="2"/>
      <c r="G5562" s="2"/>
      <c r="H5562" s="18"/>
      <c r="I5562" s="2"/>
      <c r="J5562" s="2"/>
    </row>
    <row r="5563" spans="6:10" x14ac:dyDescent="0.2">
      <c r="F5563" s="2"/>
      <c r="G5563" s="2"/>
      <c r="H5563" s="18"/>
      <c r="I5563" s="2"/>
      <c r="J5563" s="2"/>
    </row>
    <row r="5564" spans="6:10" x14ac:dyDescent="0.2">
      <c r="F5564" s="2"/>
      <c r="G5564" s="2"/>
      <c r="H5564" s="18"/>
      <c r="I5564" s="2"/>
      <c r="J5564" s="2"/>
    </row>
    <row r="5565" spans="6:10" x14ac:dyDescent="0.2">
      <c r="F5565" s="2"/>
      <c r="G5565" s="2"/>
      <c r="H5565" s="18"/>
      <c r="I5565" s="2"/>
      <c r="J5565" s="2"/>
    </row>
    <row r="5566" spans="6:10" x14ac:dyDescent="0.2">
      <c r="F5566" s="2"/>
      <c r="G5566" s="2"/>
      <c r="H5566" s="18"/>
      <c r="I5566" s="2"/>
      <c r="J5566" s="2"/>
    </row>
    <row r="5567" spans="6:10" x14ac:dyDescent="0.2">
      <c r="F5567" s="2"/>
      <c r="G5567" s="2"/>
      <c r="H5567" s="18"/>
      <c r="I5567" s="2"/>
      <c r="J5567" s="2"/>
    </row>
    <row r="5568" spans="6:10" x14ac:dyDescent="0.2">
      <c r="F5568" s="2"/>
      <c r="G5568" s="2"/>
      <c r="H5568" s="18"/>
      <c r="I5568" s="2"/>
      <c r="J5568" s="2"/>
    </row>
    <row r="5569" spans="6:10" x14ac:dyDescent="0.2">
      <c r="F5569" s="2"/>
      <c r="G5569" s="2"/>
      <c r="H5569" s="18"/>
      <c r="I5569" s="2"/>
      <c r="J5569" s="2"/>
    </row>
    <row r="5570" spans="6:10" x14ac:dyDescent="0.2">
      <c r="F5570" s="2"/>
      <c r="G5570" s="2"/>
      <c r="H5570" s="18"/>
      <c r="I5570" s="2"/>
      <c r="J5570" s="2"/>
    </row>
    <row r="5571" spans="6:10" x14ac:dyDescent="0.2">
      <c r="F5571" s="2"/>
      <c r="G5571" s="2"/>
      <c r="H5571" s="18"/>
      <c r="I5571" s="2"/>
      <c r="J5571" s="2"/>
    </row>
    <row r="5572" spans="6:10" x14ac:dyDescent="0.2">
      <c r="F5572" s="2"/>
      <c r="G5572" s="2"/>
      <c r="H5572" s="18"/>
      <c r="I5572" s="2"/>
      <c r="J5572" s="2"/>
    </row>
    <row r="5573" spans="6:10" x14ac:dyDescent="0.2">
      <c r="F5573" s="2"/>
      <c r="G5573" s="2"/>
      <c r="H5573" s="18"/>
      <c r="I5573" s="2"/>
      <c r="J5573" s="2"/>
    </row>
    <row r="5574" spans="6:10" x14ac:dyDescent="0.2">
      <c r="F5574" s="2"/>
      <c r="G5574" s="2"/>
      <c r="H5574" s="18"/>
      <c r="I5574" s="2"/>
      <c r="J5574" s="2"/>
    </row>
    <row r="5575" spans="6:10" x14ac:dyDescent="0.2">
      <c r="F5575" s="2"/>
      <c r="G5575" s="2"/>
      <c r="H5575" s="18"/>
      <c r="I5575" s="2"/>
      <c r="J5575" s="2"/>
    </row>
    <row r="5576" spans="6:10" x14ac:dyDescent="0.2">
      <c r="F5576" s="2"/>
      <c r="G5576" s="2"/>
      <c r="H5576" s="18"/>
      <c r="I5576" s="2"/>
      <c r="J5576" s="2"/>
    </row>
    <row r="5577" spans="6:10" x14ac:dyDescent="0.2">
      <c r="F5577" s="2"/>
      <c r="G5577" s="2"/>
      <c r="H5577" s="18"/>
      <c r="I5577" s="2"/>
      <c r="J5577" s="2"/>
    </row>
    <row r="5578" spans="6:10" x14ac:dyDescent="0.2">
      <c r="F5578" s="2"/>
      <c r="G5578" s="2"/>
      <c r="H5578" s="18"/>
      <c r="I5578" s="2"/>
      <c r="J5578" s="2"/>
    </row>
    <row r="5579" spans="6:10" x14ac:dyDescent="0.2">
      <c r="F5579" s="2"/>
      <c r="G5579" s="2"/>
      <c r="H5579" s="18"/>
      <c r="I5579" s="2"/>
      <c r="J5579" s="2"/>
    </row>
    <row r="5580" spans="6:10" x14ac:dyDescent="0.2">
      <c r="F5580" s="2"/>
      <c r="G5580" s="2"/>
      <c r="H5580" s="18"/>
      <c r="I5580" s="2"/>
      <c r="J5580" s="2"/>
    </row>
    <row r="5581" spans="6:10" x14ac:dyDescent="0.2">
      <c r="F5581" s="2"/>
      <c r="G5581" s="2"/>
      <c r="H5581" s="18"/>
      <c r="I5581" s="2"/>
      <c r="J5581" s="2"/>
    </row>
    <row r="5582" spans="6:10" x14ac:dyDescent="0.2">
      <c r="F5582" s="2"/>
      <c r="G5582" s="2"/>
      <c r="H5582" s="18"/>
      <c r="I5582" s="2"/>
      <c r="J5582" s="2"/>
    </row>
    <row r="5583" spans="6:10" x14ac:dyDescent="0.2">
      <c r="F5583" s="2"/>
      <c r="G5583" s="2"/>
      <c r="H5583" s="18"/>
      <c r="I5583" s="2"/>
      <c r="J5583" s="2"/>
    </row>
    <row r="5584" spans="6:10" x14ac:dyDescent="0.2">
      <c r="F5584" s="2"/>
      <c r="G5584" s="2"/>
      <c r="H5584" s="18"/>
      <c r="I5584" s="2"/>
      <c r="J5584" s="2"/>
    </row>
    <row r="5585" spans="6:10" x14ac:dyDescent="0.2">
      <c r="F5585" s="2"/>
      <c r="G5585" s="2"/>
      <c r="H5585" s="18"/>
      <c r="I5585" s="2"/>
      <c r="J5585" s="2"/>
    </row>
    <row r="5586" spans="6:10" x14ac:dyDescent="0.2">
      <c r="F5586" s="2"/>
      <c r="G5586" s="2"/>
      <c r="H5586" s="18"/>
      <c r="I5586" s="2"/>
      <c r="J5586" s="2"/>
    </row>
    <row r="5587" spans="6:10" x14ac:dyDescent="0.2">
      <c r="F5587" s="2"/>
      <c r="G5587" s="2"/>
      <c r="H5587" s="18"/>
      <c r="I5587" s="2"/>
      <c r="J5587" s="2"/>
    </row>
    <row r="5588" spans="6:10" x14ac:dyDescent="0.2">
      <c r="F5588" s="2"/>
      <c r="G5588" s="2"/>
      <c r="H5588" s="18"/>
      <c r="I5588" s="2"/>
      <c r="J5588" s="2"/>
    </row>
    <row r="5589" spans="6:10" x14ac:dyDescent="0.2">
      <c r="F5589" s="2"/>
      <c r="G5589" s="2"/>
      <c r="H5589" s="18"/>
      <c r="I5589" s="2"/>
      <c r="J5589" s="2"/>
    </row>
    <row r="5590" spans="6:10" x14ac:dyDescent="0.2">
      <c r="F5590" s="2"/>
      <c r="G5590" s="2"/>
      <c r="H5590" s="18"/>
      <c r="I5590" s="2"/>
      <c r="J5590" s="2"/>
    </row>
    <row r="5591" spans="6:10" x14ac:dyDescent="0.2">
      <c r="F5591" s="2"/>
      <c r="G5591" s="2"/>
      <c r="H5591" s="18"/>
      <c r="I5591" s="2"/>
      <c r="J5591" s="2"/>
    </row>
    <row r="5592" spans="6:10" x14ac:dyDescent="0.2">
      <c r="F5592" s="2"/>
      <c r="G5592" s="2"/>
      <c r="H5592" s="18"/>
      <c r="I5592" s="2"/>
      <c r="J5592" s="2"/>
    </row>
    <row r="5593" spans="6:10" x14ac:dyDescent="0.2">
      <c r="F5593" s="2"/>
      <c r="G5593" s="2"/>
      <c r="H5593" s="18"/>
      <c r="I5593" s="2"/>
      <c r="J5593" s="2"/>
    </row>
    <row r="5594" spans="6:10" x14ac:dyDescent="0.2">
      <c r="F5594" s="2"/>
      <c r="G5594" s="2"/>
      <c r="H5594" s="18"/>
      <c r="I5594" s="2"/>
      <c r="J5594" s="2"/>
    </row>
    <row r="5595" spans="6:10" x14ac:dyDescent="0.2">
      <c r="F5595" s="2"/>
      <c r="G5595" s="2"/>
      <c r="H5595" s="18"/>
      <c r="I5595" s="2"/>
      <c r="J5595" s="2"/>
    </row>
    <row r="5596" spans="6:10" x14ac:dyDescent="0.2">
      <c r="F5596" s="2"/>
      <c r="G5596" s="2"/>
      <c r="H5596" s="18"/>
      <c r="I5596" s="2"/>
      <c r="J5596" s="2"/>
    </row>
    <row r="5597" spans="6:10" x14ac:dyDescent="0.2">
      <c r="F5597" s="2"/>
      <c r="G5597" s="2"/>
      <c r="H5597" s="18"/>
      <c r="I5597" s="2"/>
      <c r="J5597" s="2"/>
    </row>
    <row r="5598" spans="6:10" x14ac:dyDescent="0.2">
      <c r="F5598" s="2"/>
      <c r="G5598" s="2"/>
      <c r="H5598" s="18"/>
      <c r="I5598" s="2"/>
      <c r="J5598" s="2"/>
    </row>
    <row r="5599" spans="6:10" x14ac:dyDescent="0.2">
      <c r="F5599" s="2"/>
      <c r="G5599" s="2"/>
      <c r="H5599" s="18"/>
      <c r="I5599" s="2"/>
      <c r="J5599" s="2"/>
    </row>
    <row r="5600" spans="6:10" x14ac:dyDescent="0.2">
      <c r="F5600" s="2"/>
      <c r="G5600" s="2"/>
      <c r="H5600" s="18"/>
      <c r="I5600" s="2"/>
      <c r="J5600" s="2"/>
    </row>
    <row r="5601" spans="6:10" x14ac:dyDescent="0.2">
      <c r="F5601" s="2"/>
      <c r="G5601" s="2"/>
      <c r="H5601" s="18"/>
      <c r="I5601" s="2"/>
      <c r="J5601" s="2"/>
    </row>
    <row r="5602" spans="6:10" x14ac:dyDescent="0.2">
      <c r="F5602" s="2"/>
      <c r="G5602" s="2"/>
      <c r="H5602" s="18"/>
      <c r="I5602" s="2"/>
      <c r="J5602" s="2"/>
    </row>
    <row r="5603" spans="6:10" x14ac:dyDescent="0.2">
      <c r="F5603" s="2"/>
      <c r="G5603" s="2"/>
      <c r="H5603" s="18"/>
      <c r="I5603" s="2"/>
      <c r="J5603" s="2"/>
    </row>
    <row r="5604" spans="6:10" x14ac:dyDescent="0.2">
      <c r="F5604" s="2"/>
      <c r="G5604" s="2"/>
      <c r="H5604" s="18"/>
      <c r="I5604" s="2"/>
      <c r="J5604" s="2"/>
    </row>
    <row r="5605" spans="6:10" x14ac:dyDescent="0.2">
      <c r="F5605" s="2"/>
      <c r="G5605" s="2"/>
      <c r="H5605" s="18"/>
      <c r="I5605" s="2"/>
      <c r="J5605" s="2"/>
    </row>
    <row r="5606" spans="6:10" x14ac:dyDescent="0.2">
      <c r="F5606" s="2"/>
      <c r="G5606" s="2"/>
      <c r="H5606" s="18"/>
      <c r="I5606" s="2"/>
      <c r="J5606" s="2"/>
    </row>
    <row r="5607" spans="6:10" x14ac:dyDescent="0.2">
      <c r="F5607" s="2"/>
      <c r="G5607" s="2"/>
      <c r="H5607" s="18"/>
      <c r="I5607" s="2"/>
      <c r="J5607" s="2"/>
    </row>
    <row r="5608" spans="6:10" x14ac:dyDescent="0.2">
      <c r="F5608" s="2"/>
      <c r="G5608" s="2"/>
      <c r="H5608" s="18"/>
      <c r="I5608" s="2"/>
      <c r="J5608" s="2"/>
    </row>
    <row r="5609" spans="6:10" x14ac:dyDescent="0.2">
      <c r="F5609" s="2"/>
      <c r="G5609" s="2"/>
      <c r="H5609" s="18"/>
      <c r="I5609" s="2"/>
      <c r="J5609" s="2"/>
    </row>
    <row r="5610" spans="6:10" x14ac:dyDescent="0.2">
      <c r="F5610" s="2"/>
      <c r="G5610" s="2"/>
      <c r="H5610" s="18"/>
      <c r="I5610" s="2"/>
      <c r="J5610" s="2"/>
    </row>
    <row r="5611" spans="6:10" x14ac:dyDescent="0.2">
      <c r="F5611" s="2"/>
      <c r="G5611" s="2"/>
      <c r="H5611" s="18"/>
      <c r="I5611" s="2"/>
      <c r="J5611" s="2"/>
    </row>
    <row r="5612" spans="6:10" x14ac:dyDescent="0.2">
      <c r="F5612" s="2"/>
      <c r="G5612" s="2"/>
      <c r="H5612" s="18"/>
      <c r="I5612" s="2"/>
      <c r="J5612" s="2"/>
    </row>
    <row r="5613" spans="6:10" x14ac:dyDescent="0.2">
      <c r="F5613" s="2"/>
      <c r="G5613" s="2"/>
      <c r="H5613" s="18"/>
      <c r="I5613" s="2"/>
      <c r="J5613" s="2"/>
    </row>
    <row r="5614" spans="6:10" x14ac:dyDescent="0.2">
      <c r="F5614" s="2"/>
      <c r="G5614" s="2"/>
      <c r="H5614" s="18"/>
      <c r="I5614" s="2"/>
      <c r="J5614" s="2"/>
    </row>
    <row r="5615" spans="6:10" x14ac:dyDescent="0.2">
      <c r="F5615" s="2"/>
      <c r="G5615" s="2"/>
      <c r="H5615" s="18"/>
      <c r="I5615" s="2"/>
      <c r="J5615" s="2"/>
    </row>
    <row r="5616" spans="6:10" x14ac:dyDescent="0.2">
      <c r="F5616" s="2"/>
      <c r="G5616" s="2"/>
      <c r="H5616" s="18"/>
      <c r="I5616" s="2"/>
      <c r="J5616" s="2"/>
    </row>
    <row r="5617" spans="6:10" x14ac:dyDescent="0.2">
      <c r="F5617" s="2"/>
      <c r="G5617" s="2"/>
      <c r="H5617" s="18"/>
      <c r="I5617" s="2"/>
      <c r="J5617" s="2"/>
    </row>
    <row r="5618" spans="6:10" x14ac:dyDescent="0.2">
      <c r="F5618" s="2"/>
      <c r="G5618" s="2"/>
      <c r="H5618" s="18"/>
      <c r="I5618" s="2"/>
      <c r="J5618" s="2"/>
    </row>
    <row r="5619" spans="6:10" x14ac:dyDescent="0.2">
      <c r="F5619" s="2"/>
      <c r="G5619" s="2"/>
      <c r="H5619" s="18"/>
      <c r="I5619" s="2"/>
      <c r="J5619" s="2"/>
    </row>
    <row r="5620" spans="6:10" x14ac:dyDescent="0.2">
      <c r="F5620" s="2"/>
      <c r="G5620" s="2"/>
      <c r="H5620" s="18"/>
      <c r="I5620" s="2"/>
      <c r="J5620" s="2"/>
    </row>
    <row r="5621" spans="6:10" x14ac:dyDescent="0.2">
      <c r="F5621" s="2"/>
      <c r="G5621" s="2"/>
      <c r="H5621" s="18"/>
      <c r="I5621" s="2"/>
      <c r="J5621" s="2"/>
    </row>
    <row r="5622" spans="6:10" x14ac:dyDescent="0.2">
      <c r="F5622" s="2"/>
      <c r="G5622" s="2"/>
      <c r="H5622" s="18"/>
      <c r="I5622" s="2"/>
      <c r="J5622" s="2"/>
    </row>
    <row r="5623" spans="6:10" x14ac:dyDescent="0.2">
      <c r="F5623" s="2"/>
      <c r="G5623" s="2"/>
      <c r="H5623" s="18"/>
      <c r="I5623" s="2"/>
      <c r="J5623" s="2"/>
    </row>
    <row r="5624" spans="6:10" x14ac:dyDescent="0.2">
      <c r="F5624" s="2"/>
      <c r="G5624" s="2"/>
      <c r="H5624" s="18"/>
      <c r="I5624" s="2"/>
      <c r="J5624" s="2"/>
    </row>
    <row r="5625" spans="6:10" x14ac:dyDescent="0.2">
      <c r="F5625" s="2"/>
      <c r="G5625" s="2"/>
      <c r="H5625" s="18"/>
      <c r="I5625" s="2"/>
      <c r="J5625" s="2"/>
    </row>
    <row r="5626" spans="6:10" x14ac:dyDescent="0.2">
      <c r="F5626" s="2"/>
      <c r="G5626" s="2"/>
      <c r="H5626" s="18"/>
      <c r="I5626" s="2"/>
      <c r="J5626" s="2"/>
    </row>
    <row r="5627" spans="6:10" x14ac:dyDescent="0.2">
      <c r="F5627" s="2"/>
      <c r="G5627" s="2"/>
      <c r="H5627" s="18"/>
      <c r="I5627" s="2"/>
      <c r="J5627" s="2"/>
    </row>
    <row r="5628" spans="6:10" x14ac:dyDescent="0.2">
      <c r="F5628" s="2"/>
      <c r="G5628" s="2"/>
      <c r="H5628" s="18"/>
      <c r="I5628" s="2"/>
      <c r="J5628" s="2"/>
    </row>
    <row r="5629" spans="6:10" x14ac:dyDescent="0.2">
      <c r="F5629" s="2"/>
      <c r="G5629" s="2"/>
      <c r="H5629" s="18"/>
      <c r="I5629" s="2"/>
      <c r="J5629" s="2"/>
    </row>
    <row r="5630" spans="6:10" x14ac:dyDescent="0.2">
      <c r="F5630" s="2"/>
      <c r="G5630" s="2"/>
      <c r="H5630" s="18"/>
      <c r="I5630" s="2"/>
      <c r="J5630" s="2"/>
    </row>
    <row r="5631" spans="6:10" x14ac:dyDescent="0.2">
      <c r="F5631" s="2"/>
      <c r="G5631" s="2"/>
      <c r="H5631" s="18"/>
      <c r="I5631" s="2"/>
      <c r="J5631" s="2"/>
    </row>
    <row r="5632" spans="6:10" x14ac:dyDescent="0.2">
      <c r="F5632" s="2"/>
      <c r="G5632" s="2"/>
      <c r="H5632" s="18"/>
      <c r="I5632" s="2"/>
      <c r="J5632" s="2"/>
    </row>
    <row r="5633" spans="6:10" x14ac:dyDescent="0.2">
      <c r="F5633" s="2"/>
      <c r="G5633" s="2"/>
      <c r="H5633" s="18"/>
      <c r="I5633" s="2"/>
      <c r="J5633" s="2"/>
    </row>
    <row r="5634" spans="6:10" x14ac:dyDescent="0.2">
      <c r="F5634" s="2"/>
      <c r="G5634" s="2"/>
      <c r="H5634" s="18"/>
      <c r="I5634" s="2"/>
      <c r="J5634" s="2"/>
    </row>
    <row r="5635" spans="6:10" x14ac:dyDescent="0.2">
      <c r="F5635" s="2"/>
      <c r="G5635" s="2"/>
      <c r="H5635" s="18"/>
      <c r="I5635" s="2"/>
      <c r="J5635" s="2"/>
    </row>
    <row r="5636" spans="6:10" x14ac:dyDescent="0.2">
      <c r="F5636" s="2"/>
      <c r="G5636" s="2"/>
      <c r="H5636" s="18"/>
      <c r="I5636" s="2"/>
      <c r="J5636" s="2"/>
    </row>
    <row r="5637" spans="6:10" x14ac:dyDescent="0.2">
      <c r="F5637" s="2"/>
      <c r="G5637" s="2"/>
      <c r="H5637" s="18"/>
      <c r="I5637" s="2"/>
      <c r="J5637" s="2"/>
    </row>
    <row r="5638" spans="6:10" x14ac:dyDescent="0.2">
      <c r="F5638" s="2"/>
      <c r="G5638" s="2"/>
      <c r="H5638" s="18"/>
      <c r="I5638" s="2"/>
      <c r="J5638" s="2"/>
    </row>
    <row r="5639" spans="6:10" x14ac:dyDescent="0.2">
      <c r="F5639" s="2"/>
      <c r="G5639" s="2"/>
      <c r="H5639" s="18"/>
      <c r="I5639" s="2"/>
      <c r="J5639" s="2"/>
    </row>
    <row r="5640" spans="6:10" x14ac:dyDescent="0.2">
      <c r="F5640" s="2"/>
      <c r="G5640" s="2"/>
      <c r="H5640" s="18"/>
      <c r="I5640" s="2"/>
      <c r="J5640" s="2"/>
    </row>
    <row r="5641" spans="6:10" x14ac:dyDescent="0.2">
      <c r="F5641" s="2"/>
      <c r="G5641" s="2"/>
      <c r="H5641" s="18"/>
      <c r="I5641" s="2"/>
      <c r="J5641" s="2"/>
    </row>
    <row r="5642" spans="6:10" x14ac:dyDescent="0.2">
      <c r="F5642" s="2"/>
      <c r="G5642" s="2"/>
      <c r="H5642" s="18"/>
      <c r="I5642" s="2"/>
      <c r="J5642" s="2"/>
    </row>
    <row r="5643" spans="6:10" x14ac:dyDescent="0.2">
      <c r="F5643" s="2"/>
      <c r="G5643" s="2"/>
      <c r="H5643" s="18"/>
      <c r="I5643" s="2"/>
      <c r="J5643" s="2"/>
    </row>
    <row r="5644" spans="6:10" x14ac:dyDescent="0.2">
      <c r="F5644" s="2"/>
      <c r="G5644" s="2"/>
      <c r="H5644" s="18"/>
      <c r="I5644" s="2"/>
      <c r="J5644" s="2"/>
    </row>
    <row r="5645" spans="6:10" x14ac:dyDescent="0.2">
      <c r="F5645" s="2"/>
      <c r="G5645" s="2"/>
      <c r="H5645" s="18"/>
      <c r="I5645" s="2"/>
      <c r="J5645" s="2"/>
    </row>
    <row r="5646" spans="6:10" x14ac:dyDescent="0.2">
      <c r="F5646" s="2"/>
      <c r="G5646" s="2"/>
      <c r="H5646" s="18"/>
      <c r="I5646" s="2"/>
      <c r="J5646" s="2"/>
    </row>
    <row r="5647" spans="6:10" x14ac:dyDescent="0.2">
      <c r="F5647" s="2"/>
      <c r="G5647" s="2"/>
      <c r="H5647" s="18"/>
      <c r="I5647" s="2"/>
      <c r="J5647" s="2"/>
    </row>
    <row r="5648" spans="6:10" x14ac:dyDescent="0.2">
      <c r="F5648" s="2"/>
      <c r="G5648" s="2"/>
      <c r="H5648" s="18"/>
      <c r="I5648" s="2"/>
      <c r="J5648" s="2"/>
    </row>
    <row r="5649" spans="6:10" x14ac:dyDescent="0.2">
      <c r="F5649" s="2"/>
      <c r="G5649" s="2"/>
      <c r="H5649" s="18"/>
      <c r="I5649" s="2"/>
      <c r="J5649" s="2"/>
    </row>
    <row r="5650" spans="6:10" x14ac:dyDescent="0.2">
      <c r="F5650" s="2"/>
      <c r="G5650" s="2"/>
      <c r="H5650" s="18"/>
      <c r="I5650" s="2"/>
      <c r="J5650" s="2"/>
    </row>
    <row r="5651" spans="6:10" x14ac:dyDescent="0.2">
      <c r="F5651" s="2"/>
      <c r="G5651" s="2"/>
      <c r="H5651" s="18"/>
      <c r="I5651" s="2"/>
      <c r="J5651" s="2"/>
    </row>
    <row r="5652" spans="6:10" x14ac:dyDescent="0.2">
      <c r="F5652" s="2"/>
      <c r="G5652" s="2"/>
      <c r="H5652" s="18"/>
      <c r="I5652" s="2"/>
      <c r="J5652" s="2"/>
    </row>
    <row r="5653" spans="6:10" x14ac:dyDescent="0.2">
      <c r="F5653" s="2"/>
      <c r="G5653" s="2"/>
      <c r="H5653" s="18"/>
      <c r="I5653" s="2"/>
      <c r="J5653" s="2"/>
    </row>
    <row r="5654" spans="6:10" x14ac:dyDescent="0.2">
      <c r="F5654" s="2"/>
      <c r="G5654" s="2"/>
      <c r="H5654" s="18"/>
      <c r="I5654" s="2"/>
      <c r="J5654" s="2"/>
    </row>
    <row r="5655" spans="6:10" x14ac:dyDescent="0.2">
      <c r="F5655" s="2"/>
      <c r="G5655" s="2"/>
      <c r="H5655" s="18"/>
      <c r="I5655" s="2"/>
      <c r="J5655" s="2"/>
    </row>
    <row r="5656" spans="6:10" x14ac:dyDescent="0.2">
      <c r="F5656" s="2"/>
      <c r="G5656" s="2"/>
      <c r="H5656" s="18"/>
      <c r="I5656" s="2"/>
      <c r="J5656" s="2"/>
    </row>
    <row r="5657" spans="6:10" x14ac:dyDescent="0.2">
      <c r="F5657" s="2"/>
      <c r="G5657" s="2"/>
      <c r="H5657" s="18"/>
      <c r="I5657" s="2"/>
      <c r="J5657" s="2"/>
    </row>
    <row r="5658" spans="6:10" x14ac:dyDescent="0.2">
      <c r="F5658" s="2"/>
      <c r="G5658" s="2"/>
      <c r="H5658" s="18"/>
      <c r="I5658" s="2"/>
      <c r="J5658" s="2"/>
    </row>
    <row r="5659" spans="6:10" x14ac:dyDescent="0.2">
      <c r="F5659" s="2"/>
      <c r="G5659" s="2"/>
      <c r="H5659" s="18"/>
      <c r="I5659" s="2"/>
      <c r="J5659" s="2"/>
    </row>
    <row r="5660" spans="6:10" x14ac:dyDescent="0.2">
      <c r="F5660" s="2"/>
      <c r="G5660" s="2"/>
      <c r="H5660" s="18"/>
      <c r="I5660" s="2"/>
      <c r="J5660" s="2"/>
    </row>
    <row r="5661" spans="6:10" x14ac:dyDescent="0.2">
      <c r="F5661" s="2"/>
      <c r="G5661" s="2"/>
      <c r="H5661" s="18"/>
      <c r="I5661" s="2"/>
      <c r="J5661" s="2"/>
    </row>
    <row r="5662" spans="6:10" x14ac:dyDescent="0.2">
      <c r="F5662" s="2"/>
      <c r="G5662" s="2"/>
      <c r="H5662" s="18"/>
      <c r="I5662" s="2"/>
      <c r="J5662" s="2"/>
    </row>
    <row r="5663" spans="6:10" x14ac:dyDescent="0.2">
      <c r="F5663" s="2"/>
      <c r="G5663" s="2"/>
      <c r="H5663" s="18"/>
      <c r="I5663" s="2"/>
      <c r="J5663" s="2"/>
    </row>
    <row r="5664" spans="6:10" x14ac:dyDescent="0.2">
      <c r="F5664" s="2"/>
      <c r="G5664" s="2"/>
      <c r="H5664" s="18"/>
      <c r="I5664" s="2"/>
      <c r="J5664" s="2"/>
    </row>
    <row r="5665" spans="6:10" x14ac:dyDescent="0.2">
      <c r="F5665" s="2"/>
      <c r="G5665" s="2"/>
      <c r="H5665" s="18"/>
      <c r="I5665" s="2"/>
      <c r="J5665" s="2"/>
    </row>
    <row r="5666" spans="6:10" x14ac:dyDescent="0.2">
      <c r="F5666" s="2"/>
      <c r="G5666" s="2"/>
      <c r="H5666" s="18"/>
      <c r="I5666" s="2"/>
      <c r="J5666" s="2"/>
    </row>
    <row r="5667" spans="6:10" x14ac:dyDescent="0.2">
      <c r="F5667" s="2"/>
      <c r="G5667" s="2"/>
      <c r="H5667" s="18"/>
      <c r="I5667" s="2"/>
      <c r="J5667" s="2"/>
    </row>
    <row r="5668" spans="6:10" x14ac:dyDescent="0.2">
      <c r="F5668" s="2"/>
      <c r="G5668" s="2"/>
      <c r="H5668" s="18"/>
      <c r="I5668" s="2"/>
      <c r="J5668" s="2"/>
    </row>
    <row r="5669" spans="6:10" x14ac:dyDescent="0.2">
      <c r="F5669" s="2"/>
      <c r="G5669" s="2"/>
      <c r="H5669" s="18"/>
      <c r="I5669" s="2"/>
      <c r="J5669" s="2"/>
    </row>
    <row r="5670" spans="6:10" x14ac:dyDescent="0.2">
      <c r="F5670" s="2"/>
      <c r="G5670" s="2"/>
      <c r="H5670" s="18"/>
      <c r="I5670" s="2"/>
      <c r="J5670" s="2"/>
    </row>
    <row r="5671" spans="6:10" x14ac:dyDescent="0.2">
      <c r="F5671" s="2"/>
      <c r="G5671" s="2"/>
      <c r="H5671" s="18"/>
      <c r="I5671" s="2"/>
      <c r="J5671" s="2"/>
    </row>
    <row r="5672" spans="6:10" x14ac:dyDescent="0.2">
      <c r="F5672" s="2"/>
      <c r="G5672" s="2"/>
      <c r="H5672" s="18"/>
      <c r="I5672" s="2"/>
      <c r="J5672" s="2"/>
    </row>
    <row r="5673" spans="6:10" x14ac:dyDescent="0.2">
      <c r="F5673" s="2"/>
      <c r="G5673" s="2"/>
      <c r="H5673" s="18"/>
      <c r="I5673" s="2"/>
      <c r="J5673" s="2"/>
    </row>
    <row r="5674" spans="6:10" x14ac:dyDescent="0.2">
      <c r="F5674" s="2"/>
      <c r="G5674" s="2"/>
      <c r="H5674" s="18"/>
      <c r="I5674" s="2"/>
      <c r="J5674" s="2"/>
    </row>
    <row r="5675" spans="6:10" x14ac:dyDescent="0.2">
      <c r="F5675" s="2"/>
      <c r="G5675" s="2"/>
      <c r="H5675" s="18"/>
      <c r="I5675" s="2"/>
      <c r="J5675" s="2"/>
    </row>
    <row r="5676" spans="6:10" x14ac:dyDescent="0.2">
      <c r="F5676" s="2"/>
      <c r="G5676" s="2"/>
      <c r="H5676" s="18"/>
      <c r="I5676" s="2"/>
      <c r="J5676" s="2"/>
    </row>
    <row r="5677" spans="6:10" x14ac:dyDescent="0.2">
      <c r="F5677" s="2"/>
      <c r="G5677" s="2"/>
      <c r="H5677" s="18"/>
      <c r="I5677" s="2"/>
      <c r="J5677" s="2"/>
    </row>
    <row r="5678" spans="6:10" x14ac:dyDescent="0.2">
      <c r="F5678" s="2"/>
      <c r="G5678" s="2"/>
      <c r="H5678" s="18"/>
      <c r="I5678" s="2"/>
      <c r="J5678" s="2"/>
    </row>
    <row r="5679" spans="6:10" x14ac:dyDescent="0.2">
      <c r="F5679" s="2"/>
      <c r="G5679" s="2"/>
      <c r="H5679" s="18"/>
      <c r="I5679" s="2"/>
      <c r="J5679" s="2"/>
    </row>
    <row r="5680" spans="6:10" x14ac:dyDescent="0.2">
      <c r="F5680" s="2"/>
      <c r="G5680" s="2"/>
      <c r="H5680" s="18"/>
      <c r="I5680" s="2"/>
      <c r="J5680" s="2"/>
    </row>
    <row r="5681" spans="6:10" x14ac:dyDescent="0.2">
      <c r="F5681" s="2"/>
      <c r="G5681" s="2"/>
      <c r="H5681" s="18"/>
      <c r="I5681" s="2"/>
      <c r="J5681" s="2"/>
    </row>
    <row r="5682" spans="6:10" x14ac:dyDescent="0.2">
      <c r="F5682" s="2"/>
      <c r="G5682" s="2"/>
      <c r="H5682" s="18"/>
      <c r="I5682" s="2"/>
      <c r="J5682" s="2"/>
    </row>
    <row r="5683" spans="6:10" x14ac:dyDescent="0.2">
      <c r="F5683" s="2"/>
      <c r="G5683" s="2"/>
      <c r="H5683" s="18"/>
      <c r="I5683" s="2"/>
      <c r="J5683" s="2"/>
    </row>
    <row r="5684" spans="6:10" x14ac:dyDescent="0.2">
      <c r="F5684" s="2"/>
      <c r="G5684" s="2"/>
      <c r="H5684" s="18"/>
      <c r="I5684" s="2"/>
      <c r="J5684" s="2"/>
    </row>
    <row r="5685" spans="6:10" x14ac:dyDescent="0.2">
      <c r="F5685" s="2"/>
      <c r="G5685" s="2"/>
      <c r="H5685" s="18"/>
      <c r="I5685" s="2"/>
      <c r="J5685" s="2"/>
    </row>
    <row r="5686" spans="6:10" x14ac:dyDescent="0.2">
      <c r="F5686" s="2"/>
      <c r="G5686" s="2"/>
      <c r="H5686" s="18"/>
      <c r="I5686" s="2"/>
      <c r="J5686" s="2"/>
    </row>
    <row r="5687" spans="6:10" x14ac:dyDescent="0.2">
      <c r="F5687" s="2"/>
      <c r="G5687" s="2"/>
      <c r="H5687" s="18"/>
      <c r="I5687" s="2"/>
      <c r="J5687" s="2"/>
    </row>
    <row r="5688" spans="6:10" x14ac:dyDescent="0.2">
      <c r="F5688" s="2"/>
      <c r="G5688" s="2"/>
      <c r="H5688" s="18"/>
      <c r="I5688" s="2"/>
      <c r="J5688" s="2"/>
    </row>
    <row r="5689" spans="6:10" x14ac:dyDescent="0.2">
      <c r="F5689" s="2"/>
      <c r="G5689" s="2"/>
      <c r="H5689" s="18"/>
      <c r="I5689" s="2"/>
      <c r="J5689" s="2"/>
    </row>
    <row r="5690" spans="6:10" x14ac:dyDescent="0.2">
      <c r="F5690" s="2"/>
      <c r="G5690" s="2"/>
      <c r="H5690" s="18"/>
      <c r="I5690" s="2"/>
      <c r="J5690" s="2"/>
    </row>
    <row r="5691" spans="6:10" x14ac:dyDescent="0.2">
      <c r="F5691" s="2"/>
      <c r="G5691" s="2"/>
      <c r="H5691" s="18"/>
      <c r="I5691" s="2"/>
      <c r="J5691" s="2"/>
    </row>
    <row r="5692" spans="6:10" x14ac:dyDescent="0.2">
      <c r="F5692" s="2"/>
      <c r="G5692" s="2"/>
      <c r="H5692" s="18"/>
      <c r="I5692" s="2"/>
      <c r="J5692" s="2"/>
    </row>
    <row r="5693" spans="6:10" x14ac:dyDescent="0.2">
      <c r="F5693" s="2"/>
      <c r="G5693" s="2"/>
      <c r="H5693" s="18"/>
      <c r="I5693" s="2"/>
      <c r="J5693" s="2"/>
    </row>
    <row r="5694" spans="6:10" x14ac:dyDescent="0.2">
      <c r="F5694" s="2"/>
      <c r="G5694" s="2"/>
      <c r="H5694" s="18"/>
      <c r="I5694" s="2"/>
      <c r="J5694" s="2"/>
    </row>
    <row r="5695" spans="6:10" x14ac:dyDescent="0.2">
      <c r="F5695" s="2"/>
      <c r="G5695" s="2"/>
      <c r="H5695" s="18"/>
      <c r="I5695" s="2"/>
      <c r="J5695" s="2"/>
    </row>
    <row r="5696" spans="6:10" x14ac:dyDescent="0.2">
      <c r="F5696" s="2"/>
      <c r="G5696" s="2"/>
      <c r="H5696" s="18"/>
      <c r="I5696" s="2"/>
      <c r="J5696" s="2"/>
    </row>
    <row r="5697" spans="6:10" x14ac:dyDescent="0.2">
      <c r="F5697" s="2"/>
      <c r="G5697" s="2"/>
      <c r="H5697" s="18"/>
      <c r="I5697" s="2"/>
      <c r="J5697" s="2"/>
    </row>
    <row r="5698" spans="6:10" x14ac:dyDescent="0.2">
      <c r="F5698" s="2"/>
      <c r="G5698" s="2"/>
      <c r="H5698" s="18"/>
      <c r="I5698" s="2"/>
      <c r="J5698" s="2"/>
    </row>
    <row r="5699" spans="6:10" x14ac:dyDescent="0.2">
      <c r="F5699" s="2"/>
      <c r="G5699" s="2"/>
      <c r="H5699" s="18"/>
      <c r="I5699" s="2"/>
      <c r="J5699" s="2"/>
    </row>
    <row r="5700" spans="6:10" x14ac:dyDescent="0.2">
      <c r="F5700" s="2"/>
      <c r="G5700" s="2"/>
      <c r="H5700" s="18"/>
      <c r="I5700" s="2"/>
      <c r="J5700" s="2"/>
    </row>
    <row r="5701" spans="6:10" x14ac:dyDescent="0.2">
      <c r="F5701" s="2"/>
      <c r="G5701" s="2"/>
      <c r="H5701" s="18"/>
      <c r="I5701" s="2"/>
      <c r="J5701" s="2"/>
    </row>
    <row r="5702" spans="6:10" x14ac:dyDescent="0.2">
      <c r="F5702" s="2"/>
      <c r="G5702" s="2"/>
      <c r="H5702" s="18"/>
      <c r="I5702" s="2"/>
      <c r="J5702" s="2"/>
    </row>
    <row r="5703" spans="6:10" x14ac:dyDescent="0.2">
      <c r="F5703" s="2"/>
      <c r="G5703" s="2"/>
      <c r="H5703" s="18"/>
      <c r="I5703" s="2"/>
      <c r="J5703" s="2"/>
    </row>
    <row r="5704" spans="6:10" x14ac:dyDescent="0.2">
      <c r="F5704" s="2"/>
      <c r="G5704" s="2"/>
      <c r="H5704" s="18"/>
      <c r="I5704" s="2"/>
      <c r="J5704" s="2"/>
    </row>
    <row r="5705" spans="6:10" x14ac:dyDescent="0.2">
      <c r="F5705" s="2"/>
      <c r="G5705" s="2"/>
      <c r="H5705" s="18"/>
      <c r="I5705" s="2"/>
      <c r="J5705" s="2"/>
    </row>
    <row r="5706" spans="6:10" x14ac:dyDescent="0.2">
      <c r="F5706" s="2"/>
      <c r="G5706" s="2"/>
      <c r="H5706" s="18"/>
      <c r="I5706" s="2"/>
      <c r="J5706" s="2"/>
    </row>
    <row r="5707" spans="6:10" x14ac:dyDescent="0.2">
      <c r="F5707" s="2"/>
      <c r="G5707" s="2"/>
      <c r="H5707" s="18"/>
      <c r="I5707" s="2"/>
      <c r="J5707" s="2"/>
    </row>
    <row r="5708" spans="6:10" x14ac:dyDescent="0.2">
      <c r="F5708" s="2"/>
      <c r="G5708" s="2"/>
      <c r="H5708" s="18"/>
      <c r="I5708" s="2"/>
      <c r="J5708" s="2"/>
    </row>
    <row r="5709" spans="6:10" x14ac:dyDescent="0.2">
      <c r="F5709" s="2"/>
      <c r="G5709" s="2"/>
      <c r="H5709" s="18"/>
      <c r="I5709" s="2"/>
      <c r="J5709" s="2"/>
    </row>
    <row r="5710" spans="6:10" x14ac:dyDescent="0.2">
      <c r="F5710" s="2"/>
      <c r="G5710" s="2"/>
      <c r="H5710" s="18"/>
      <c r="I5710" s="2"/>
      <c r="J5710" s="2"/>
    </row>
    <row r="5711" spans="6:10" x14ac:dyDescent="0.2">
      <c r="F5711" s="2"/>
      <c r="G5711" s="2"/>
      <c r="H5711" s="18"/>
      <c r="I5711" s="2"/>
      <c r="J5711" s="2"/>
    </row>
    <row r="5712" spans="6:10" x14ac:dyDescent="0.2">
      <c r="F5712" s="2"/>
      <c r="G5712" s="2"/>
      <c r="H5712" s="18"/>
      <c r="I5712" s="2"/>
      <c r="J5712" s="2"/>
    </row>
    <row r="5713" spans="6:10" x14ac:dyDescent="0.2">
      <c r="F5713" s="2"/>
      <c r="G5713" s="2"/>
      <c r="H5713" s="18"/>
      <c r="I5713" s="2"/>
      <c r="J5713" s="2"/>
    </row>
    <row r="5714" spans="6:10" x14ac:dyDescent="0.2">
      <c r="F5714" s="2"/>
      <c r="G5714" s="2"/>
      <c r="H5714" s="18"/>
      <c r="I5714" s="2"/>
      <c r="J5714" s="2"/>
    </row>
    <row r="5715" spans="6:10" x14ac:dyDescent="0.2">
      <c r="F5715" s="2"/>
      <c r="G5715" s="2"/>
      <c r="H5715" s="18"/>
      <c r="I5715" s="2"/>
      <c r="J5715" s="2"/>
    </row>
    <row r="5716" spans="6:10" x14ac:dyDescent="0.2">
      <c r="F5716" s="2"/>
      <c r="G5716" s="2"/>
      <c r="H5716" s="18"/>
      <c r="I5716" s="2"/>
      <c r="J5716" s="2"/>
    </row>
    <row r="5717" spans="6:10" x14ac:dyDescent="0.2">
      <c r="F5717" s="2"/>
      <c r="G5717" s="2"/>
      <c r="H5717" s="18"/>
      <c r="I5717" s="2"/>
      <c r="J5717" s="2"/>
    </row>
    <row r="5718" spans="6:10" x14ac:dyDescent="0.2">
      <c r="F5718" s="2"/>
      <c r="G5718" s="2"/>
      <c r="H5718" s="18"/>
      <c r="I5718" s="2"/>
      <c r="J5718" s="2"/>
    </row>
    <row r="5719" spans="6:10" x14ac:dyDescent="0.2">
      <c r="F5719" s="2"/>
      <c r="G5719" s="2"/>
      <c r="H5719" s="18"/>
      <c r="I5719" s="2"/>
      <c r="J5719" s="2"/>
    </row>
    <row r="5720" spans="6:10" x14ac:dyDescent="0.2">
      <c r="F5720" s="2"/>
      <c r="G5720" s="2"/>
      <c r="H5720" s="18"/>
      <c r="I5720" s="2"/>
      <c r="J5720" s="2"/>
    </row>
    <row r="5721" spans="6:10" x14ac:dyDescent="0.2">
      <c r="F5721" s="2"/>
      <c r="G5721" s="2"/>
      <c r="H5721" s="18"/>
      <c r="I5721" s="2"/>
      <c r="J5721" s="2"/>
    </row>
    <row r="5722" spans="6:10" x14ac:dyDescent="0.2">
      <c r="F5722" s="2"/>
      <c r="G5722" s="2"/>
      <c r="H5722" s="18"/>
      <c r="I5722" s="2"/>
      <c r="J5722" s="2"/>
    </row>
    <row r="5723" spans="6:10" x14ac:dyDescent="0.2">
      <c r="F5723" s="2"/>
      <c r="G5723" s="2"/>
      <c r="H5723" s="18"/>
      <c r="I5723" s="2"/>
      <c r="J5723" s="2"/>
    </row>
    <row r="5724" spans="6:10" x14ac:dyDescent="0.2">
      <c r="F5724" s="2"/>
      <c r="G5724" s="2"/>
      <c r="H5724" s="18"/>
      <c r="I5724" s="2"/>
      <c r="J5724" s="2"/>
    </row>
    <row r="5725" spans="6:10" x14ac:dyDescent="0.2">
      <c r="F5725" s="2"/>
      <c r="G5725" s="2"/>
      <c r="H5725" s="18"/>
      <c r="I5725" s="2"/>
      <c r="J5725" s="2"/>
    </row>
    <row r="5726" spans="6:10" x14ac:dyDescent="0.2">
      <c r="F5726" s="2"/>
      <c r="G5726" s="2"/>
      <c r="H5726" s="18"/>
      <c r="I5726" s="2"/>
      <c r="J5726" s="2"/>
    </row>
    <row r="5727" spans="6:10" x14ac:dyDescent="0.2">
      <c r="F5727" s="2"/>
      <c r="G5727" s="2"/>
      <c r="H5727" s="18"/>
      <c r="I5727" s="2"/>
      <c r="J5727" s="2"/>
    </row>
    <row r="5728" spans="6:10" x14ac:dyDescent="0.2">
      <c r="F5728" s="2"/>
      <c r="G5728" s="2"/>
      <c r="H5728" s="18"/>
      <c r="I5728" s="2"/>
      <c r="J5728" s="2"/>
    </row>
    <row r="5729" spans="6:10" x14ac:dyDescent="0.2">
      <c r="F5729" s="2"/>
      <c r="G5729" s="2"/>
      <c r="H5729" s="18"/>
      <c r="I5729" s="2"/>
      <c r="J5729" s="2"/>
    </row>
    <row r="5730" spans="6:10" x14ac:dyDescent="0.2">
      <c r="F5730" s="2"/>
      <c r="G5730" s="2"/>
      <c r="H5730" s="18"/>
      <c r="I5730" s="2"/>
      <c r="J5730" s="2"/>
    </row>
    <row r="5731" spans="6:10" x14ac:dyDescent="0.2">
      <c r="F5731" s="2"/>
      <c r="G5731" s="2"/>
      <c r="H5731" s="18"/>
      <c r="I5731" s="2"/>
      <c r="J5731" s="2"/>
    </row>
    <row r="5732" spans="6:10" x14ac:dyDescent="0.2">
      <c r="F5732" s="2"/>
      <c r="G5732" s="2"/>
      <c r="H5732" s="18"/>
      <c r="I5732" s="2"/>
      <c r="J5732" s="2"/>
    </row>
    <row r="5733" spans="6:10" x14ac:dyDescent="0.2">
      <c r="F5733" s="2"/>
      <c r="G5733" s="2"/>
      <c r="H5733" s="18"/>
      <c r="I5733" s="2"/>
      <c r="J5733" s="2"/>
    </row>
    <row r="5734" spans="6:10" x14ac:dyDescent="0.2">
      <c r="F5734" s="2"/>
      <c r="G5734" s="2"/>
      <c r="H5734" s="18"/>
      <c r="I5734" s="2"/>
      <c r="J5734" s="2"/>
    </row>
    <row r="5735" spans="6:10" x14ac:dyDescent="0.2">
      <c r="F5735" s="2"/>
      <c r="G5735" s="2"/>
      <c r="H5735" s="18"/>
      <c r="I5735" s="2"/>
      <c r="J5735" s="2"/>
    </row>
    <row r="5736" spans="6:10" x14ac:dyDescent="0.2">
      <c r="F5736" s="2"/>
      <c r="G5736" s="2"/>
      <c r="H5736" s="18"/>
      <c r="I5736" s="2"/>
      <c r="J5736" s="2"/>
    </row>
    <row r="5737" spans="6:10" x14ac:dyDescent="0.2">
      <c r="F5737" s="2"/>
      <c r="G5737" s="2"/>
      <c r="H5737" s="18"/>
      <c r="I5737" s="2"/>
      <c r="J5737" s="2"/>
    </row>
    <row r="5738" spans="6:10" x14ac:dyDescent="0.2">
      <c r="F5738" s="2"/>
      <c r="G5738" s="2"/>
      <c r="H5738" s="18"/>
      <c r="I5738" s="2"/>
      <c r="J5738" s="2"/>
    </row>
    <row r="5739" spans="6:10" x14ac:dyDescent="0.2">
      <c r="F5739" s="2"/>
      <c r="G5739" s="2"/>
      <c r="H5739" s="18"/>
      <c r="I5739" s="2"/>
      <c r="J5739" s="2"/>
    </row>
    <row r="5740" spans="6:10" x14ac:dyDescent="0.2">
      <c r="F5740" s="2"/>
      <c r="G5740" s="2"/>
      <c r="H5740" s="18"/>
      <c r="I5740" s="2"/>
      <c r="J5740" s="2"/>
    </row>
    <row r="5741" spans="6:10" x14ac:dyDescent="0.2">
      <c r="F5741" s="2"/>
      <c r="G5741" s="2"/>
      <c r="H5741" s="18"/>
      <c r="I5741" s="2"/>
      <c r="J5741" s="2"/>
    </row>
    <row r="5742" spans="6:10" x14ac:dyDescent="0.2">
      <c r="F5742" s="2"/>
      <c r="G5742" s="2"/>
      <c r="H5742" s="18"/>
      <c r="I5742" s="2"/>
      <c r="J5742" s="2"/>
    </row>
    <row r="5743" spans="6:10" x14ac:dyDescent="0.2">
      <c r="F5743" s="2"/>
      <c r="G5743" s="2"/>
      <c r="H5743" s="18"/>
      <c r="I5743" s="2"/>
      <c r="J5743" s="2"/>
    </row>
    <row r="5744" spans="6:10" x14ac:dyDescent="0.2">
      <c r="F5744" s="2"/>
      <c r="G5744" s="2"/>
      <c r="H5744" s="18"/>
      <c r="I5744" s="2"/>
      <c r="J5744" s="2"/>
    </row>
    <row r="5745" spans="6:10" x14ac:dyDescent="0.2">
      <c r="F5745" s="2"/>
      <c r="G5745" s="2"/>
      <c r="H5745" s="18"/>
      <c r="I5745" s="2"/>
      <c r="J5745" s="2"/>
    </row>
    <row r="5746" spans="6:10" x14ac:dyDescent="0.2">
      <c r="F5746" s="2"/>
      <c r="G5746" s="2"/>
      <c r="H5746" s="18"/>
      <c r="I5746" s="2"/>
      <c r="J5746" s="2"/>
    </row>
    <row r="5747" spans="6:10" x14ac:dyDescent="0.2">
      <c r="F5747" s="2"/>
      <c r="G5747" s="2"/>
      <c r="H5747" s="18"/>
      <c r="I5747" s="2"/>
      <c r="J5747" s="2"/>
    </row>
    <row r="5748" spans="6:10" x14ac:dyDescent="0.2">
      <c r="F5748" s="2"/>
      <c r="G5748" s="2"/>
      <c r="H5748" s="18"/>
      <c r="I5748" s="2"/>
      <c r="J5748" s="2"/>
    </row>
    <row r="5749" spans="6:10" x14ac:dyDescent="0.2">
      <c r="F5749" s="2"/>
      <c r="G5749" s="2"/>
      <c r="H5749" s="18"/>
      <c r="I5749" s="2"/>
      <c r="J5749" s="2"/>
    </row>
    <row r="5750" spans="6:10" x14ac:dyDescent="0.2">
      <c r="F5750" s="2"/>
      <c r="G5750" s="2"/>
      <c r="H5750" s="18"/>
      <c r="I5750" s="2"/>
      <c r="J5750" s="2"/>
    </row>
    <row r="5751" spans="6:10" x14ac:dyDescent="0.2">
      <c r="F5751" s="2"/>
      <c r="G5751" s="2"/>
      <c r="H5751" s="18"/>
      <c r="I5751" s="2"/>
      <c r="J5751" s="2"/>
    </row>
    <row r="5752" spans="6:10" x14ac:dyDescent="0.2">
      <c r="F5752" s="2"/>
      <c r="G5752" s="2"/>
      <c r="H5752" s="18"/>
      <c r="I5752" s="2"/>
      <c r="J5752" s="2"/>
    </row>
    <row r="5753" spans="6:10" x14ac:dyDescent="0.2">
      <c r="F5753" s="2"/>
      <c r="G5753" s="2"/>
      <c r="H5753" s="18"/>
      <c r="I5753" s="2"/>
      <c r="J5753" s="2"/>
    </row>
    <row r="5754" spans="6:10" x14ac:dyDescent="0.2">
      <c r="F5754" s="2"/>
      <c r="G5754" s="2"/>
      <c r="H5754" s="18"/>
      <c r="I5754" s="2"/>
      <c r="J5754" s="2"/>
    </row>
    <row r="5755" spans="6:10" x14ac:dyDescent="0.2">
      <c r="F5755" s="2"/>
      <c r="G5755" s="2"/>
      <c r="H5755" s="18"/>
      <c r="I5755" s="2"/>
      <c r="J5755" s="2"/>
    </row>
    <row r="5756" spans="6:10" x14ac:dyDescent="0.2">
      <c r="F5756" s="2"/>
      <c r="G5756" s="2"/>
      <c r="H5756" s="18"/>
      <c r="I5756" s="2"/>
      <c r="J5756" s="2"/>
    </row>
    <row r="5757" spans="6:10" x14ac:dyDescent="0.2">
      <c r="F5757" s="2"/>
      <c r="G5757" s="2"/>
      <c r="H5757" s="18"/>
      <c r="I5757" s="2"/>
      <c r="J5757" s="2"/>
    </row>
    <row r="5758" spans="6:10" x14ac:dyDescent="0.2">
      <c r="F5758" s="2"/>
      <c r="G5758" s="2"/>
      <c r="H5758" s="18"/>
      <c r="I5758" s="2"/>
      <c r="J5758" s="2"/>
    </row>
    <row r="5759" spans="6:10" x14ac:dyDescent="0.2">
      <c r="F5759" s="2"/>
      <c r="G5759" s="2"/>
      <c r="H5759" s="18"/>
      <c r="I5759" s="2"/>
      <c r="J5759" s="2"/>
    </row>
    <row r="5760" spans="6:10" x14ac:dyDescent="0.2">
      <c r="F5760" s="2"/>
      <c r="G5760" s="2"/>
      <c r="H5760" s="18"/>
      <c r="I5760" s="2"/>
      <c r="J5760" s="2"/>
    </row>
    <row r="5761" spans="6:10" x14ac:dyDescent="0.2">
      <c r="F5761" s="2"/>
      <c r="G5761" s="2"/>
      <c r="H5761" s="18"/>
      <c r="I5761" s="2"/>
      <c r="J5761" s="2"/>
    </row>
    <row r="5762" spans="6:10" x14ac:dyDescent="0.2">
      <c r="F5762" s="2"/>
      <c r="G5762" s="2"/>
      <c r="H5762" s="18"/>
      <c r="I5762" s="2"/>
      <c r="J5762" s="2"/>
    </row>
    <row r="5763" spans="6:10" x14ac:dyDescent="0.2">
      <c r="F5763" s="2"/>
      <c r="G5763" s="2"/>
      <c r="H5763" s="18"/>
      <c r="I5763" s="2"/>
      <c r="J5763" s="2"/>
    </row>
    <row r="5764" spans="6:10" x14ac:dyDescent="0.2">
      <c r="F5764" s="2"/>
      <c r="G5764" s="2"/>
      <c r="H5764" s="18"/>
      <c r="I5764" s="2"/>
      <c r="J5764" s="2"/>
    </row>
    <row r="5765" spans="6:10" x14ac:dyDescent="0.2">
      <c r="F5765" s="2"/>
      <c r="G5765" s="2"/>
      <c r="H5765" s="18"/>
      <c r="I5765" s="2"/>
      <c r="J5765" s="2"/>
    </row>
    <row r="5766" spans="6:10" x14ac:dyDescent="0.2">
      <c r="F5766" s="2"/>
      <c r="G5766" s="2"/>
      <c r="H5766" s="18"/>
      <c r="I5766" s="2"/>
      <c r="J5766" s="2"/>
    </row>
    <row r="5767" spans="6:10" x14ac:dyDescent="0.2">
      <c r="F5767" s="2"/>
      <c r="G5767" s="2"/>
      <c r="H5767" s="18"/>
      <c r="I5767" s="2"/>
      <c r="J5767" s="2"/>
    </row>
    <row r="5768" spans="6:10" x14ac:dyDescent="0.2">
      <c r="F5768" s="2"/>
      <c r="G5768" s="2"/>
      <c r="H5768" s="18"/>
      <c r="I5768" s="2"/>
      <c r="J5768" s="2"/>
    </row>
    <row r="5769" spans="6:10" x14ac:dyDescent="0.2">
      <c r="F5769" s="2"/>
      <c r="G5769" s="2"/>
      <c r="H5769" s="18"/>
      <c r="I5769" s="2"/>
      <c r="J5769" s="2"/>
    </row>
    <row r="5770" spans="6:10" x14ac:dyDescent="0.2">
      <c r="F5770" s="2"/>
      <c r="G5770" s="2"/>
      <c r="H5770" s="18"/>
      <c r="I5770" s="2"/>
      <c r="J5770" s="2"/>
    </row>
    <row r="5771" spans="6:10" x14ac:dyDescent="0.2">
      <c r="F5771" s="2"/>
      <c r="G5771" s="2"/>
      <c r="H5771" s="18"/>
      <c r="I5771" s="2"/>
      <c r="J5771" s="2"/>
    </row>
    <row r="5772" spans="6:10" x14ac:dyDescent="0.2">
      <c r="F5772" s="2"/>
      <c r="G5772" s="2"/>
      <c r="H5772" s="18"/>
      <c r="I5772" s="2"/>
      <c r="J5772" s="2"/>
    </row>
    <row r="5773" spans="6:10" x14ac:dyDescent="0.2">
      <c r="F5773" s="2"/>
      <c r="G5773" s="2"/>
      <c r="H5773" s="18"/>
      <c r="I5773" s="2"/>
      <c r="J5773" s="2"/>
    </row>
    <row r="5774" spans="6:10" x14ac:dyDescent="0.2">
      <c r="F5774" s="2"/>
      <c r="G5774" s="2"/>
      <c r="H5774" s="18"/>
      <c r="I5774" s="2"/>
      <c r="J5774" s="2"/>
    </row>
    <row r="5775" spans="6:10" x14ac:dyDescent="0.2">
      <c r="F5775" s="2"/>
      <c r="G5775" s="2"/>
      <c r="H5775" s="18"/>
      <c r="I5775" s="2"/>
      <c r="J5775" s="2"/>
    </row>
    <row r="5776" spans="6:10" x14ac:dyDescent="0.2">
      <c r="F5776" s="2"/>
      <c r="G5776" s="2"/>
      <c r="H5776" s="18"/>
      <c r="I5776" s="2"/>
      <c r="J5776" s="2"/>
    </row>
    <row r="5777" spans="6:10" x14ac:dyDescent="0.2">
      <c r="F5777" s="2"/>
      <c r="G5777" s="2"/>
      <c r="H5777" s="18"/>
      <c r="I5777" s="2"/>
      <c r="J5777" s="2"/>
    </row>
    <row r="5778" spans="6:10" x14ac:dyDescent="0.2">
      <c r="F5778" s="2"/>
      <c r="G5778" s="2"/>
      <c r="H5778" s="18"/>
      <c r="I5778" s="2"/>
      <c r="J5778" s="2"/>
    </row>
    <row r="5779" spans="6:10" x14ac:dyDescent="0.2">
      <c r="F5779" s="2"/>
      <c r="G5779" s="2"/>
      <c r="H5779" s="18"/>
      <c r="I5779" s="2"/>
      <c r="J5779" s="2"/>
    </row>
    <row r="5780" spans="6:10" x14ac:dyDescent="0.2">
      <c r="F5780" s="2"/>
      <c r="G5780" s="2"/>
      <c r="H5780" s="18"/>
      <c r="I5780" s="2"/>
      <c r="J5780" s="2"/>
    </row>
    <row r="5781" spans="6:10" x14ac:dyDescent="0.2">
      <c r="F5781" s="2"/>
      <c r="G5781" s="2"/>
      <c r="H5781" s="18"/>
      <c r="I5781" s="2"/>
      <c r="J5781" s="2"/>
    </row>
    <row r="5782" spans="6:10" x14ac:dyDescent="0.2">
      <c r="F5782" s="2"/>
      <c r="G5782" s="2"/>
      <c r="H5782" s="18"/>
      <c r="I5782" s="2"/>
      <c r="J5782" s="2"/>
    </row>
    <row r="5783" spans="6:10" x14ac:dyDescent="0.2">
      <c r="F5783" s="2"/>
      <c r="G5783" s="2"/>
      <c r="H5783" s="18"/>
      <c r="I5783" s="2"/>
      <c r="J5783" s="2"/>
    </row>
    <row r="5784" spans="6:10" x14ac:dyDescent="0.2">
      <c r="F5784" s="2"/>
      <c r="G5784" s="2"/>
      <c r="H5784" s="18"/>
      <c r="I5784" s="2"/>
      <c r="J5784" s="2"/>
    </row>
    <row r="5785" spans="6:10" x14ac:dyDescent="0.2">
      <c r="F5785" s="2"/>
      <c r="G5785" s="2"/>
      <c r="H5785" s="18"/>
      <c r="I5785" s="2"/>
      <c r="J5785" s="2"/>
    </row>
    <row r="5786" spans="6:10" x14ac:dyDescent="0.2">
      <c r="F5786" s="2"/>
      <c r="G5786" s="2"/>
      <c r="H5786" s="18"/>
      <c r="I5786" s="2"/>
      <c r="J5786" s="2"/>
    </row>
    <row r="5787" spans="6:10" x14ac:dyDescent="0.2">
      <c r="F5787" s="2"/>
      <c r="G5787" s="2"/>
      <c r="H5787" s="18"/>
      <c r="I5787" s="2"/>
      <c r="J5787" s="2"/>
    </row>
    <row r="5788" spans="6:10" x14ac:dyDescent="0.2">
      <c r="F5788" s="2"/>
      <c r="G5788" s="2"/>
      <c r="H5788" s="18"/>
      <c r="I5788" s="2"/>
      <c r="J5788" s="2"/>
    </row>
    <row r="5789" spans="6:10" x14ac:dyDescent="0.2">
      <c r="F5789" s="2"/>
      <c r="G5789" s="2"/>
      <c r="H5789" s="18"/>
      <c r="I5789" s="2"/>
      <c r="J5789" s="2"/>
    </row>
    <row r="5790" spans="6:10" x14ac:dyDescent="0.2">
      <c r="F5790" s="2"/>
      <c r="G5790" s="2"/>
      <c r="H5790" s="18"/>
      <c r="I5790" s="2"/>
      <c r="J5790" s="2"/>
    </row>
    <row r="5791" spans="6:10" x14ac:dyDescent="0.2">
      <c r="F5791" s="2"/>
      <c r="G5791" s="2"/>
      <c r="H5791" s="18"/>
      <c r="I5791" s="2"/>
      <c r="J5791" s="2"/>
    </row>
    <row r="5792" spans="6:10" x14ac:dyDescent="0.2">
      <c r="F5792" s="2"/>
      <c r="G5792" s="2"/>
      <c r="H5792" s="18"/>
      <c r="I5792" s="2"/>
      <c r="J5792" s="2"/>
    </row>
    <row r="5793" spans="6:10" x14ac:dyDescent="0.2">
      <c r="F5793" s="2"/>
      <c r="G5793" s="2"/>
      <c r="H5793" s="18"/>
      <c r="I5793" s="2"/>
      <c r="J5793" s="2"/>
    </row>
    <row r="5794" spans="6:10" x14ac:dyDescent="0.2">
      <c r="F5794" s="2"/>
      <c r="G5794" s="2"/>
      <c r="H5794" s="18"/>
      <c r="I5794" s="2"/>
      <c r="J5794" s="2"/>
    </row>
    <row r="5795" spans="6:10" x14ac:dyDescent="0.2">
      <c r="F5795" s="2"/>
      <c r="G5795" s="2"/>
      <c r="H5795" s="18"/>
      <c r="I5795" s="2"/>
      <c r="J5795" s="2"/>
    </row>
    <row r="5796" spans="6:10" x14ac:dyDescent="0.2">
      <c r="F5796" s="2"/>
      <c r="G5796" s="2"/>
      <c r="H5796" s="18"/>
      <c r="I5796" s="2"/>
      <c r="J5796" s="2"/>
    </row>
    <row r="5797" spans="6:10" x14ac:dyDescent="0.2">
      <c r="F5797" s="2"/>
      <c r="G5797" s="2"/>
      <c r="H5797" s="18"/>
      <c r="I5797" s="2"/>
      <c r="J5797" s="2"/>
    </row>
    <row r="5798" spans="6:10" x14ac:dyDescent="0.2">
      <c r="F5798" s="2"/>
      <c r="G5798" s="2"/>
      <c r="H5798" s="18"/>
      <c r="I5798" s="2"/>
      <c r="J5798" s="2"/>
    </row>
    <row r="5799" spans="6:10" x14ac:dyDescent="0.2">
      <c r="F5799" s="2"/>
      <c r="G5799" s="2"/>
      <c r="H5799" s="18"/>
      <c r="I5799" s="2"/>
      <c r="J5799" s="2"/>
    </row>
    <row r="5800" spans="6:10" x14ac:dyDescent="0.2">
      <c r="F5800" s="2"/>
      <c r="G5800" s="2"/>
      <c r="H5800" s="18"/>
      <c r="I5800" s="2"/>
      <c r="J5800" s="2"/>
    </row>
    <row r="5801" spans="6:10" x14ac:dyDescent="0.2">
      <c r="F5801" s="2"/>
      <c r="G5801" s="2"/>
      <c r="H5801" s="18"/>
      <c r="I5801" s="2"/>
      <c r="J5801" s="2"/>
    </row>
    <row r="5802" spans="6:10" x14ac:dyDescent="0.2">
      <c r="F5802" s="2"/>
      <c r="G5802" s="2"/>
      <c r="H5802" s="18"/>
      <c r="I5802" s="2"/>
      <c r="J5802" s="2"/>
    </row>
    <row r="5803" spans="6:10" x14ac:dyDescent="0.2">
      <c r="F5803" s="2"/>
      <c r="G5803" s="2"/>
      <c r="H5803" s="18"/>
      <c r="I5803" s="2"/>
      <c r="J5803" s="2"/>
    </row>
    <row r="5804" spans="6:10" x14ac:dyDescent="0.2">
      <c r="F5804" s="2"/>
      <c r="G5804" s="2"/>
      <c r="H5804" s="18"/>
      <c r="I5804" s="2"/>
      <c r="J5804" s="2"/>
    </row>
    <row r="5805" spans="6:10" x14ac:dyDescent="0.2">
      <c r="F5805" s="2"/>
      <c r="G5805" s="2"/>
      <c r="H5805" s="18"/>
      <c r="I5805" s="2"/>
      <c r="J5805" s="2"/>
    </row>
    <row r="5806" spans="6:10" x14ac:dyDescent="0.2">
      <c r="F5806" s="2"/>
      <c r="G5806" s="2"/>
      <c r="H5806" s="18"/>
      <c r="I5806" s="2"/>
      <c r="J5806" s="2"/>
    </row>
    <row r="5807" spans="6:10" x14ac:dyDescent="0.2">
      <c r="F5807" s="2"/>
      <c r="G5807" s="2"/>
      <c r="H5807" s="18"/>
      <c r="I5807" s="2"/>
      <c r="J5807" s="2"/>
    </row>
    <row r="5808" spans="6:10" x14ac:dyDescent="0.2">
      <c r="F5808" s="2"/>
      <c r="G5808" s="2"/>
      <c r="H5808" s="18"/>
      <c r="I5808" s="2"/>
      <c r="J5808" s="2"/>
    </row>
    <row r="5809" spans="6:10" x14ac:dyDescent="0.2">
      <c r="F5809" s="2"/>
      <c r="G5809" s="2"/>
      <c r="H5809" s="18"/>
      <c r="I5809" s="2"/>
      <c r="J5809" s="2"/>
    </row>
    <row r="5810" spans="6:10" x14ac:dyDescent="0.2">
      <c r="F5810" s="2"/>
      <c r="G5810" s="2"/>
      <c r="H5810" s="18"/>
      <c r="I5810" s="2"/>
      <c r="J5810" s="2"/>
    </row>
    <row r="5811" spans="6:10" x14ac:dyDescent="0.2">
      <c r="F5811" s="2"/>
      <c r="G5811" s="2"/>
      <c r="H5811" s="18"/>
      <c r="I5811" s="2"/>
      <c r="J5811" s="2"/>
    </row>
    <row r="5812" spans="6:10" x14ac:dyDescent="0.2">
      <c r="F5812" s="2"/>
      <c r="G5812" s="2"/>
      <c r="H5812" s="18"/>
      <c r="I5812" s="2"/>
      <c r="J5812" s="2"/>
    </row>
    <row r="5813" spans="6:10" x14ac:dyDescent="0.2">
      <c r="F5813" s="2"/>
      <c r="G5813" s="2"/>
      <c r="H5813" s="18"/>
      <c r="I5813" s="2"/>
      <c r="J5813" s="2"/>
    </row>
    <row r="5814" spans="6:10" x14ac:dyDescent="0.2">
      <c r="F5814" s="2"/>
      <c r="G5814" s="2"/>
      <c r="H5814" s="18"/>
      <c r="I5814" s="2"/>
      <c r="J5814" s="2"/>
    </row>
    <row r="5815" spans="6:10" x14ac:dyDescent="0.2">
      <c r="F5815" s="2"/>
      <c r="G5815" s="2"/>
      <c r="H5815" s="18"/>
      <c r="I5815" s="2"/>
      <c r="J5815" s="2"/>
    </row>
    <row r="5816" spans="6:10" x14ac:dyDescent="0.2">
      <c r="F5816" s="2"/>
      <c r="G5816" s="2"/>
      <c r="H5816" s="18"/>
      <c r="I5816" s="2"/>
      <c r="J5816" s="2"/>
    </row>
    <row r="5817" spans="6:10" x14ac:dyDescent="0.2">
      <c r="F5817" s="2"/>
      <c r="G5817" s="2"/>
      <c r="H5817" s="18"/>
      <c r="I5817" s="2"/>
      <c r="J5817" s="2"/>
    </row>
    <row r="5818" spans="6:10" x14ac:dyDescent="0.2">
      <c r="F5818" s="2"/>
      <c r="G5818" s="2"/>
      <c r="H5818" s="18"/>
      <c r="I5818" s="2"/>
      <c r="J5818" s="2"/>
    </row>
    <row r="5819" spans="6:10" x14ac:dyDescent="0.2">
      <c r="F5819" s="2"/>
      <c r="G5819" s="2"/>
      <c r="H5819" s="18"/>
      <c r="I5819" s="2"/>
      <c r="J5819" s="2"/>
    </row>
    <row r="5820" spans="6:10" x14ac:dyDescent="0.2">
      <c r="F5820" s="2"/>
      <c r="G5820" s="2"/>
      <c r="H5820" s="18"/>
      <c r="I5820" s="2"/>
      <c r="J5820" s="2"/>
    </row>
    <row r="5821" spans="6:10" x14ac:dyDescent="0.2">
      <c r="F5821" s="2"/>
      <c r="G5821" s="2"/>
      <c r="H5821" s="18"/>
      <c r="I5821" s="2"/>
      <c r="J5821" s="2"/>
    </row>
    <row r="5822" spans="6:10" x14ac:dyDescent="0.2">
      <c r="F5822" s="2"/>
      <c r="G5822" s="2"/>
      <c r="H5822" s="18"/>
      <c r="I5822" s="2"/>
      <c r="J5822" s="2"/>
    </row>
    <row r="5823" spans="6:10" x14ac:dyDescent="0.2">
      <c r="F5823" s="2"/>
      <c r="G5823" s="2"/>
      <c r="H5823" s="18"/>
      <c r="I5823" s="2"/>
      <c r="J5823" s="2"/>
    </row>
    <row r="5824" spans="6:10" x14ac:dyDescent="0.2">
      <c r="F5824" s="2"/>
      <c r="G5824" s="2"/>
      <c r="H5824" s="18"/>
      <c r="I5824" s="2"/>
      <c r="J5824" s="2"/>
    </row>
    <row r="5825" spans="6:10" x14ac:dyDescent="0.2">
      <c r="F5825" s="2"/>
      <c r="G5825" s="2"/>
      <c r="H5825" s="18"/>
      <c r="I5825" s="2"/>
      <c r="J5825" s="2"/>
    </row>
    <row r="5826" spans="6:10" x14ac:dyDescent="0.2">
      <c r="F5826" s="2"/>
      <c r="G5826" s="2"/>
      <c r="H5826" s="18"/>
      <c r="I5826" s="2"/>
      <c r="J5826" s="2"/>
    </row>
    <row r="5827" spans="6:10" x14ac:dyDescent="0.2">
      <c r="F5827" s="2"/>
      <c r="G5827" s="2"/>
      <c r="H5827" s="18"/>
      <c r="I5827" s="2"/>
      <c r="J5827" s="2"/>
    </row>
    <row r="5828" spans="6:10" x14ac:dyDescent="0.2">
      <c r="F5828" s="2"/>
      <c r="G5828" s="2"/>
      <c r="H5828" s="18"/>
      <c r="I5828" s="2"/>
      <c r="J5828" s="2"/>
    </row>
    <row r="5829" spans="6:10" x14ac:dyDescent="0.2">
      <c r="F5829" s="2"/>
      <c r="G5829" s="2"/>
      <c r="H5829" s="18"/>
      <c r="I5829" s="2"/>
      <c r="J5829" s="2"/>
    </row>
    <row r="5830" spans="6:10" x14ac:dyDescent="0.2">
      <c r="F5830" s="2"/>
      <c r="G5830" s="2"/>
      <c r="H5830" s="18"/>
      <c r="I5830" s="2"/>
      <c r="J5830" s="2"/>
    </row>
    <row r="5831" spans="6:10" x14ac:dyDescent="0.2">
      <c r="F5831" s="2"/>
      <c r="G5831" s="2"/>
      <c r="H5831" s="18"/>
      <c r="I5831" s="2"/>
      <c r="J5831" s="2"/>
    </row>
    <row r="5832" spans="6:10" x14ac:dyDescent="0.2">
      <c r="F5832" s="2"/>
      <c r="G5832" s="2"/>
      <c r="H5832" s="18"/>
      <c r="I5832" s="2"/>
      <c r="J5832" s="2"/>
    </row>
    <row r="5833" spans="6:10" x14ac:dyDescent="0.2">
      <c r="F5833" s="2"/>
      <c r="G5833" s="2"/>
      <c r="H5833" s="18"/>
      <c r="I5833" s="2"/>
      <c r="J5833" s="2"/>
    </row>
    <row r="5834" spans="6:10" x14ac:dyDescent="0.2">
      <c r="F5834" s="2"/>
      <c r="G5834" s="2"/>
      <c r="H5834" s="18"/>
      <c r="I5834" s="2"/>
      <c r="J5834" s="2"/>
    </row>
    <row r="5835" spans="6:10" x14ac:dyDescent="0.2">
      <c r="F5835" s="2"/>
      <c r="G5835" s="2"/>
      <c r="H5835" s="18"/>
      <c r="I5835" s="2"/>
      <c r="J5835" s="2"/>
    </row>
    <row r="5836" spans="6:10" x14ac:dyDescent="0.2">
      <c r="F5836" s="2"/>
      <c r="G5836" s="2"/>
      <c r="H5836" s="18"/>
      <c r="I5836" s="2"/>
      <c r="J5836" s="2"/>
    </row>
    <row r="5837" spans="6:10" x14ac:dyDescent="0.2">
      <c r="F5837" s="2"/>
      <c r="G5837" s="2"/>
      <c r="H5837" s="18"/>
      <c r="I5837" s="2"/>
      <c r="J5837" s="2"/>
    </row>
    <row r="5838" spans="6:10" x14ac:dyDescent="0.2">
      <c r="F5838" s="2"/>
      <c r="G5838" s="2"/>
      <c r="H5838" s="18"/>
      <c r="I5838" s="2"/>
      <c r="J5838" s="2"/>
    </row>
    <row r="5839" spans="6:10" x14ac:dyDescent="0.2">
      <c r="F5839" s="2"/>
      <c r="G5839" s="2"/>
      <c r="H5839" s="18"/>
      <c r="I5839" s="2"/>
      <c r="J5839" s="2"/>
    </row>
    <row r="5840" spans="6:10" x14ac:dyDescent="0.2">
      <c r="F5840" s="2"/>
      <c r="G5840" s="2"/>
      <c r="H5840" s="18"/>
      <c r="I5840" s="2"/>
      <c r="J5840" s="2"/>
    </row>
    <row r="5841" spans="6:10" x14ac:dyDescent="0.2">
      <c r="F5841" s="2"/>
      <c r="G5841" s="2"/>
      <c r="H5841" s="18"/>
      <c r="I5841" s="2"/>
      <c r="J5841" s="2"/>
    </row>
    <row r="5842" spans="6:10" x14ac:dyDescent="0.2">
      <c r="F5842" s="2"/>
      <c r="G5842" s="2"/>
      <c r="H5842" s="18"/>
      <c r="I5842" s="2"/>
      <c r="J5842" s="2"/>
    </row>
    <row r="5843" spans="6:10" x14ac:dyDescent="0.2">
      <c r="F5843" s="2"/>
      <c r="G5843" s="2"/>
      <c r="H5843" s="18"/>
      <c r="I5843" s="2"/>
      <c r="J5843" s="2"/>
    </row>
    <row r="5844" spans="6:10" x14ac:dyDescent="0.2">
      <c r="F5844" s="2"/>
      <c r="G5844" s="2"/>
      <c r="H5844" s="18"/>
      <c r="I5844" s="2"/>
      <c r="J5844" s="2"/>
    </row>
    <row r="5845" spans="6:10" x14ac:dyDescent="0.2">
      <c r="F5845" s="2"/>
      <c r="G5845" s="2"/>
      <c r="H5845" s="18"/>
      <c r="I5845" s="2"/>
      <c r="J5845" s="2"/>
    </row>
    <row r="5846" spans="6:10" x14ac:dyDescent="0.2">
      <c r="F5846" s="2"/>
      <c r="G5846" s="2"/>
      <c r="H5846" s="18"/>
      <c r="I5846" s="2"/>
      <c r="J5846" s="2"/>
    </row>
    <row r="5847" spans="6:10" x14ac:dyDescent="0.2">
      <c r="F5847" s="2"/>
      <c r="G5847" s="2"/>
      <c r="H5847" s="18"/>
      <c r="I5847" s="2"/>
      <c r="J5847" s="2"/>
    </row>
    <row r="5848" spans="6:10" x14ac:dyDescent="0.2">
      <c r="F5848" s="2"/>
      <c r="G5848" s="2"/>
      <c r="H5848" s="18"/>
      <c r="I5848" s="2"/>
      <c r="J5848" s="2"/>
    </row>
    <row r="5849" spans="6:10" x14ac:dyDescent="0.2">
      <c r="F5849" s="2"/>
      <c r="G5849" s="2"/>
      <c r="H5849" s="18"/>
      <c r="I5849" s="2"/>
      <c r="J5849" s="2"/>
    </row>
    <row r="5850" spans="6:10" x14ac:dyDescent="0.2">
      <c r="F5850" s="2"/>
      <c r="G5850" s="2"/>
      <c r="H5850" s="18"/>
      <c r="I5850" s="2"/>
      <c r="J5850" s="2"/>
    </row>
    <row r="5851" spans="6:10" x14ac:dyDescent="0.2">
      <c r="F5851" s="2"/>
      <c r="G5851" s="2"/>
      <c r="H5851" s="18"/>
      <c r="I5851" s="2"/>
      <c r="J5851" s="2"/>
    </row>
    <row r="5852" spans="6:10" x14ac:dyDescent="0.2">
      <c r="F5852" s="2"/>
      <c r="G5852" s="2"/>
      <c r="H5852" s="18"/>
      <c r="I5852" s="2"/>
      <c r="J5852" s="2"/>
    </row>
    <row r="5853" spans="6:10" x14ac:dyDescent="0.2">
      <c r="F5853" s="2"/>
      <c r="G5853" s="2"/>
      <c r="H5853" s="18"/>
      <c r="I5853" s="2"/>
      <c r="J5853" s="2"/>
    </row>
    <row r="5854" spans="6:10" x14ac:dyDescent="0.2">
      <c r="F5854" s="2"/>
      <c r="G5854" s="2"/>
      <c r="H5854" s="18"/>
      <c r="I5854" s="2"/>
      <c r="J5854" s="2"/>
    </row>
    <row r="5855" spans="6:10" x14ac:dyDescent="0.2">
      <c r="F5855" s="2"/>
      <c r="G5855" s="2"/>
      <c r="H5855" s="18"/>
      <c r="I5855" s="2"/>
      <c r="J5855" s="2"/>
    </row>
    <row r="5856" spans="6:10" x14ac:dyDescent="0.2">
      <c r="F5856" s="2"/>
      <c r="G5856" s="2"/>
      <c r="H5856" s="18"/>
      <c r="I5856" s="2"/>
      <c r="J5856" s="2"/>
    </row>
    <row r="5857" spans="6:10" x14ac:dyDescent="0.2">
      <c r="F5857" s="2"/>
      <c r="G5857" s="2"/>
      <c r="H5857" s="18"/>
      <c r="I5857" s="2"/>
      <c r="J5857" s="2"/>
    </row>
    <row r="5858" spans="6:10" x14ac:dyDescent="0.2">
      <c r="F5858" s="2"/>
      <c r="G5858" s="2"/>
      <c r="H5858" s="18"/>
      <c r="I5858" s="2"/>
      <c r="J5858" s="2"/>
    </row>
    <row r="5859" spans="6:10" x14ac:dyDescent="0.2">
      <c r="F5859" s="2"/>
      <c r="G5859" s="2"/>
      <c r="H5859" s="18"/>
      <c r="I5859" s="2"/>
      <c r="J5859" s="2"/>
    </row>
    <row r="5860" spans="6:10" x14ac:dyDescent="0.2">
      <c r="F5860" s="2"/>
      <c r="G5860" s="2"/>
      <c r="H5860" s="18"/>
      <c r="I5860" s="2"/>
      <c r="J5860" s="2"/>
    </row>
    <row r="5861" spans="6:10" x14ac:dyDescent="0.2">
      <c r="F5861" s="2"/>
      <c r="G5861" s="2"/>
      <c r="H5861" s="18"/>
      <c r="I5861" s="2"/>
      <c r="J5861" s="2"/>
    </row>
    <row r="5862" spans="6:10" x14ac:dyDescent="0.2">
      <c r="F5862" s="2"/>
      <c r="G5862" s="2"/>
      <c r="H5862" s="18"/>
      <c r="I5862" s="2"/>
      <c r="J5862" s="2"/>
    </row>
    <row r="5863" spans="6:10" x14ac:dyDescent="0.2">
      <c r="F5863" s="2"/>
      <c r="G5863" s="2"/>
      <c r="H5863" s="18"/>
      <c r="I5863" s="2"/>
      <c r="J5863" s="2"/>
    </row>
    <row r="5864" spans="6:10" x14ac:dyDescent="0.2">
      <c r="F5864" s="2"/>
      <c r="G5864" s="2"/>
      <c r="H5864" s="18"/>
      <c r="I5864" s="2"/>
      <c r="J5864" s="2"/>
    </row>
    <row r="5865" spans="6:10" x14ac:dyDescent="0.2">
      <c r="F5865" s="2"/>
      <c r="G5865" s="2"/>
      <c r="H5865" s="18"/>
      <c r="I5865" s="2"/>
      <c r="J5865" s="2"/>
    </row>
    <row r="5866" spans="6:10" x14ac:dyDescent="0.2">
      <c r="F5866" s="2"/>
      <c r="G5866" s="2"/>
      <c r="H5866" s="18"/>
      <c r="I5866" s="2"/>
      <c r="J5866" s="2"/>
    </row>
    <row r="5867" spans="6:10" x14ac:dyDescent="0.2">
      <c r="F5867" s="2"/>
      <c r="G5867" s="2"/>
      <c r="H5867" s="18"/>
      <c r="I5867" s="2"/>
      <c r="J5867" s="2"/>
    </row>
    <row r="5868" spans="6:10" x14ac:dyDescent="0.2">
      <c r="F5868" s="2"/>
      <c r="G5868" s="2"/>
      <c r="H5868" s="18"/>
      <c r="I5868" s="2"/>
      <c r="J5868" s="2"/>
    </row>
    <row r="5869" spans="6:10" x14ac:dyDescent="0.2">
      <c r="F5869" s="2"/>
      <c r="G5869" s="2"/>
      <c r="H5869" s="18"/>
      <c r="I5869" s="2"/>
      <c r="J5869" s="2"/>
    </row>
    <row r="5870" spans="6:10" x14ac:dyDescent="0.2">
      <c r="F5870" s="2"/>
      <c r="G5870" s="2"/>
      <c r="H5870" s="18"/>
      <c r="I5870" s="2"/>
      <c r="J5870" s="2"/>
    </row>
    <row r="5871" spans="6:10" x14ac:dyDescent="0.2">
      <c r="F5871" s="2"/>
      <c r="G5871" s="2"/>
      <c r="H5871" s="18"/>
      <c r="I5871" s="2"/>
      <c r="J5871" s="2"/>
    </row>
    <row r="5872" spans="6:10" x14ac:dyDescent="0.2">
      <c r="F5872" s="2"/>
      <c r="G5872" s="2"/>
      <c r="H5872" s="18"/>
      <c r="I5872" s="2"/>
      <c r="J5872" s="2"/>
    </row>
    <row r="5873" spans="6:10" x14ac:dyDescent="0.2">
      <c r="F5873" s="2"/>
      <c r="G5873" s="2"/>
      <c r="H5873" s="18"/>
      <c r="I5873" s="2"/>
      <c r="J5873" s="2"/>
    </row>
    <row r="5874" spans="6:10" x14ac:dyDescent="0.2">
      <c r="F5874" s="2"/>
      <c r="G5874" s="2"/>
      <c r="H5874" s="18"/>
      <c r="I5874" s="2"/>
      <c r="J5874" s="2"/>
    </row>
    <row r="5875" spans="6:10" x14ac:dyDescent="0.2">
      <c r="F5875" s="2"/>
      <c r="G5875" s="2"/>
      <c r="H5875" s="18"/>
      <c r="I5875" s="2"/>
      <c r="J5875" s="2"/>
    </row>
    <row r="5876" spans="6:10" x14ac:dyDescent="0.2">
      <c r="F5876" s="2"/>
      <c r="G5876" s="2"/>
      <c r="H5876" s="18"/>
      <c r="I5876" s="2"/>
      <c r="J5876" s="2"/>
    </row>
    <row r="5877" spans="6:10" x14ac:dyDescent="0.2">
      <c r="F5877" s="2"/>
      <c r="G5877" s="2"/>
      <c r="H5877" s="18"/>
      <c r="I5877" s="2"/>
      <c r="J5877" s="2"/>
    </row>
    <row r="5878" spans="6:10" x14ac:dyDescent="0.2">
      <c r="F5878" s="2"/>
      <c r="G5878" s="2"/>
      <c r="H5878" s="18"/>
      <c r="I5878" s="2"/>
      <c r="J5878" s="2"/>
    </row>
    <row r="5879" spans="6:10" x14ac:dyDescent="0.2">
      <c r="F5879" s="2"/>
      <c r="G5879" s="2"/>
      <c r="H5879" s="18"/>
      <c r="I5879" s="2"/>
      <c r="J5879" s="2"/>
    </row>
    <row r="5880" spans="6:10" x14ac:dyDescent="0.2">
      <c r="F5880" s="2"/>
      <c r="G5880" s="2"/>
      <c r="H5880" s="18"/>
      <c r="I5880" s="2"/>
      <c r="J5880" s="2"/>
    </row>
    <row r="5881" spans="6:10" x14ac:dyDescent="0.2">
      <c r="F5881" s="2"/>
      <c r="G5881" s="2"/>
      <c r="H5881" s="18"/>
      <c r="I5881" s="2"/>
      <c r="J5881" s="2"/>
    </row>
    <row r="5882" spans="6:10" x14ac:dyDescent="0.2">
      <c r="F5882" s="2"/>
      <c r="G5882" s="2"/>
      <c r="H5882" s="18"/>
      <c r="I5882" s="2"/>
      <c r="J5882" s="2"/>
    </row>
    <row r="5883" spans="6:10" x14ac:dyDescent="0.2">
      <c r="F5883" s="2"/>
      <c r="G5883" s="2"/>
      <c r="H5883" s="18"/>
      <c r="I5883" s="2"/>
      <c r="J5883" s="2"/>
    </row>
    <row r="5884" spans="6:10" x14ac:dyDescent="0.2">
      <c r="F5884" s="2"/>
      <c r="G5884" s="2"/>
      <c r="H5884" s="18"/>
      <c r="I5884" s="2"/>
      <c r="J5884" s="2"/>
    </row>
    <row r="5885" spans="6:10" x14ac:dyDescent="0.2">
      <c r="F5885" s="2"/>
      <c r="G5885" s="2"/>
      <c r="H5885" s="18"/>
      <c r="I5885" s="2"/>
      <c r="J5885" s="2"/>
    </row>
    <row r="5886" spans="6:10" x14ac:dyDescent="0.2">
      <c r="F5886" s="2"/>
      <c r="G5886" s="2"/>
      <c r="H5886" s="18"/>
      <c r="I5886" s="2"/>
      <c r="J5886" s="2"/>
    </row>
    <row r="5887" spans="6:10" x14ac:dyDescent="0.2">
      <c r="F5887" s="2"/>
      <c r="G5887" s="2"/>
      <c r="H5887" s="18"/>
      <c r="I5887" s="2"/>
      <c r="J5887" s="2"/>
    </row>
    <row r="5888" spans="6:10" x14ac:dyDescent="0.2">
      <c r="F5888" s="2"/>
      <c r="G5888" s="2"/>
      <c r="H5888" s="18"/>
      <c r="I5888" s="2"/>
      <c r="J5888" s="2"/>
    </row>
    <row r="5889" spans="6:10" x14ac:dyDescent="0.2">
      <c r="F5889" s="2"/>
      <c r="G5889" s="2"/>
      <c r="H5889" s="18"/>
      <c r="I5889" s="2"/>
      <c r="J5889" s="2"/>
    </row>
    <row r="5890" spans="6:10" x14ac:dyDescent="0.2">
      <c r="F5890" s="2"/>
      <c r="G5890" s="2"/>
      <c r="H5890" s="18"/>
      <c r="I5890" s="2"/>
      <c r="J5890" s="2"/>
    </row>
    <row r="5891" spans="6:10" x14ac:dyDescent="0.2">
      <c r="F5891" s="2"/>
      <c r="G5891" s="2"/>
      <c r="H5891" s="18"/>
      <c r="I5891" s="2"/>
      <c r="J5891" s="2"/>
    </row>
    <row r="5892" spans="6:10" x14ac:dyDescent="0.2">
      <c r="F5892" s="2"/>
      <c r="G5892" s="2"/>
      <c r="H5892" s="18"/>
      <c r="I5892" s="2"/>
      <c r="J5892" s="2"/>
    </row>
    <row r="5893" spans="6:10" x14ac:dyDescent="0.2">
      <c r="F5893" s="2"/>
      <c r="G5893" s="2"/>
      <c r="H5893" s="18"/>
      <c r="I5893" s="2"/>
      <c r="J5893" s="2"/>
    </row>
    <row r="5894" spans="6:10" x14ac:dyDescent="0.2">
      <c r="F5894" s="2"/>
      <c r="G5894" s="2"/>
      <c r="H5894" s="18"/>
      <c r="I5894" s="2"/>
      <c r="J5894" s="2"/>
    </row>
    <row r="5895" spans="6:10" x14ac:dyDescent="0.2">
      <c r="F5895" s="2"/>
      <c r="G5895" s="2"/>
      <c r="H5895" s="18"/>
      <c r="I5895" s="2"/>
      <c r="J5895" s="2"/>
    </row>
    <row r="5896" spans="6:10" x14ac:dyDescent="0.2">
      <c r="F5896" s="2"/>
      <c r="G5896" s="2"/>
      <c r="H5896" s="18"/>
      <c r="I5896" s="2"/>
      <c r="J5896" s="2"/>
    </row>
    <row r="5897" spans="6:10" x14ac:dyDescent="0.2">
      <c r="F5897" s="2"/>
      <c r="G5897" s="2"/>
      <c r="H5897" s="18"/>
      <c r="I5897" s="2"/>
      <c r="J5897" s="2"/>
    </row>
    <row r="5898" spans="6:10" x14ac:dyDescent="0.2">
      <c r="F5898" s="2"/>
      <c r="G5898" s="2"/>
      <c r="H5898" s="18"/>
      <c r="I5898" s="2"/>
      <c r="J5898" s="2"/>
    </row>
    <row r="5899" spans="6:10" x14ac:dyDescent="0.2">
      <c r="F5899" s="2"/>
      <c r="G5899" s="2"/>
      <c r="H5899" s="18"/>
      <c r="I5899" s="2"/>
      <c r="J5899" s="2"/>
    </row>
    <row r="5900" spans="6:10" x14ac:dyDescent="0.2">
      <c r="F5900" s="2"/>
      <c r="G5900" s="2"/>
      <c r="H5900" s="18"/>
      <c r="I5900" s="2"/>
      <c r="J5900" s="2"/>
    </row>
    <row r="5901" spans="6:10" x14ac:dyDescent="0.2">
      <c r="F5901" s="2"/>
      <c r="G5901" s="2"/>
      <c r="H5901" s="18"/>
      <c r="I5901" s="2"/>
      <c r="J5901" s="2"/>
    </row>
    <row r="5902" spans="6:10" x14ac:dyDescent="0.2">
      <c r="F5902" s="2"/>
      <c r="G5902" s="2"/>
      <c r="H5902" s="18"/>
      <c r="I5902" s="2"/>
      <c r="J5902" s="2"/>
    </row>
    <row r="5903" spans="6:10" x14ac:dyDescent="0.2">
      <c r="F5903" s="2"/>
      <c r="G5903" s="2"/>
      <c r="H5903" s="18"/>
      <c r="I5903" s="2"/>
      <c r="J5903" s="2"/>
    </row>
    <row r="5904" spans="6:10" x14ac:dyDescent="0.2">
      <c r="F5904" s="2"/>
      <c r="G5904" s="2"/>
      <c r="H5904" s="18"/>
      <c r="I5904" s="2"/>
      <c r="J5904" s="2"/>
    </row>
    <row r="5905" spans="6:10" x14ac:dyDescent="0.2">
      <c r="F5905" s="2"/>
      <c r="G5905" s="2"/>
      <c r="H5905" s="18"/>
      <c r="I5905" s="2"/>
      <c r="J5905" s="2"/>
    </row>
    <row r="5906" spans="6:10" x14ac:dyDescent="0.2">
      <c r="F5906" s="2"/>
      <c r="G5906" s="2"/>
      <c r="H5906" s="18"/>
      <c r="I5906" s="2"/>
      <c r="J5906" s="2"/>
    </row>
    <row r="5907" spans="6:10" x14ac:dyDescent="0.2">
      <c r="F5907" s="2"/>
      <c r="G5907" s="2"/>
      <c r="H5907" s="18"/>
      <c r="I5907" s="2"/>
      <c r="J5907" s="2"/>
    </row>
    <row r="5908" spans="6:10" x14ac:dyDescent="0.2">
      <c r="F5908" s="2"/>
      <c r="G5908" s="2"/>
      <c r="H5908" s="18"/>
      <c r="I5908" s="2"/>
      <c r="J5908" s="2"/>
    </row>
    <row r="5909" spans="6:10" x14ac:dyDescent="0.2">
      <c r="F5909" s="2"/>
      <c r="G5909" s="2"/>
      <c r="H5909" s="18"/>
      <c r="I5909" s="2"/>
      <c r="J5909" s="2"/>
    </row>
    <row r="5910" spans="6:10" x14ac:dyDescent="0.2">
      <c r="F5910" s="2"/>
      <c r="G5910" s="2"/>
      <c r="H5910" s="18"/>
      <c r="I5910" s="2"/>
      <c r="J5910" s="2"/>
    </row>
    <row r="5911" spans="6:10" x14ac:dyDescent="0.2">
      <c r="F5911" s="2"/>
      <c r="G5911" s="2"/>
      <c r="H5911" s="18"/>
      <c r="I5911" s="2"/>
      <c r="J5911" s="2"/>
    </row>
    <row r="5912" spans="6:10" x14ac:dyDescent="0.2">
      <c r="F5912" s="2"/>
      <c r="G5912" s="2"/>
      <c r="H5912" s="18"/>
      <c r="I5912" s="2"/>
      <c r="J5912" s="2"/>
    </row>
    <row r="5913" spans="6:10" x14ac:dyDescent="0.2">
      <c r="F5913" s="2"/>
      <c r="G5913" s="2"/>
      <c r="H5913" s="18"/>
      <c r="I5913" s="2"/>
      <c r="J5913" s="2"/>
    </row>
    <row r="5914" spans="6:10" x14ac:dyDescent="0.2">
      <c r="F5914" s="2"/>
      <c r="G5914" s="2"/>
      <c r="H5914" s="18"/>
      <c r="I5914" s="2"/>
      <c r="J5914" s="2"/>
    </row>
    <row r="5915" spans="6:10" x14ac:dyDescent="0.2">
      <c r="F5915" s="2"/>
      <c r="G5915" s="2"/>
      <c r="H5915" s="18"/>
      <c r="I5915" s="2"/>
      <c r="J5915" s="2"/>
    </row>
    <row r="5916" spans="6:10" x14ac:dyDescent="0.2">
      <c r="F5916" s="2"/>
      <c r="G5916" s="2"/>
      <c r="H5916" s="18"/>
      <c r="I5916" s="2"/>
      <c r="J5916" s="2"/>
    </row>
    <row r="5917" spans="6:10" x14ac:dyDescent="0.2">
      <c r="F5917" s="2"/>
      <c r="G5917" s="2"/>
      <c r="H5917" s="18"/>
      <c r="I5917" s="2"/>
      <c r="J5917" s="2"/>
    </row>
    <row r="5918" spans="6:10" x14ac:dyDescent="0.2">
      <c r="F5918" s="2"/>
      <c r="G5918" s="2"/>
      <c r="H5918" s="18"/>
      <c r="I5918" s="2"/>
      <c r="J5918" s="2"/>
    </row>
    <row r="5919" spans="6:10" x14ac:dyDescent="0.2">
      <c r="F5919" s="2"/>
      <c r="G5919" s="2"/>
      <c r="H5919" s="18"/>
      <c r="I5919" s="2"/>
      <c r="J5919" s="2"/>
    </row>
    <row r="5920" spans="6:10" x14ac:dyDescent="0.2">
      <c r="F5920" s="2"/>
      <c r="G5920" s="2"/>
      <c r="H5920" s="18"/>
      <c r="I5920" s="2"/>
      <c r="J5920" s="2"/>
    </row>
    <row r="5921" spans="6:10" x14ac:dyDescent="0.2">
      <c r="F5921" s="2"/>
      <c r="G5921" s="2"/>
      <c r="H5921" s="18"/>
      <c r="I5921" s="2"/>
      <c r="J5921" s="2"/>
    </row>
    <row r="5922" spans="6:10" x14ac:dyDescent="0.2">
      <c r="F5922" s="2"/>
      <c r="G5922" s="2"/>
      <c r="H5922" s="18"/>
      <c r="I5922" s="2"/>
      <c r="J5922" s="2"/>
    </row>
    <row r="5923" spans="6:10" x14ac:dyDescent="0.2">
      <c r="F5923" s="2"/>
      <c r="G5923" s="2"/>
      <c r="H5923" s="18"/>
      <c r="I5923" s="2"/>
      <c r="J5923" s="2"/>
    </row>
    <row r="5924" spans="6:10" x14ac:dyDescent="0.2">
      <c r="F5924" s="2"/>
      <c r="G5924" s="2"/>
      <c r="H5924" s="18"/>
      <c r="I5924" s="2"/>
      <c r="J5924" s="2"/>
    </row>
    <row r="5925" spans="6:10" x14ac:dyDescent="0.2">
      <c r="F5925" s="2"/>
      <c r="G5925" s="2"/>
      <c r="H5925" s="18"/>
      <c r="I5925" s="2"/>
      <c r="J5925" s="2"/>
    </row>
    <row r="5926" spans="6:10" x14ac:dyDescent="0.2">
      <c r="F5926" s="2"/>
      <c r="G5926" s="2"/>
      <c r="H5926" s="18"/>
      <c r="I5926" s="2"/>
      <c r="J5926" s="2"/>
    </row>
    <row r="5927" spans="6:10" x14ac:dyDescent="0.2">
      <c r="F5927" s="2"/>
      <c r="G5927" s="2"/>
      <c r="H5927" s="18"/>
      <c r="I5927" s="2"/>
      <c r="J5927" s="2"/>
    </row>
    <row r="5928" spans="6:10" x14ac:dyDescent="0.2">
      <c r="F5928" s="2"/>
      <c r="G5928" s="2"/>
      <c r="H5928" s="18"/>
      <c r="I5928" s="2"/>
      <c r="J5928" s="2"/>
    </row>
    <row r="5929" spans="6:10" x14ac:dyDescent="0.2">
      <c r="F5929" s="2"/>
      <c r="G5929" s="2"/>
      <c r="H5929" s="18"/>
      <c r="I5929" s="2"/>
      <c r="J5929" s="2"/>
    </row>
    <row r="5930" spans="6:10" x14ac:dyDescent="0.2">
      <c r="F5930" s="2"/>
      <c r="G5930" s="2"/>
      <c r="H5930" s="18"/>
      <c r="I5930" s="2"/>
      <c r="J5930" s="2"/>
    </row>
    <row r="5931" spans="6:10" x14ac:dyDescent="0.2">
      <c r="F5931" s="2"/>
      <c r="G5931" s="2"/>
      <c r="H5931" s="18"/>
      <c r="I5931" s="2"/>
      <c r="J5931" s="2"/>
    </row>
    <row r="5932" spans="6:10" x14ac:dyDescent="0.2">
      <c r="F5932" s="2"/>
      <c r="G5932" s="2"/>
      <c r="H5932" s="18"/>
      <c r="I5932" s="2"/>
      <c r="J5932" s="2"/>
    </row>
    <row r="5933" spans="6:10" x14ac:dyDescent="0.2">
      <c r="F5933" s="2"/>
      <c r="G5933" s="2"/>
      <c r="H5933" s="18"/>
      <c r="I5933" s="2"/>
      <c r="J5933" s="2"/>
    </row>
    <row r="5934" spans="6:10" x14ac:dyDescent="0.2">
      <c r="F5934" s="2"/>
      <c r="G5934" s="2"/>
      <c r="H5934" s="18"/>
      <c r="I5934" s="2"/>
      <c r="J5934" s="2"/>
    </row>
    <row r="5935" spans="6:10" x14ac:dyDescent="0.2">
      <c r="F5935" s="2"/>
      <c r="G5935" s="2"/>
      <c r="H5935" s="18"/>
      <c r="I5935" s="2"/>
      <c r="J5935" s="2"/>
    </row>
    <row r="5936" spans="6:10" x14ac:dyDescent="0.2">
      <c r="F5936" s="2"/>
      <c r="G5936" s="2"/>
      <c r="H5936" s="18"/>
      <c r="I5936" s="2"/>
      <c r="J5936" s="2"/>
    </row>
    <row r="5937" spans="6:10" x14ac:dyDescent="0.2">
      <c r="F5937" s="2"/>
      <c r="G5937" s="2"/>
      <c r="H5937" s="18"/>
      <c r="I5937" s="2"/>
      <c r="J5937" s="2"/>
    </row>
    <row r="5938" spans="6:10" x14ac:dyDescent="0.2">
      <c r="F5938" s="2"/>
      <c r="G5938" s="2"/>
      <c r="H5938" s="18"/>
      <c r="I5938" s="2"/>
      <c r="J5938" s="2"/>
    </row>
    <row r="5939" spans="6:10" x14ac:dyDescent="0.2">
      <c r="F5939" s="2"/>
      <c r="G5939" s="2"/>
      <c r="H5939" s="18"/>
      <c r="I5939" s="2"/>
      <c r="J5939" s="2"/>
    </row>
    <row r="5940" spans="6:10" x14ac:dyDescent="0.2">
      <c r="F5940" s="2"/>
      <c r="G5940" s="2"/>
      <c r="H5940" s="18"/>
      <c r="I5940" s="2"/>
      <c r="J5940" s="2"/>
    </row>
    <row r="5941" spans="6:10" x14ac:dyDescent="0.2">
      <c r="F5941" s="2"/>
      <c r="G5941" s="2"/>
      <c r="H5941" s="18"/>
      <c r="I5941" s="2"/>
      <c r="J5941" s="2"/>
    </row>
    <row r="5942" spans="6:10" x14ac:dyDescent="0.2">
      <c r="F5942" s="2"/>
      <c r="G5942" s="2"/>
      <c r="H5942" s="18"/>
      <c r="I5942" s="2"/>
      <c r="J5942" s="2"/>
    </row>
    <row r="5943" spans="6:10" x14ac:dyDescent="0.2">
      <c r="F5943" s="2"/>
      <c r="G5943" s="2"/>
      <c r="H5943" s="18"/>
      <c r="I5943" s="2"/>
      <c r="J5943" s="2"/>
    </row>
    <row r="5944" spans="6:10" x14ac:dyDescent="0.2">
      <c r="F5944" s="2"/>
      <c r="G5944" s="2"/>
      <c r="H5944" s="18"/>
      <c r="I5944" s="2"/>
      <c r="J5944" s="2"/>
    </row>
    <row r="5945" spans="6:10" x14ac:dyDescent="0.2">
      <c r="F5945" s="2"/>
      <c r="G5945" s="2"/>
      <c r="H5945" s="18"/>
      <c r="I5945" s="2"/>
      <c r="J5945" s="2"/>
    </row>
    <row r="5946" spans="6:10" x14ac:dyDescent="0.2">
      <c r="F5946" s="2"/>
      <c r="G5946" s="2"/>
      <c r="H5946" s="18"/>
      <c r="I5946" s="2"/>
      <c r="J5946" s="2"/>
    </row>
    <row r="5947" spans="6:10" x14ac:dyDescent="0.2">
      <c r="F5947" s="2"/>
      <c r="G5947" s="2"/>
      <c r="H5947" s="18"/>
      <c r="I5947" s="2"/>
      <c r="J5947" s="2"/>
    </row>
    <row r="5948" spans="6:10" x14ac:dyDescent="0.2">
      <c r="F5948" s="2"/>
      <c r="G5948" s="2"/>
      <c r="H5948" s="18"/>
      <c r="I5948" s="2"/>
      <c r="J5948" s="2"/>
    </row>
    <row r="5949" spans="6:10" x14ac:dyDescent="0.2">
      <c r="F5949" s="2"/>
      <c r="G5949" s="2"/>
      <c r="H5949" s="18"/>
      <c r="I5949" s="2"/>
      <c r="J5949" s="2"/>
    </row>
    <row r="5950" spans="6:10" x14ac:dyDescent="0.2">
      <c r="F5950" s="2"/>
      <c r="G5950" s="2"/>
      <c r="H5950" s="18"/>
      <c r="I5950" s="2"/>
      <c r="J5950" s="2"/>
    </row>
    <row r="5951" spans="6:10" x14ac:dyDescent="0.2">
      <c r="F5951" s="2"/>
      <c r="G5951" s="2"/>
      <c r="H5951" s="18"/>
      <c r="I5951" s="2"/>
      <c r="J5951" s="2"/>
    </row>
    <row r="5952" spans="6:10" x14ac:dyDescent="0.2">
      <c r="F5952" s="2"/>
      <c r="G5952" s="2"/>
      <c r="H5952" s="18"/>
      <c r="I5952" s="2"/>
      <c r="J5952" s="2"/>
    </row>
    <row r="5953" spans="6:10" x14ac:dyDescent="0.2">
      <c r="F5953" s="2"/>
      <c r="G5953" s="2"/>
      <c r="H5953" s="18"/>
      <c r="I5953" s="2"/>
      <c r="J5953" s="2"/>
    </row>
  </sheetData>
  <sortState ref="A2:M4859">
    <sortCondition ref="B2:B4859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B1F1-1584-8E48-A2B4-56777C1FE436}">
  <dimension ref="A1:O1067"/>
  <sheetViews>
    <sheetView tabSelected="1" zoomScale="130" zoomScaleNormal="130" workbookViewId="0">
      <selection activeCell="L48" sqref="L48"/>
    </sheetView>
  </sheetViews>
  <sheetFormatPr baseColWidth="10" defaultRowHeight="16" x14ac:dyDescent="0.2"/>
  <cols>
    <col min="3" max="3" width="6.1640625" customWidth="1"/>
    <col min="4" max="4" width="5.6640625" customWidth="1"/>
    <col min="5" max="5" width="7.5" customWidth="1"/>
    <col min="8" max="8" width="16" style="6" customWidth="1"/>
    <col min="11" max="11" width="20" style="6" customWidth="1"/>
    <col min="12" max="12" width="26.6640625" style="6" customWidth="1"/>
    <col min="13" max="13" width="10" style="6" customWidth="1"/>
    <col min="15" max="15" width="15.5" customWidth="1"/>
    <col min="16" max="16" width="17.5" customWidth="1"/>
  </cols>
  <sheetData>
    <row r="1" spans="1:15" s="24" customFormat="1" x14ac:dyDescent="0.2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7830</v>
      </c>
      <c r="G1" s="25" t="s">
        <v>7831</v>
      </c>
      <c r="H1" s="26" t="s">
        <v>8550</v>
      </c>
      <c r="I1" s="25" t="s">
        <v>7828</v>
      </c>
      <c r="J1" s="25" t="s">
        <v>7829</v>
      </c>
      <c r="K1" s="26" t="s">
        <v>7832</v>
      </c>
      <c r="L1" s="27" t="s">
        <v>8551</v>
      </c>
      <c r="M1" s="27"/>
    </row>
    <row r="2" spans="1:15" x14ac:dyDescent="0.2">
      <c r="A2" s="7" t="s">
        <v>8552</v>
      </c>
      <c r="B2" s="8" t="s">
        <v>8553</v>
      </c>
      <c r="C2" s="8">
        <v>1</v>
      </c>
      <c r="D2" s="8">
        <v>1</v>
      </c>
      <c r="E2" s="8">
        <v>19</v>
      </c>
      <c r="F2" s="9">
        <v>677.5</v>
      </c>
      <c r="G2" s="9">
        <v>1323.5</v>
      </c>
      <c r="H2" s="28">
        <f t="shared" ref="H2:H65" si="0">(G2/F2)</f>
        <v>1.9535055350553505</v>
      </c>
      <c r="I2" s="9">
        <v>629</v>
      </c>
      <c r="J2" s="9">
        <v>1592</v>
      </c>
      <c r="K2" s="28">
        <f>(J2/G2)</f>
        <v>1.2028711749149981</v>
      </c>
      <c r="L2" s="10"/>
    </row>
    <row r="3" spans="1:15" x14ac:dyDescent="0.2">
      <c r="A3" s="7" t="s">
        <v>8552</v>
      </c>
      <c r="B3" s="8" t="s">
        <v>8553</v>
      </c>
      <c r="C3" s="8">
        <v>1</v>
      </c>
      <c r="D3" s="8">
        <v>1</v>
      </c>
      <c r="E3" s="8">
        <v>15</v>
      </c>
      <c r="F3" s="9">
        <v>777.5</v>
      </c>
      <c r="G3" s="9">
        <v>1343</v>
      </c>
      <c r="H3" s="28">
        <f t="shared" si="0"/>
        <v>1.7273311897106109</v>
      </c>
      <c r="I3" s="9">
        <v>620</v>
      </c>
      <c r="J3" s="9">
        <v>1442</v>
      </c>
      <c r="K3" s="28">
        <f t="shared" ref="K3:K66" si="1">(J3/G3)</f>
        <v>1.0737155621742367</v>
      </c>
      <c r="L3" s="10"/>
      <c r="N3" s="8"/>
      <c r="O3" s="1" t="s">
        <v>8554</v>
      </c>
    </row>
    <row r="4" spans="1:15" x14ac:dyDescent="0.2">
      <c r="A4" s="7" t="s">
        <v>8552</v>
      </c>
      <c r="B4" s="8" t="s">
        <v>8553</v>
      </c>
      <c r="C4" s="8">
        <v>1</v>
      </c>
      <c r="D4" s="8">
        <v>1</v>
      </c>
      <c r="E4" s="8">
        <v>13</v>
      </c>
      <c r="F4" s="9">
        <v>730.5</v>
      </c>
      <c r="G4" s="9">
        <v>1296.5</v>
      </c>
      <c r="H4" s="28">
        <f t="shared" si="0"/>
        <v>1.7748117727583848</v>
      </c>
      <c r="I4" s="9">
        <v>602</v>
      </c>
      <c r="J4" s="9">
        <v>1454.5</v>
      </c>
      <c r="K4" s="28">
        <f t="shared" si="1"/>
        <v>1.1218665638256846</v>
      </c>
      <c r="L4" s="10"/>
      <c r="N4" s="12"/>
      <c r="O4" s="1" t="s">
        <v>8555</v>
      </c>
    </row>
    <row r="5" spans="1:15" x14ac:dyDescent="0.2">
      <c r="A5" s="7" t="s">
        <v>8552</v>
      </c>
      <c r="B5" s="8" t="s">
        <v>8553</v>
      </c>
      <c r="C5" s="8">
        <v>1</v>
      </c>
      <c r="D5" s="8">
        <v>16</v>
      </c>
      <c r="E5" s="8">
        <v>19</v>
      </c>
      <c r="F5" s="9">
        <v>780</v>
      </c>
      <c r="G5" s="9">
        <v>1301</v>
      </c>
      <c r="H5" s="28">
        <f t="shared" si="0"/>
        <v>1.667948717948718</v>
      </c>
      <c r="I5" s="9">
        <v>575</v>
      </c>
      <c r="J5" s="9">
        <v>1589.5</v>
      </c>
      <c r="K5" s="28">
        <f t="shared" si="1"/>
        <v>1.2217524980784011</v>
      </c>
      <c r="L5" s="10"/>
    </row>
    <row r="6" spans="1:15" x14ac:dyDescent="0.2">
      <c r="A6" s="7" t="s">
        <v>8552</v>
      </c>
      <c r="B6" s="8" t="s">
        <v>8553</v>
      </c>
      <c r="C6" s="8">
        <v>1</v>
      </c>
      <c r="D6" s="8">
        <v>16</v>
      </c>
      <c r="E6" s="8">
        <v>23</v>
      </c>
      <c r="F6" s="9">
        <v>699</v>
      </c>
      <c r="G6" s="9">
        <v>1289.5</v>
      </c>
      <c r="H6" s="28">
        <f t="shared" si="0"/>
        <v>1.8447782546494993</v>
      </c>
      <c r="I6" s="9">
        <v>541</v>
      </c>
      <c r="J6" s="9">
        <v>1637.5</v>
      </c>
      <c r="K6" s="28">
        <f t="shared" si="1"/>
        <v>1.2698720434276851</v>
      </c>
      <c r="L6" s="10"/>
    </row>
    <row r="7" spans="1:15" x14ac:dyDescent="0.2">
      <c r="A7" s="7" t="s">
        <v>8552</v>
      </c>
      <c r="B7" s="8" t="s">
        <v>8553</v>
      </c>
      <c r="C7" s="8">
        <v>1</v>
      </c>
      <c r="D7" s="8">
        <v>1</v>
      </c>
      <c r="E7" s="8">
        <v>11</v>
      </c>
      <c r="F7" s="9">
        <v>665</v>
      </c>
      <c r="G7" s="9">
        <v>1264.5</v>
      </c>
      <c r="H7" s="28">
        <f t="shared" si="0"/>
        <v>1.9015037593984963</v>
      </c>
      <c r="I7" s="9">
        <v>520.5</v>
      </c>
      <c r="J7" s="9">
        <v>1521.5</v>
      </c>
      <c r="K7" s="28">
        <f t="shared" si="1"/>
        <v>1.203242388295769</v>
      </c>
      <c r="L7" s="10"/>
    </row>
    <row r="8" spans="1:15" x14ac:dyDescent="0.2">
      <c r="A8" s="7" t="s">
        <v>8552</v>
      </c>
      <c r="B8" s="8" t="s">
        <v>8553</v>
      </c>
      <c r="C8" s="8">
        <v>1</v>
      </c>
      <c r="D8" s="8">
        <v>16</v>
      </c>
      <c r="E8" s="8">
        <v>15</v>
      </c>
      <c r="F8" s="9">
        <v>919</v>
      </c>
      <c r="G8" s="9">
        <v>1315.5</v>
      </c>
      <c r="H8" s="28">
        <f t="shared" si="0"/>
        <v>1.4314472252448314</v>
      </c>
      <c r="I8" s="9">
        <v>515</v>
      </c>
      <c r="J8" s="9">
        <v>1572.5</v>
      </c>
      <c r="K8" s="28">
        <f t="shared" si="1"/>
        <v>1.1953629798555683</v>
      </c>
      <c r="L8" s="10"/>
    </row>
    <row r="9" spans="1:15" x14ac:dyDescent="0.2">
      <c r="A9" s="7" t="s">
        <v>8552</v>
      </c>
      <c r="B9" s="8" t="s">
        <v>8553</v>
      </c>
      <c r="C9" s="8">
        <v>1</v>
      </c>
      <c r="D9" s="8">
        <v>16</v>
      </c>
      <c r="E9" s="8">
        <v>17</v>
      </c>
      <c r="F9" s="9">
        <v>788</v>
      </c>
      <c r="G9" s="9">
        <v>1285.5</v>
      </c>
      <c r="H9" s="28">
        <f t="shared" si="0"/>
        <v>1.6313451776649746</v>
      </c>
      <c r="I9" s="9">
        <v>475.5</v>
      </c>
      <c r="J9" s="9">
        <v>1585.5</v>
      </c>
      <c r="K9" s="28">
        <f t="shared" si="1"/>
        <v>1.2333722287047841</v>
      </c>
      <c r="L9" s="10"/>
    </row>
    <row r="10" spans="1:15" x14ac:dyDescent="0.2">
      <c r="A10" s="7" t="s">
        <v>8552</v>
      </c>
      <c r="B10" s="8" t="s">
        <v>8553</v>
      </c>
      <c r="C10" s="8">
        <v>1</v>
      </c>
      <c r="D10" s="8">
        <v>16</v>
      </c>
      <c r="E10" s="8">
        <v>21</v>
      </c>
      <c r="F10" s="9">
        <v>601</v>
      </c>
      <c r="G10" s="9">
        <v>1241</v>
      </c>
      <c r="H10" s="28">
        <f t="shared" si="0"/>
        <v>2.0648918469217969</v>
      </c>
      <c r="I10" s="9">
        <v>473</v>
      </c>
      <c r="J10" s="9">
        <v>1616</v>
      </c>
      <c r="K10" s="28">
        <f t="shared" si="1"/>
        <v>1.3021756647864626</v>
      </c>
      <c r="L10" s="10"/>
    </row>
    <row r="11" spans="1:15" x14ac:dyDescent="0.2">
      <c r="A11" s="7" t="s">
        <v>8552</v>
      </c>
      <c r="B11" s="8" t="s">
        <v>8553</v>
      </c>
      <c r="C11" s="8">
        <v>1</v>
      </c>
      <c r="D11" s="8">
        <v>6</v>
      </c>
      <c r="E11" s="8">
        <v>1</v>
      </c>
      <c r="F11" s="9">
        <v>527.5</v>
      </c>
      <c r="G11" s="9">
        <v>1047</v>
      </c>
      <c r="H11" s="28">
        <f t="shared" si="0"/>
        <v>1.9848341232227489</v>
      </c>
      <c r="I11" s="9">
        <v>437.5</v>
      </c>
      <c r="J11" s="9">
        <v>1259</v>
      </c>
      <c r="K11" s="28">
        <f t="shared" si="1"/>
        <v>1.2024832855778413</v>
      </c>
      <c r="L11" s="10"/>
    </row>
    <row r="12" spans="1:15" x14ac:dyDescent="0.2">
      <c r="A12" s="7" t="s">
        <v>8552</v>
      </c>
      <c r="B12" s="8" t="s">
        <v>8553</v>
      </c>
      <c r="C12" s="8">
        <v>1</v>
      </c>
      <c r="D12" s="8">
        <v>1</v>
      </c>
      <c r="E12" s="8">
        <v>9</v>
      </c>
      <c r="F12" s="9">
        <v>566</v>
      </c>
      <c r="G12" s="9">
        <v>1218</v>
      </c>
      <c r="H12" s="28">
        <f t="shared" si="0"/>
        <v>2.1519434628975267</v>
      </c>
      <c r="I12" s="9">
        <v>421.5</v>
      </c>
      <c r="J12" s="9">
        <v>1499.5</v>
      </c>
      <c r="K12" s="28">
        <f t="shared" si="1"/>
        <v>1.2311165845648604</v>
      </c>
      <c r="L12" s="10"/>
    </row>
    <row r="13" spans="1:15" x14ac:dyDescent="0.2">
      <c r="A13" s="7" t="s">
        <v>8552</v>
      </c>
      <c r="B13" s="8" t="s">
        <v>8553</v>
      </c>
      <c r="C13" s="8">
        <v>1</v>
      </c>
      <c r="D13" s="8">
        <v>10</v>
      </c>
      <c r="E13" s="8">
        <v>1</v>
      </c>
      <c r="F13" s="9">
        <v>529.5</v>
      </c>
      <c r="G13" s="9">
        <v>1078</v>
      </c>
      <c r="H13" s="28">
        <f t="shared" si="0"/>
        <v>2.035882908404155</v>
      </c>
      <c r="I13" s="9">
        <v>394</v>
      </c>
      <c r="J13" s="9">
        <v>1382</v>
      </c>
      <c r="K13" s="28">
        <f t="shared" si="1"/>
        <v>1.2820037105751392</v>
      </c>
      <c r="L13" s="10"/>
    </row>
    <row r="14" spans="1:15" x14ac:dyDescent="0.2">
      <c r="A14" s="7" t="s">
        <v>8552</v>
      </c>
      <c r="B14" s="8" t="s">
        <v>8553</v>
      </c>
      <c r="C14" s="8">
        <v>1</v>
      </c>
      <c r="D14" s="8">
        <v>8</v>
      </c>
      <c r="E14" s="8">
        <v>1</v>
      </c>
      <c r="F14" s="9">
        <v>675.5</v>
      </c>
      <c r="G14" s="9">
        <v>1179.5</v>
      </c>
      <c r="H14" s="28">
        <f t="shared" si="0"/>
        <v>1.7461139896373057</v>
      </c>
      <c r="I14" s="9">
        <v>390</v>
      </c>
      <c r="J14" s="9">
        <v>1242</v>
      </c>
      <c r="K14" s="28">
        <f t="shared" si="1"/>
        <v>1.0529885544722339</v>
      </c>
      <c r="L14" s="10"/>
    </row>
    <row r="15" spans="1:15" x14ac:dyDescent="0.2">
      <c r="A15" s="7" t="s">
        <v>8552</v>
      </c>
      <c r="B15" s="8" t="s">
        <v>8553</v>
      </c>
      <c r="C15" s="8">
        <v>1</v>
      </c>
      <c r="D15" s="8">
        <v>1</v>
      </c>
      <c r="E15" s="8">
        <v>21</v>
      </c>
      <c r="F15" s="9">
        <v>400</v>
      </c>
      <c r="G15" s="9">
        <v>1137</v>
      </c>
      <c r="H15" s="28">
        <f t="shared" si="0"/>
        <v>2.8424999999999998</v>
      </c>
      <c r="I15" s="9">
        <v>341.5</v>
      </c>
      <c r="J15" s="9">
        <v>1324</v>
      </c>
      <c r="K15" s="28">
        <f t="shared" si="1"/>
        <v>1.1644678979771328</v>
      </c>
      <c r="L15" s="10"/>
    </row>
    <row r="16" spans="1:15" x14ac:dyDescent="0.2">
      <c r="A16" s="7" t="s">
        <v>8552</v>
      </c>
      <c r="B16" s="8" t="s">
        <v>8553</v>
      </c>
      <c r="C16" s="8">
        <v>1</v>
      </c>
      <c r="D16" s="8">
        <v>1</v>
      </c>
      <c r="E16" s="8">
        <v>17</v>
      </c>
      <c r="F16" s="9">
        <v>528.5</v>
      </c>
      <c r="G16" s="9">
        <v>1182</v>
      </c>
      <c r="H16" s="28">
        <f t="shared" si="0"/>
        <v>2.2365184484389782</v>
      </c>
      <c r="I16" s="9">
        <v>335.5</v>
      </c>
      <c r="J16" s="9">
        <v>1262</v>
      </c>
      <c r="K16" s="28">
        <f t="shared" si="1"/>
        <v>1.0676818950930627</v>
      </c>
      <c r="L16" s="10"/>
    </row>
    <row r="17" spans="1:12" x14ac:dyDescent="0.2">
      <c r="A17" s="7" t="s">
        <v>8552</v>
      </c>
      <c r="B17" s="8" t="s">
        <v>8553</v>
      </c>
      <c r="C17" s="8">
        <v>1</v>
      </c>
      <c r="D17" s="8">
        <v>1</v>
      </c>
      <c r="E17" s="8">
        <v>12</v>
      </c>
      <c r="F17" s="9">
        <v>476.5</v>
      </c>
      <c r="G17" s="9">
        <v>1165.5</v>
      </c>
      <c r="H17" s="28">
        <f t="shared" si="0"/>
        <v>2.4459601259181531</v>
      </c>
      <c r="I17" s="9">
        <v>316</v>
      </c>
      <c r="J17" s="9">
        <v>1498</v>
      </c>
      <c r="K17" s="28">
        <f t="shared" si="1"/>
        <v>1.2852852852852852</v>
      </c>
      <c r="L17" s="10"/>
    </row>
    <row r="18" spans="1:12" x14ac:dyDescent="0.2">
      <c r="A18" s="7" t="s">
        <v>8552</v>
      </c>
      <c r="B18" s="8" t="s">
        <v>8553</v>
      </c>
      <c r="C18" s="8">
        <v>1</v>
      </c>
      <c r="D18" s="8">
        <v>1</v>
      </c>
      <c r="E18" s="8">
        <v>16</v>
      </c>
      <c r="F18" s="9">
        <v>498</v>
      </c>
      <c r="G18" s="9">
        <v>1207.5</v>
      </c>
      <c r="H18" s="28">
        <f t="shared" si="0"/>
        <v>2.4246987951807228</v>
      </c>
      <c r="I18" s="9">
        <v>304.5</v>
      </c>
      <c r="J18" s="9">
        <v>1363</v>
      </c>
      <c r="K18" s="28">
        <f t="shared" si="1"/>
        <v>1.1287784679089028</v>
      </c>
      <c r="L18" s="10"/>
    </row>
    <row r="19" spans="1:12" x14ac:dyDescent="0.2">
      <c r="A19" s="7" t="s">
        <v>8552</v>
      </c>
      <c r="B19" s="8" t="s">
        <v>8553</v>
      </c>
      <c r="C19" s="8">
        <v>1</v>
      </c>
      <c r="D19" s="8">
        <v>1</v>
      </c>
      <c r="E19" s="8">
        <v>3</v>
      </c>
      <c r="F19" s="9">
        <v>366.5</v>
      </c>
      <c r="G19" s="9">
        <v>997</v>
      </c>
      <c r="H19" s="28">
        <f t="shared" si="0"/>
        <v>2.7203274215552522</v>
      </c>
      <c r="I19" s="9">
        <v>283</v>
      </c>
      <c r="J19" s="9">
        <v>1532</v>
      </c>
      <c r="K19" s="28">
        <f t="shared" si="1"/>
        <v>1.5366098294884654</v>
      </c>
      <c r="L19" s="10"/>
    </row>
    <row r="20" spans="1:12" x14ac:dyDescent="0.2">
      <c r="A20" s="7" t="s">
        <v>8552</v>
      </c>
      <c r="B20" s="8" t="s">
        <v>8553</v>
      </c>
      <c r="C20" s="8">
        <v>1</v>
      </c>
      <c r="D20" s="8">
        <v>1</v>
      </c>
      <c r="E20" s="8">
        <v>7</v>
      </c>
      <c r="F20" s="9">
        <v>367</v>
      </c>
      <c r="G20" s="9">
        <v>1024</v>
      </c>
      <c r="H20" s="28">
        <f t="shared" si="0"/>
        <v>2.7901907356948228</v>
      </c>
      <c r="I20" s="9">
        <v>265.5</v>
      </c>
      <c r="J20" s="9">
        <v>1176</v>
      </c>
      <c r="K20" s="28">
        <f t="shared" si="1"/>
        <v>1.1484375</v>
      </c>
      <c r="L20" s="10"/>
    </row>
    <row r="21" spans="1:12" x14ac:dyDescent="0.2">
      <c r="A21" s="7" t="s">
        <v>8552</v>
      </c>
      <c r="B21" s="8" t="s">
        <v>8553</v>
      </c>
      <c r="C21" s="8">
        <v>1</v>
      </c>
      <c r="D21" s="8">
        <v>16</v>
      </c>
      <c r="E21" s="8">
        <v>13</v>
      </c>
      <c r="F21" s="9">
        <v>450</v>
      </c>
      <c r="G21" s="9">
        <v>1111.5</v>
      </c>
      <c r="H21" s="28">
        <f t="shared" si="0"/>
        <v>2.4700000000000002</v>
      </c>
      <c r="I21" s="9">
        <v>246</v>
      </c>
      <c r="J21" s="9">
        <v>1473.5</v>
      </c>
      <c r="K21" s="28">
        <f t="shared" si="1"/>
        <v>1.3256860098965362</v>
      </c>
      <c r="L21" s="10"/>
    </row>
    <row r="22" spans="1:12" x14ac:dyDescent="0.2">
      <c r="A22" s="7" t="s">
        <v>8552</v>
      </c>
      <c r="B22" s="8" t="s">
        <v>8553</v>
      </c>
      <c r="C22" s="8">
        <v>1</v>
      </c>
      <c r="D22" s="8">
        <v>1</v>
      </c>
      <c r="E22" s="8">
        <v>5</v>
      </c>
      <c r="F22" s="9">
        <v>322.5</v>
      </c>
      <c r="G22" s="9">
        <v>962</v>
      </c>
      <c r="H22" s="28">
        <f t="shared" si="0"/>
        <v>2.9829457364341083</v>
      </c>
      <c r="I22" s="9">
        <v>242.5</v>
      </c>
      <c r="J22" s="9">
        <v>1483</v>
      </c>
      <c r="K22" s="28">
        <f t="shared" si="1"/>
        <v>1.5415800415800416</v>
      </c>
      <c r="L22" s="10"/>
    </row>
    <row r="23" spans="1:12" x14ac:dyDescent="0.2">
      <c r="A23" s="7" t="s">
        <v>8552</v>
      </c>
      <c r="B23" s="8" t="s">
        <v>8553</v>
      </c>
      <c r="C23" s="8">
        <v>1</v>
      </c>
      <c r="D23" s="8">
        <v>1</v>
      </c>
      <c r="E23" s="8">
        <v>18</v>
      </c>
      <c r="F23" s="9">
        <v>329.5</v>
      </c>
      <c r="G23" s="9">
        <v>1069</v>
      </c>
      <c r="H23" s="28">
        <f t="shared" si="0"/>
        <v>3.2443095599393019</v>
      </c>
      <c r="I23" s="9">
        <v>223.5</v>
      </c>
      <c r="J23" s="9">
        <v>1237.5</v>
      </c>
      <c r="K23" s="28">
        <f t="shared" si="1"/>
        <v>1.1576239476145931</v>
      </c>
      <c r="L23" s="10"/>
    </row>
    <row r="24" spans="1:12" x14ac:dyDescent="0.2">
      <c r="A24" s="7" t="s">
        <v>8552</v>
      </c>
      <c r="B24" s="8" t="s">
        <v>8553</v>
      </c>
      <c r="C24" s="8">
        <v>1</v>
      </c>
      <c r="D24" s="8">
        <v>1</v>
      </c>
      <c r="E24" s="8">
        <v>20</v>
      </c>
      <c r="F24" s="9">
        <v>348</v>
      </c>
      <c r="G24" s="9">
        <v>1121.5</v>
      </c>
      <c r="H24" s="28">
        <f t="shared" si="0"/>
        <v>3.2227011494252875</v>
      </c>
      <c r="I24" s="9">
        <v>221.5</v>
      </c>
      <c r="J24" s="9">
        <v>1185</v>
      </c>
      <c r="K24" s="28">
        <f t="shared" si="1"/>
        <v>1.0566205974141774</v>
      </c>
      <c r="L24" s="10"/>
    </row>
    <row r="25" spans="1:12" x14ac:dyDescent="0.2">
      <c r="A25" s="7" t="s">
        <v>8552</v>
      </c>
      <c r="B25" s="8" t="s">
        <v>8553</v>
      </c>
      <c r="C25" s="8">
        <v>1</v>
      </c>
      <c r="D25" s="8">
        <v>16</v>
      </c>
      <c r="E25" s="8">
        <v>11</v>
      </c>
      <c r="F25" s="9">
        <v>408.5</v>
      </c>
      <c r="G25" s="9">
        <v>1053</v>
      </c>
      <c r="H25" s="28">
        <f t="shared" si="0"/>
        <v>2.5777233782129745</v>
      </c>
      <c r="I25" s="9">
        <v>211</v>
      </c>
      <c r="J25" s="9">
        <v>1533.5</v>
      </c>
      <c r="K25" s="28">
        <f t="shared" si="1"/>
        <v>1.4563152896486229</v>
      </c>
      <c r="L25" s="10"/>
    </row>
    <row r="26" spans="1:12" x14ac:dyDescent="0.2">
      <c r="A26" s="7" t="s">
        <v>8552</v>
      </c>
      <c r="B26" s="8" t="s">
        <v>8553</v>
      </c>
      <c r="C26" s="8">
        <v>1</v>
      </c>
      <c r="D26" s="8">
        <v>5</v>
      </c>
      <c r="E26" s="8">
        <v>24</v>
      </c>
      <c r="F26" s="9">
        <v>278</v>
      </c>
      <c r="G26" s="9">
        <v>1012</v>
      </c>
      <c r="H26" s="28">
        <f t="shared" si="0"/>
        <v>3.6402877697841727</v>
      </c>
      <c r="I26" s="9">
        <v>209.5</v>
      </c>
      <c r="J26" s="9">
        <v>1281.5</v>
      </c>
      <c r="K26" s="28">
        <f t="shared" si="1"/>
        <v>1.2663043478260869</v>
      </c>
      <c r="L26" s="10"/>
    </row>
    <row r="27" spans="1:12" x14ac:dyDescent="0.2">
      <c r="A27" s="7" t="s">
        <v>8552</v>
      </c>
      <c r="B27" s="8" t="s">
        <v>8553</v>
      </c>
      <c r="C27" s="8">
        <v>1</v>
      </c>
      <c r="D27" s="8">
        <v>1</v>
      </c>
      <c r="E27" s="8">
        <v>4</v>
      </c>
      <c r="F27" s="9">
        <v>381.5</v>
      </c>
      <c r="G27" s="9">
        <v>1020</v>
      </c>
      <c r="H27" s="28">
        <f t="shared" si="0"/>
        <v>2.6736566186107469</v>
      </c>
      <c r="I27" s="9">
        <v>209</v>
      </c>
      <c r="J27" s="9">
        <v>1411</v>
      </c>
      <c r="K27" s="28">
        <f t="shared" si="1"/>
        <v>1.3833333333333333</v>
      </c>
      <c r="L27" s="10"/>
    </row>
    <row r="28" spans="1:12" x14ac:dyDescent="0.2">
      <c r="A28" s="7" t="s">
        <v>8552</v>
      </c>
      <c r="B28" s="8" t="s">
        <v>8553</v>
      </c>
      <c r="C28" s="8">
        <v>1</v>
      </c>
      <c r="D28" s="8">
        <v>1</v>
      </c>
      <c r="E28" s="8">
        <v>14</v>
      </c>
      <c r="F28" s="9">
        <v>320.5</v>
      </c>
      <c r="G28" s="9">
        <v>995</v>
      </c>
      <c r="H28" s="28">
        <f t="shared" si="0"/>
        <v>3.1045241809672386</v>
      </c>
      <c r="I28" s="9">
        <v>197</v>
      </c>
      <c r="J28" s="9">
        <v>1163</v>
      </c>
      <c r="K28" s="28">
        <f t="shared" si="1"/>
        <v>1.1688442211055277</v>
      </c>
      <c r="L28" s="10"/>
    </row>
    <row r="29" spans="1:12" x14ac:dyDescent="0.2">
      <c r="A29" s="7" t="s">
        <v>8552</v>
      </c>
      <c r="B29" s="8" t="s">
        <v>8553</v>
      </c>
      <c r="C29" s="8">
        <v>1</v>
      </c>
      <c r="D29" s="8">
        <v>1</v>
      </c>
      <c r="E29" s="8">
        <v>6</v>
      </c>
      <c r="F29" s="9">
        <v>387.5</v>
      </c>
      <c r="G29" s="9">
        <v>1002</v>
      </c>
      <c r="H29" s="28">
        <f t="shared" si="0"/>
        <v>2.5858064516129033</v>
      </c>
      <c r="I29" s="9">
        <v>185</v>
      </c>
      <c r="J29" s="9">
        <v>1267</v>
      </c>
      <c r="K29" s="28">
        <f t="shared" si="1"/>
        <v>1.2644710578842315</v>
      </c>
      <c r="L29" s="10"/>
    </row>
    <row r="30" spans="1:12" x14ac:dyDescent="0.2">
      <c r="A30" s="7" t="s">
        <v>8552</v>
      </c>
      <c r="B30" s="8" t="s">
        <v>8553</v>
      </c>
      <c r="C30" s="8">
        <v>1</v>
      </c>
      <c r="D30" s="8">
        <v>4</v>
      </c>
      <c r="E30" s="8">
        <v>1</v>
      </c>
      <c r="F30" s="9">
        <v>347.5</v>
      </c>
      <c r="G30" s="9">
        <v>911</v>
      </c>
      <c r="H30" s="28">
        <f t="shared" si="0"/>
        <v>2.6215827338129496</v>
      </c>
      <c r="I30" s="9">
        <v>182</v>
      </c>
      <c r="J30" s="9">
        <v>1220</v>
      </c>
      <c r="K30" s="28">
        <f t="shared" si="1"/>
        <v>1.3391877058177826</v>
      </c>
      <c r="L30" s="10"/>
    </row>
    <row r="31" spans="1:12" x14ac:dyDescent="0.2">
      <c r="A31" s="7" t="s">
        <v>8552</v>
      </c>
      <c r="B31" s="8" t="s">
        <v>8553</v>
      </c>
      <c r="C31" s="8">
        <v>1</v>
      </c>
      <c r="D31" s="8">
        <v>1</v>
      </c>
      <c r="E31" s="8">
        <v>8</v>
      </c>
      <c r="F31" s="9">
        <v>353</v>
      </c>
      <c r="G31" s="9">
        <v>1005.5</v>
      </c>
      <c r="H31" s="28">
        <f t="shared" si="0"/>
        <v>2.8484419263456089</v>
      </c>
      <c r="I31" s="9">
        <v>171.5</v>
      </c>
      <c r="J31" s="9">
        <v>1230</v>
      </c>
      <c r="K31" s="28">
        <f t="shared" si="1"/>
        <v>1.2232720039781204</v>
      </c>
      <c r="L31" s="10"/>
    </row>
    <row r="32" spans="1:12" x14ac:dyDescent="0.2">
      <c r="A32" s="7" t="s">
        <v>8552</v>
      </c>
      <c r="B32" s="8" t="s">
        <v>8553</v>
      </c>
      <c r="C32" s="8">
        <v>1</v>
      </c>
      <c r="D32" s="8">
        <v>6</v>
      </c>
      <c r="E32" s="8">
        <v>24</v>
      </c>
      <c r="F32" s="9">
        <v>270.5</v>
      </c>
      <c r="G32" s="9">
        <v>990.5</v>
      </c>
      <c r="H32" s="28">
        <f t="shared" si="0"/>
        <v>3.6617375231053604</v>
      </c>
      <c r="I32" s="9">
        <v>170.5</v>
      </c>
      <c r="J32" s="9">
        <v>1449</v>
      </c>
      <c r="K32" s="28">
        <f t="shared" si="1"/>
        <v>1.4628975265017667</v>
      </c>
      <c r="L32" s="10"/>
    </row>
    <row r="33" spans="1:12" x14ac:dyDescent="0.2">
      <c r="A33" s="7" t="s">
        <v>8552</v>
      </c>
      <c r="B33" s="8" t="s">
        <v>8553</v>
      </c>
      <c r="C33" s="8">
        <v>1</v>
      </c>
      <c r="D33" s="8">
        <v>16</v>
      </c>
      <c r="E33" s="8">
        <v>5</v>
      </c>
      <c r="F33" s="9">
        <v>275.5</v>
      </c>
      <c r="G33" s="9">
        <v>892</v>
      </c>
      <c r="H33" s="28">
        <f t="shared" si="0"/>
        <v>3.2377495462794919</v>
      </c>
      <c r="I33" s="9">
        <v>170</v>
      </c>
      <c r="J33" s="9">
        <v>1523</v>
      </c>
      <c r="K33" s="28">
        <f t="shared" si="1"/>
        <v>1.7073991031390134</v>
      </c>
      <c r="L33" s="10"/>
    </row>
    <row r="34" spans="1:12" x14ac:dyDescent="0.2">
      <c r="A34" s="7" t="s">
        <v>8552</v>
      </c>
      <c r="B34" s="8" t="s">
        <v>8553</v>
      </c>
      <c r="C34" s="8">
        <v>1</v>
      </c>
      <c r="D34" s="8">
        <v>7</v>
      </c>
      <c r="E34" s="8">
        <v>24</v>
      </c>
      <c r="F34" s="9">
        <v>238.5</v>
      </c>
      <c r="G34" s="9">
        <v>919</v>
      </c>
      <c r="H34" s="28">
        <f t="shared" si="0"/>
        <v>3.8532494758909852</v>
      </c>
      <c r="I34" s="9">
        <v>169.5</v>
      </c>
      <c r="J34" s="9">
        <v>1243</v>
      </c>
      <c r="K34" s="28">
        <f t="shared" si="1"/>
        <v>1.352557127312296</v>
      </c>
      <c r="L34" s="10"/>
    </row>
    <row r="35" spans="1:12" x14ac:dyDescent="0.2">
      <c r="A35" s="7" t="s">
        <v>8552</v>
      </c>
      <c r="B35" s="8" t="s">
        <v>8553</v>
      </c>
      <c r="C35" s="8">
        <v>1</v>
      </c>
      <c r="D35" s="8">
        <v>13</v>
      </c>
      <c r="E35" s="8">
        <v>24</v>
      </c>
      <c r="F35" s="9">
        <v>323.5</v>
      </c>
      <c r="G35" s="9">
        <v>1083.5</v>
      </c>
      <c r="H35" s="28">
        <f t="shared" si="0"/>
        <v>3.3493044822256568</v>
      </c>
      <c r="I35" s="9">
        <v>168</v>
      </c>
      <c r="J35" s="9">
        <v>1350.5</v>
      </c>
      <c r="K35" s="28">
        <f t="shared" si="1"/>
        <v>1.246423627134287</v>
      </c>
      <c r="L35" s="10"/>
    </row>
    <row r="36" spans="1:12" x14ac:dyDescent="0.2">
      <c r="A36" s="7" t="s">
        <v>8552</v>
      </c>
      <c r="B36" s="8" t="s">
        <v>8553</v>
      </c>
      <c r="C36" s="8">
        <v>1</v>
      </c>
      <c r="D36" s="8">
        <v>11</v>
      </c>
      <c r="E36" s="8">
        <v>24</v>
      </c>
      <c r="F36" s="9">
        <v>304.5</v>
      </c>
      <c r="G36" s="9">
        <v>1011.5</v>
      </c>
      <c r="H36" s="28">
        <f t="shared" si="0"/>
        <v>3.3218390804597702</v>
      </c>
      <c r="I36" s="9">
        <v>166.5</v>
      </c>
      <c r="J36" s="9">
        <v>1324</v>
      </c>
      <c r="K36" s="28">
        <f t="shared" si="1"/>
        <v>1.3089471082550668</v>
      </c>
      <c r="L36" s="10"/>
    </row>
    <row r="37" spans="1:12" x14ac:dyDescent="0.2">
      <c r="A37" s="7" t="s">
        <v>8552</v>
      </c>
      <c r="B37" s="8" t="s">
        <v>8553</v>
      </c>
      <c r="C37" s="8">
        <v>1</v>
      </c>
      <c r="D37" s="8">
        <v>1</v>
      </c>
      <c r="E37" s="8">
        <v>10</v>
      </c>
      <c r="F37" s="9">
        <v>329.5</v>
      </c>
      <c r="G37" s="9">
        <v>1033.5</v>
      </c>
      <c r="H37" s="28">
        <f t="shared" si="0"/>
        <v>3.1365705614567525</v>
      </c>
      <c r="I37" s="9">
        <v>152.5</v>
      </c>
      <c r="J37" s="9">
        <v>1379.5</v>
      </c>
      <c r="K37" s="28">
        <f t="shared" si="1"/>
        <v>1.3347847121432026</v>
      </c>
      <c r="L37" s="10"/>
    </row>
    <row r="38" spans="1:12" x14ac:dyDescent="0.2">
      <c r="A38" s="7" t="s">
        <v>8552</v>
      </c>
      <c r="B38" s="8" t="s">
        <v>8553</v>
      </c>
      <c r="C38" s="8">
        <v>1</v>
      </c>
      <c r="D38" s="8">
        <v>4</v>
      </c>
      <c r="E38" s="8">
        <v>24</v>
      </c>
      <c r="F38" s="9">
        <v>266.5</v>
      </c>
      <c r="G38" s="9">
        <v>1015</v>
      </c>
      <c r="H38" s="28">
        <f t="shared" si="0"/>
        <v>3.8086303939962476</v>
      </c>
      <c r="I38" s="9">
        <v>149.5</v>
      </c>
      <c r="J38" s="9">
        <v>1408</v>
      </c>
      <c r="K38" s="28">
        <f t="shared" si="1"/>
        <v>1.3871921182266009</v>
      </c>
      <c r="L38" s="10"/>
    </row>
    <row r="39" spans="1:12" x14ac:dyDescent="0.2">
      <c r="A39" s="7" t="s">
        <v>8552</v>
      </c>
      <c r="B39" s="8" t="s">
        <v>8553</v>
      </c>
      <c r="C39" s="8">
        <v>1</v>
      </c>
      <c r="D39" s="8">
        <v>10</v>
      </c>
      <c r="E39" s="8">
        <v>24</v>
      </c>
      <c r="F39" s="9">
        <v>267</v>
      </c>
      <c r="G39" s="9">
        <v>945</v>
      </c>
      <c r="H39" s="28">
        <f t="shared" si="0"/>
        <v>3.5393258426966292</v>
      </c>
      <c r="I39" s="9">
        <v>147</v>
      </c>
      <c r="J39" s="9">
        <v>1181</v>
      </c>
      <c r="K39" s="28">
        <f t="shared" si="1"/>
        <v>1.2497354497354498</v>
      </c>
      <c r="L39" s="10"/>
    </row>
    <row r="40" spans="1:12" x14ac:dyDescent="0.2">
      <c r="A40" s="7" t="s">
        <v>8552</v>
      </c>
      <c r="B40" s="8" t="s">
        <v>8553</v>
      </c>
      <c r="C40" s="8">
        <v>1</v>
      </c>
      <c r="D40" s="8">
        <v>16</v>
      </c>
      <c r="E40" s="8">
        <v>16</v>
      </c>
      <c r="F40" s="9">
        <v>443</v>
      </c>
      <c r="G40" s="9">
        <v>1062.5</v>
      </c>
      <c r="H40" s="28">
        <f t="shared" si="0"/>
        <v>2.3984198645598194</v>
      </c>
      <c r="I40" s="9">
        <v>146</v>
      </c>
      <c r="J40" s="9">
        <v>1317</v>
      </c>
      <c r="K40" s="28">
        <f t="shared" si="1"/>
        <v>1.239529411764706</v>
      </c>
      <c r="L40" s="10"/>
    </row>
    <row r="41" spans="1:12" x14ac:dyDescent="0.2">
      <c r="A41" s="7" t="s">
        <v>8552</v>
      </c>
      <c r="B41" s="8" t="s">
        <v>8553</v>
      </c>
      <c r="C41" s="8">
        <v>1</v>
      </c>
      <c r="D41" s="8">
        <v>1</v>
      </c>
      <c r="E41" s="8">
        <v>24</v>
      </c>
      <c r="F41" s="9">
        <v>207</v>
      </c>
      <c r="G41" s="9">
        <v>931.5</v>
      </c>
      <c r="H41" s="28">
        <f t="shared" si="0"/>
        <v>4.5</v>
      </c>
      <c r="I41" s="9">
        <v>144.5</v>
      </c>
      <c r="J41" s="9">
        <v>1577.5</v>
      </c>
      <c r="K41" s="28">
        <f t="shared" si="1"/>
        <v>1.6935050993022007</v>
      </c>
      <c r="L41" s="10"/>
    </row>
    <row r="42" spans="1:12" x14ac:dyDescent="0.2">
      <c r="A42" s="7" t="s">
        <v>8552</v>
      </c>
      <c r="B42" s="8" t="s">
        <v>8553</v>
      </c>
      <c r="C42" s="8">
        <v>1</v>
      </c>
      <c r="D42" s="8">
        <v>16</v>
      </c>
      <c r="E42" s="8">
        <v>3</v>
      </c>
      <c r="F42" s="9">
        <v>179.5</v>
      </c>
      <c r="G42" s="9">
        <v>827</v>
      </c>
      <c r="H42" s="28">
        <f t="shared" si="0"/>
        <v>4.6072423398328688</v>
      </c>
      <c r="I42" s="9">
        <v>138</v>
      </c>
      <c r="J42" s="9">
        <v>1398</v>
      </c>
      <c r="K42" s="28">
        <f t="shared" si="1"/>
        <v>1.6904474002418379</v>
      </c>
      <c r="L42" s="10"/>
    </row>
    <row r="43" spans="1:12" x14ac:dyDescent="0.2">
      <c r="A43" s="7" t="s">
        <v>8552</v>
      </c>
      <c r="B43" s="8" t="s">
        <v>8553</v>
      </c>
      <c r="C43" s="8">
        <v>1</v>
      </c>
      <c r="D43" s="8">
        <v>1</v>
      </c>
      <c r="E43" s="8">
        <v>22</v>
      </c>
      <c r="F43" s="9">
        <v>228.5</v>
      </c>
      <c r="G43" s="9">
        <v>996</v>
      </c>
      <c r="H43" s="28">
        <f t="shared" si="0"/>
        <v>4.3588621444201312</v>
      </c>
      <c r="I43" s="9">
        <v>137</v>
      </c>
      <c r="J43" s="9">
        <v>1231.5</v>
      </c>
      <c r="K43" s="28">
        <f t="shared" si="1"/>
        <v>1.2364457831325302</v>
      </c>
      <c r="L43" s="10"/>
    </row>
    <row r="44" spans="1:12" x14ac:dyDescent="0.2">
      <c r="A44" s="7" t="s">
        <v>8552</v>
      </c>
      <c r="B44" s="8" t="s">
        <v>8553</v>
      </c>
      <c r="C44" s="8">
        <v>1</v>
      </c>
      <c r="D44" s="8">
        <v>8</v>
      </c>
      <c r="E44" s="8">
        <v>24</v>
      </c>
      <c r="F44" s="9">
        <v>313</v>
      </c>
      <c r="G44" s="9">
        <v>970</v>
      </c>
      <c r="H44" s="28">
        <f t="shared" si="0"/>
        <v>3.0990415335463259</v>
      </c>
      <c r="I44" s="9">
        <v>134</v>
      </c>
      <c r="J44" s="9">
        <v>1218</v>
      </c>
      <c r="K44" s="28">
        <f t="shared" si="1"/>
        <v>1.2556701030927835</v>
      </c>
      <c r="L44" s="10"/>
    </row>
    <row r="45" spans="1:12" x14ac:dyDescent="0.2">
      <c r="A45" s="7" t="s">
        <v>8552</v>
      </c>
      <c r="B45" s="8" t="s">
        <v>8553</v>
      </c>
      <c r="C45" s="8">
        <v>1</v>
      </c>
      <c r="D45" s="8">
        <v>16</v>
      </c>
      <c r="E45" s="8">
        <v>6</v>
      </c>
      <c r="F45" s="9">
        <v>349</v>
      </c>
      <c r="G45" s="9">
        <v>965.5</v>
      </c>
      <c r="H45" s="28">
        <f t="shared" si="0"/>
        <v>2.7664756446991405</v>
      </c>
      <c r="I45" s="9">
        <v>133</v>
      </c>
      <c r="J45" s="9">
        <v>1350.5</v>
      </c>
      <c r="K45" s="28">
        <f t="shared" si="1"/>
        <v>1.3987571206628691</v>
      </c>
      <c r="L45" s="10"/>
    </row>
    <row r="46" spans="1:12" x14ac:dyDescent="0.2">
      <c r="A46" s="7" t="s">
        <v>8552</v>
      </c>
      <c r="B46" s="8" t="s">
        <v>8553</v>
      </c>
      <c r="C46" s="8">
        <v>1</v>
      </c>
      <c r="D46" s="8">
        <v>9</v>
      </c>
      <c r="E46" s="8">
        <v>24</v>
      </c>
      <c r="F46" s="9">
        <v>166.5</v>
      </c>
      <c r="G46" s="9">
        <v>858.5</v>
      </c>
      <c r="H46" s="28">
        <f t="shared" si="0"/>
        <v>5.1561561561561557</v>
      </c>
      <c r="I46" s="9">
        <v>128.5</v>
      </c>
      <c r="J46" s="9">
        <v>1030</v>
      </c>
      <c r="K46" s="28">
        <f t="shared" si="1"/>
        <v>1.1997670355270822</v>
      </c>
      <c r="L46" s="10"/>
    </row>
    <row r="47" spans="1:12" x14ac:dyDescent="0.2">
      <c r="A47" s="7" t="s">
        <v>8552</v>
      </c>
      <c r="B47" s="8" t="s">
        <v>8553</v>
      </c>
      <c r="C47" s="8">
        <v>1</v>
      </c>
      <c r="D47" s="8">
        <v>14</v>
      </c>
      <c r="E47" s="8">
        <v>24</v>
      </c>
      <c r="F47" s="9">
        <v>259</v>
      </c>
      <c r="G47" s="9">
        <v>861.5</v>
      </c>
      <c r="H47" s="28">
        <f t="shared" si="0"/>
        <v>3.3262548262548264</v>
      </c>
      <c r="I47" s="9">
        <v>126.5</v>
      </c>
      <c r="J47" s="9">
        <v>1266.5</v>
      </c>
      <c r="K47" s="28">
        <f t="shared" si="1"/>
        <v>1.4701102727800348</v>
      </c>
      <c r="L47" s="28" t="s">
        <v>8556</v>
      </c>
    </row>
    <row r="48" spans="1:12" x14ac:dyDescent="0.2">
      <c r="A48" s="7" t="s">
        <v>8552</v>
      </c>
      <c r="B48" s="8" t="s">
        <v>8553</v>
      </c>
      <c r="C48" s="8">
        <v>1</v>
      </c>
      <c r="D48" s="8">
        <v>5</v>
      </c>
      <c r="E48" s="8">
        <v>1</v>
      </c>
      <c r="F48" s="9">
        <v>231.5</v>
      </c>
      <c r="G48" s="9">
        <v>764.5</v>
      </c>
      <c r="H48" s="28">
        <f t="shared" si="0"/>
        <v>3.3023758099352052</v>
      </c>
      <c r="I48" s="9">
        <v>122</v>
      </c>
      <c r="J48" s="9">
        <v>1052</v>
      </c>
      <c r="K48" s="28">
        <f t="shared" si="1"/>
        <v>1.3760627861347285</v>
      </c>
      <c r="L48" s="10">
        <f>MEDIAN(K2:K48)</f>
        <v>1.2556701030927835</v>
      </c>
    </row>
    <row r="49" spans="1:12" x14ac:dyDescent="0.2">
      <c r="A49" s="11" t="s">
        <v>8552</v>
      </c>
      <c r="B49" s="12" t="s">
        <v>8553</v>
      </c>
      <c r="C49" s="12">
        <v>1</v>
      </c>
      <c r="D49" s="12">
        <v>16</v>
      </c>
      <c r="E49" s="12">
        <v>24</v>
      </c>
      <c r="F49" s="13">
        <v>210.5</v>
      </c>
      <c r="G49" s="13">
        <v>734.5</v>
      </c>
      <c r="H49" s="29">
        <f t="shared" si="0"/>
        <v>3.4893111638954868</v>
      </c>
      <c r="I49" s="13">
        <v>120</v>
      </c>
      <c r="J49" s="13">
        <v>732.5</v>
      </c>
      <c r="K49" s="29">
        <f t="shared" si="1"/>
        <v>0.99727705922396193</v>
      </c>
      <c r="L49" s="14"/>
    </row>
    <row r="50" spans="1:12" x14ac:dyDescent="0.2">
      <c r="A50" s="11" t="s">
        <v>8552</v>
      </c>
      <c r="B50" s="12" t="s">
        <v>8553</v>
      </c>
      <c r="C50" s="12">
        <v>1</v>
      </c>
      <c r="D50" s="12">
        <v>16</v>
      </c>
      <c r="E50" s="12">
        <v>9</v>
      </c>
      <c r="F50" s="13">
        <v>284.5</v>
      </c>
      <c r="G50" s="13">
        <v>943.5</v>
      </c>
      <c r="H50" s="29">
        <f t="shared" si="0"/>
        <v>3.3163444639718804</v>
      </c>
      <c r="I50" s="13">
        <v>120</v>
      </c>
      <c r="J50" s="13">
        <v>1088</v>
      </c>
      <c r="K50" s="29">
        <f t="shared" si="1"/>
        <v>1.1531531531531531</v>
      </c>
      <c r="L50" s="14"/>
    </row>
    <row r="51" spans="1:12" x14ac:dyDescent="0.2">
      <c r="A51" s="11" t="s">
        <v>8552</v>
      </c>
      <c r="B51" s="12" t="s">
        <v>8553</v>
      </c>
      <c r="C51" s="12">
        <v>1</v>
      </c>
      <c r="D51" s="12">
        <v>16</v>
      </c>
      <c r="E51" s="12">
        <v>7</v>
      </c>
      <c r="F51" s="13">
        <v>233</v>
      </c>
      <c r="G51" s="13">
        <v>840</v>
      </c>
      <c r="H51" s="29">
        <f t="shared" si="0"/>
        <v>3.6051502145922747</v>
      </c>
      <c r="I51" s="13">
        <v>118</v>
      </c>
      <c r="J51" s="13">
        <v>1206.5</v>
      </c>
      <c r="K51" s="29">
        <f t="shared" si="1"/>
        <v>1.4363095238095238</v>
      </c>
      <c r="L51" s="14"/>
    </row>
    <row r="52" spans="1:12" x14ac:dyDescent="0.2">
      <c r="A52" s="11" t="s">
        <v>8552</v>
      </c>
      <c r="B52" s="12" t="s">
        <v>8553</v>
      </c>
      <c r="C52" s="12">
        <v>1</v>
      </c>
      <c r="D52" s="12">
        <v>16</v>
      </c>
      <c r="E52" s="12">
        <v>10</v>
      </c>
      <c r="F52" s="13">
        <v>204.5</v>
      </c>
      <c r="G52" s="13">
        <v>823</v>
      </c>
      <c r="H52" s="29">
        <f t="shared" si="0"/>
        <v>4.0244498777506115</v>
      </c>
      <c r="I52" s="13">
        <v>114</v>
      </c>
      <c r="J52" s="13">
        <v>1334.5</v>
      </c>
      <c r="K52" s="29">
        <f t="shared" si="1"/>
        <v>1.6215066828675577</v>
      </c>
      <c r="L52" s="14"/>
    </row>
    <row r="53" spans="1:12" x14ac:dyDescent="0.2">
      <c r="A53" s="11" t="s">
        <v>8552</v>
      </c>
      <c r="B53" s="12" t="s">
        <v>8553</v>
      </c>
      <c r="C53" s="12">
        <v>1</v>
      </c>
      <c r="D53" s="12">
        <v>2</v>
      </c>
      <c r="E53" s="12">
        <v>24</v>
      </c>
      <c r="F53" s="13">
        <v>198.5</v>
      </c>
      <c r="G53" s="13">
        <v>746.5</v>
      </c>
      <c r="H53" s="29">
        <f t="shared" si="0"/>
        <v>3.7607052896725439</v>
      </c>
      <c r="I53" s="13">
        <v>112.5</v>
      </c>
      <c r="J53" s="13">
        <v>1409</v>
      </c>
      <c r="K53" s="29">
        <f t="shared" si="1"/>
        <v>1.8874748827863361</v>
      </c>
      <c r="L53" s="14"/>
    </row>
    <row r="54" spans="1:12" x14ac:dyDescent="0.2">
      <c r="A54" s="11" t="s">
        <v>8552</v>
      </c>
      <c r="B54" s="12" t="s">
        <v>8553</v>
      </c>
      <c r="C54" s="12">
        <v>1</v>
      </c>
      <c r="D54" s="12">
        <v>12</v>
      </c>
      <c r="E54" s="12">
        <v>1</v>
      </c>
      <c r="F54" s="13">
        <v>202.5</v>
      </c>
      <c r="G54" s="13">
        <v>843.5</v>
      </c>
      <c r="H54" s="29">
        <f t="shared" si="0"/>
        <v>4.1654320987654323</v>
      </c>
      <c r="I54" s="13">
        <v>105.5</v>
      </c>
      <c r="J54" s="13">
        <v>1152</v>
      </c>
      <c r="K54" s="29">
        <f t="shared" si="1"/>
        <v>1.3657379964433907</v>
      </c>
      <c r="L54" s="14"/>
    </row>
    <row r="55" spans="1:12" x14ac:dyDescent="0.2">
      <c r="A55" s="11" t="s">
        <v>8552</v>
      </c>
      <c r="B55" s="12" t="s">
        <v>8553</v>
      </c>
      <c r="C55" s="12">
        <v>1</v>
      </c>
      <c r="D55" s="12">
        <v>15</v>
      </c>
      <c r="E55" s="12">
        <v>24</v>
      </c>
      <c r="F55" s="13">
        <v>174.5</v>
      </c>
      <c r="G55" s="13">
        <v>775.5</v>
      </c>
      <c r="H55" s="29">
        <f t="shared" si="0"/>
        <v>4.4441260744985671</v>
      </c>
      <c r="I55" s="13">
        <v>100.5</v>
      </c>
      <c r="J55" s="13">
        <v>926</v>
      </c>
      <c r="K55" s="29">
        <f t="shared" si="1"/>
        <v>1.1940683430045131</v>
      </c>
      <c r="L55" s="14"/>
    </row>
    <row r="56" spans="1:12" x14ac:dyDescent="0.2">
      <c r="A56" s="11" t="s">
        <v>8552</v>
      </c>
      <c r="B56" s="12" t="s">
        <v>8553</v>
      </c>
      <c r="C56" s="12">
        <v>1</v>
      </c>
      <c r="D56" s="12">
        <v>12</v>
      </c>
      <c r="E56" s="12">
        <v>24</v>
      </c>
      <c r="F56" s="13">
        <v>171</v>
      </c>
      <c r="G56" s="13">
        <v>759.5</v>
      </c>
      <c r="H56" s="29">
        <f t="shared" si="0"/>
        <v>4.4415204678362574</v>
      </c>
      <c r="I56" s="13">
        <v>98</v>
      </c>
      <c r="J56" s="13">
        <v>1333</v>
      </c>
      <c r="K56" s="29">
        <f t="shared" si="1"/>
        <v>1.7551020408163265</v>
      </c>
      <c r="L56" s="14"/>
    </row>
    <row r="57" spans="1:12" x14ac:dyDescent="0.2">
      <c r="A57" s="11" t="s">
        <v>8552</v>
      </c>
      <c r="B57" s="12" t="s">
        <v>8553</v>
      </c>
      <c r="C57" s="12">
        <v>1</v>
      </c>
      <c r="D57" s="12">
        <v>3</v>
      </c>
      <c r="E57" s="12">
        <v>24</v>
      </c>
      <c r="F57" s="13">
        <v>133.5</v>
      </c>
      <c r="G57" s="13">
        <v>670.5</v>
      </c>
      <c r="H57" s="29">
        <f t="shared" si="0"/>
        <v>5.0224719101123592</v>
      </c>
      <c r="I57" s="13">
        <v>95.5</v>
      </c>
      <c r="J57" s="13">
        <v>1055</v>
      </c>
      <c r="K57" s="29">
        <f t="shared" si="1"/>
        <v>1.5734526472781507</v>
      </c>
      <c r="L57" s="14"/>
    </row>
    <row r="58" spans="1:12" x14ac:dyDescent="0.2">
      <c r="A58" s="11" t="s">
        <v>8552</v>
      </c>
      <c r="B58" s="12" t="s">
        <v>8553</v>
      </c>
      <c r="C58" s="12">
        <v>1</v>
      </c>
      <c r="D58" s="12">
        <v>7</v>
      </c>
      <c r="E58" s="12">
        <v>1</v>
      </c>
      <c r="F58" s="13">
        <v>443.5</v>
      </c>
      <c r="G58" s="13">
        <v>990</v>
      </c>
      <c r="H58" s="29">
        <f t="shared" si="0"/>
        <v>2.2322435174746338</v>
      </c>
      <c r="I58" s="13">
        <v>95</v>
      </c>
      <c r="J58" s="13">
        <v>1094</v>
      </c>
      <c r="K58" s="29">
        <f t="shared" si="1"/>
        <v>1.1050505050505051</v>
      </c>
      <c r="L58" s="14"/>
    </row>
    <row r="59" spans="1:12" x14ac:dyDescent="0.2">
      <c r="A59" s="11" t="s">
        <v>8552</v>
      </c>
      <c r="B59" s="12" t="s">
        <v>8553</v>
      </c>
      <c r="C59" s="12">
        <v>1</v>
      </c>
      <c r="D59" s="12">
        <v>1</v>
      </c>
      <c r="E59" s="12">
        <v>2</v>
      </c>
      <c r="F59" s="13">
        <v>334.5</v>
      </c>
      <c r="G59" s="13">
        <v>942</v>
      </c>
      <c r="H59" s="29">
        <f t="shared" si="0"/>
        <v>2.8161434977578477</v>
      </c>
      <c r="I59" s="13">
        <v>93</v>
      </c>
      <c r="J59" s="13">
        <v>1036.5</v>
      </c>
      <c r="K59" s="29">
        <f t="shared" si="1"/>
        <v>1.1003184713375795</v>
      </c>
      <c r="L59" s="14"/>
    </row>
    <row r="60" spans="1:12" x14ac:dyDescent="0.2">
      <c r="A60" s="11" t="s">
        <v>8552</v>
      </c>
      <c r="B60" s="12" t="s">
        <v>8553</v>
      </c>
      <c r="C60" s="12">
        <v>1</v>
      </c>
      <c r="D60" s="12">
        <v>16</v>
      </c>
      <c r="E60" s="12">
        <v>4</v>
      </c>
      <c r="F60" s="13">
        <v>228</v>
      </c>
      <c r="G60" s="13">
        <v>794.5</v>
      </c>
      <c r="H60" s="29">
        <f t="shared" si="0"/>
        <v>3.4846491228070176</v>
      </c>
      <c r="I60" s="13">
        <v>93</v>
      </c>
      <c r="J60" s="13">
        <v>1120.5</v>
      </c>
      <c r="K60" s="29">
        <f t="shared" si="1"/>
        <v>1.4103209565764632</v>
      </c>
      <c r="L60" s="14"/>
    </row>
    <row r="61" spans="1:12" x14ac:dyDescent="0.2">
      <c r="A61" s="11" t="s">
        <v>8552</v>
      </c>
      <c r="B61" s="12" t="s">
        <v>8553</v>
      </c>
      <c r="C61" s="12">
        <v>1</v>
      </c>
      <c r="D61" s="12">
        <v>16</v>
      </c>
      <c r="E61" s="12">
        <v>18</v>
      </c>
      <c r="F61" s="13">
        <v>207.5</v>
      </c>
      <c r="G61" s="13">
        <v>826</v>
      </c>
      <c r="H61" s="29">
        <f t="shared" si="0"/>
        <v>3.9807228915662649</v>
      </c>
      <c r="I61" s="13">
        <v>88.5</v>
      </c>
      <c r="J61" s="13">
        <v>1060</v>
      </c>
      <c r="K61" s="29">
        <f t="shared" si="1"/>
        <v>1.2832929782082325</v>
      </c>
      <c r="L61" s="14"/>
    </row>
    <row r="62" spans="1:12" x14ac:dyDescent="0.2">
      <c r="A62" s="11" t="s">
        <v>8552</v>
      </c>
      <c r="B62" s="12" t="s">
        <v>8553</v>
      </c>
      <c r="C62" s="12">
        <v>1</v>
      </c>
      <c r="D62" s="12">
        <v>14</v>
      </c>
      <c r="E62" s="12">
        <v>1</v>
      </c>
      <c r="F62" s="13">
        <v>165.5</v>
      </c>
      <c r="G62" s="13">
        <v>767</v>
      </c>
      <c r="H62" s="29">
        <f t="shared" si="0"/>
        <v>4.6344410876132933</v>
      </c>
      <c r="I62" s="13">
        <v>88.5</v>
      </c>
      <c r="J62" s="13">
        <v>1266</v>
      </c>
      <c r="K62" s="29">
        <f t="shared" si="1"/>
        <v>1.6505867014341591</v>
      </c>
      <c r="L62" s="14"/>
    </row>
    <row r="63" spans="1:12" x14ac:dyDescent="0.2">
      <c r="A63" s="11" t="s">
        <v>8552</v>
      </c>
      <c r="B63" s="12" t="s">
        <v>8553</v>
      </c>
      <c r="C63" s="12">
        <v>1</v>
      </c>
      <c r="D63" s="12">
        <v>16</v>
      </c>
      <c r="E63" s="12">
        <v>20</v>
      </c>
      <c r="F63" s="13">
        <v>209.5</v>
      </c>
      <c r="G63" s="13">
        <v>853</v>
      </c>
      <c r="H63" s="29">
        <f t="shared" si="0"/>
        <v>4.071599045346062</v>
      </c>
      <c r="I63" s="13">
        <v>88</v>
      </c>
      <c r="J63" s="13">
        <v>897.5</v>
      </c>
      <c r="K63" s="29">
        <f t="shared" si="1"/>
        <v>1.0521688159437279</v>
      </c>
      <c r="L63" s="14"/>
    </row>
    <row r="64" spans="1:12" x14ac:dyDescent="0.2">
      <c r="A64" s="11" t="s">
        <v>8552</v>
      </c>
      <c r="B64" s="12" t="s">
        <v>8553</v>
      </c>
      <c r="C64" s="12">
        <v>1</v>
      </c>
      <c r="D64" s="12">
        <v>1</v>
      </c>
      <c r="E64" s="12">
        <v>23</v>
      </c>
      <c r="F64" s="13">
        <v>296</v>
      </c>
      <c r="G64" s="13">
        <v>1118.5</v>
      </c>
      <c r="H64" s="29">
        <f t="shared" si="0"/>
        <v>3.7787162162162162</v>
      </c>
      <c r="I64" s="13">
        <v>86</v>
      </c>
      <c r="J64" s="13">
        <v>1418.5</v>
      </c>
      <c r="K64" s="29">
        <f t="shared" si="1"/>
        <v>1.268216361198033</v>
      </c>
      <c r="L64" s="14"/>
    </row>
    <row r="65" spans="1:12" x14ac:dyDescent="0.2">
      <c r="A65" s="11" t="s">
        <v>8552</v>
      </c>
      <c r="B65" s="12" t="s">
        <v>8553</v>
      </c>
      <c r="C65" s="12">
        <v>1</v>
      </c>
      <c r="D65" s="12">
        <v>9</v>
      </c>
      <c r="E65" s="12">
        <v>1</v>
      </c>
      <c r="F65" s="13">
        <v>161.5</v>
      </c>
      <c r="G65" s="13">
        <v>704.5</v>
      </c>
      <c r="H65" s="29">
        <f t="shared" si="0"/>
        <v>4.3622291021671824</v>
      </c>
      <c r="I65" s="13">
        <v>82.5</v>
      </c>
      <c r="J65" s="13">
        <v>930</v>
      </c>
      <c r="K65" s="29">
        <f t="shared" si="1"/>
        <v>1.3200851667849538</v>
      </c>
      <c r="L65" s="14"/>
    </row>
    <row r="66" spans="1:12" x14ac:dyDescent="0.2">
      <c r="A66" s="11" t="s">
        <v>8552</v>
      </c>
      <c r="B66" s="12" t="s">
        <v>8553</v>
      </c>
      <c r="C66" s="12">
        <v>1</v>
      </c>
      <c r="D66" s="12">
        <v>16</v>
      </c>
      <c r="E66" s="12">
        <v>12</v>
      </c>
      <c r="F66" s="13">
        <v>214.5</v>
      </c>
      <c r="G66" s="13">
        <v>851</v>
      </c>
      <c r="H66" s="29">
        <f t="shared" ref="H66:H129" si="2">(G66/F66)</f>
        <v>3.9673659673659674</v>
      </c>
      <c r="I66" s="13">
        <v>82.5</v>
      </c>
      <c r="J66" s="13">
        <v>1334.5</v>
      </c>
      <c r="K66" s="29">
        <f t="shared" si="1"/>
        <v>1.5681551116333725</v>
      </c>
      <c r="L66" s="14"/>
    </row>
    <row r="67" spans="1:12" x14ac:dyDescent="0.2">
      <c r="A67" s="11" t="s">
        <v>8552</v>
      </c>
      <c r="B67" s="12" t="s">
        <v>8553</v>
      </c>
      <c r="C67" s="12">
        <v>1</v>
      </c>
      <c r="D67" s="12">
        <v>16</v>
      </c>
      <c r="E67" s="12">
        <v>22</v>
      </c>
      <c r="F67" s="13">
        <v>226</v>
      </c>
      <c r="G67" s="13">
        <v>833</v>
      </c>
      <c r="H67" s="29">
        <f t="shared" si="2"/>
        <v>3.6858407079646018</v>
      </c>
      <c r="I67" s="13">
        <v>81</v>
      </c>
      <c r="J67" s="13">
        <v>854</v>
      </c>
      <c r="K67" s="29">
        <f t="shared" ref="K67:K130" si="3">(J67/G67)</f>
        <v>1.0252100840336134</v>
      </c>
      <c r="L67" s="14"/>
    </row>
    <row r="68" spans="1:12" x14ac:dyDescent="0.2">
      <c r="A68" s="11" t="s">
        <v>8552</v>
      </c>
      <c r="B68" s="12" t="s">
        <v>8553</v>
      </c>
      <c r="C68" s="12">
        <v>1</v>
      </c>
      <c r="D68" s="12">
        <v>3</v>
      </c>
      <c r="E68" s="12">
        <v>1</v>
      </c>
      <c r="F68" s="13">
        <v>142.5</v>
      </c>
      <c r="G68" s="13">
        <v>615.5</v>
      </c>
      <c r="H68" s="29">
        <f t="shared" si="2"/>
        <v>4.3192982456140347</v>
      </c>
      <c r="I68" s="13">
        <v>78.5</v>
      </c>
      <c r="J68" s="13">
        <v>1036</v>
      </c>
      <c r="K68" s="29">
        <f t="shared" si="3"/>
        <v>1.6831844029244516</v>
      </c>
      <c r="L68" s="14"/>
    </row>
    <row r="69" spans="1:12" x14ac:dyDescent="0.2">
      <c r="A69" s="11" t="s">
        <v>8552</v>
      </c>
      <c r="B69" s="12" t="s">
        <v>8553</v>
      </c>
      <c r="C69" s="12">
        <v>1</v>
      </c>
      <c r="D69" s="12">
        <v>2</v>
      </c>
      <c r="E69" s="12">
        <v>1</v>
      </c>
      <c r="F69" s="13">
        <v>133.5</v>
      </c>
      <c r="G69" s="13">
        <v>740</v>
      </c>
      <c r="H69" s="29">
        <f t="shared" si="2"/>
        <v>5.5430711610486894</v>
      </c>
      <c r="I69" s="13">
        <v>66.5</v>
      </c>
      <c r="J69" s="13">
        <v>1207</v>
      </c>
      <c r="K69" s="29">
        <f t="shared" si="3"/>
        <v>1.6310810810810812</v>
      </c>
      <c r="L69" s="14"/>
    </row>
    <row r="70" spans="1:12" x14ac:dyDescent="0.2">
      <c r="A70" s="11" t="s">
        <v>8552</v>
      </c>
      <c r="B70" s="12" t="s">
        <v>8553</v>
      </c>
      <c r="C70" s="12">
        <v>1</v>
      </c>
      <c r="D70" s="12">
        <v>16</v>
      </c>
      <c r="E70" s="12">
        <v>14</v>
      </c>
      <c r="F70" s="13">
        <v>191.5</v>
      </c>
      <c r="G70" s="13">
        <v>797</v>
      </c>
      <c r="H70" s="29">
        <f t="shared" si="2"/>
        <v>4.1618798955613574</v>
      </c>
      <c r="I70" s="13">
        <v>65</v>
      </c>
      <c r="J70" s="13">
        <v>923</v>
      </c>
      <c r="K70" s="29">
        <f t="shared" si="3"/>
        <v>1.1580928481806776</v>
      </c>
      <c r="L70" s="29" t="s">
        <v>8556</v>
      </c>
    </row>
    <row r="71" spans="1:12" x14ac:dyDescent="0.2">
      <c r="A71" s="11" t="s">
        <v>8552</v>
      </c>
      <c r="B71" s="12" t="s">
        <v>8553</v>
      </c>
      <c r="C71" s="12">
        <v>1</v>
      </c>
      <c r="D71" s="12">
        <v>16</v>
      </c>
      <c r="E71" s="12">
        <v>2</v>
      </c>
      <c r="F71" s="13">
        <v>246</v>
      </c>
      <c r="G71" s="13">
        <v>851.5</v>
      </c>
      <c r="H71" s="29">
        <f t="shared" si="2"/>
        <v>3.4613821138211383</v>
      </c>
      <c r="I71" s="13">
        <v>62.5</v>
      </c>
      <c r="J71" s="13">
        <v>826.5</v>
      </c>
      <c r="K71" s="29">
        <f t="shared" si="3"/>
        <v>0.97064004697592488</v>
      </c>
      <c r="L71" s="14">
        <f>MEDIAN(K49:K71)</f>
        <v>1.3200851667849538</v>
      </c>
    </row>
    <row r="72" spans="1:12" x14ac:dyDescent="0.2">
      <c r="A72" s="3" t="s">
        <v>8552</v>
      </c>
      <c r="B72" s="4" t="s">
        <v>8553</v>
      </c>
      <c r="C72" s="4">
        <v>1</v>
      </c>
      <c r="D72" s="4">
        <v>11</v>
      </c>
      <c r="E72" s="4">
        <v>1</v>
      </c>
      <c r="F72" s="5">
        <v>104</v>
      </c>
      <c r="G72" s="5">
        <v>639.5</v>
      </c>
      <c r="H72" s="30">
        <f t="shared" si="2"/>
        <v>6.1490384615384617</v>
      </c>
      <c r="I72" s="5">
        <v>56</v>
      </c>
      <c r="J72" s="5">
        <v>819</v>
      </c>
      <c r="K72" s="30">
        <f t="shared" si="3"/>
        <v>1.2806880375293197</v>
      </c>
    </row>
    <row r="73" spans="1:12" x14ac:dyDescent="0.2">
      <c r="A73" s="3" t="s">
        <v>8552</v>
      </c>
      <c r="B73" s="4" t="s">
        <v>8553</v>
      </c>
      <c r="C73" s="4">
        <v>1</v>
      </c>
      <c r="D73" s="4">
        <v>16</v>
      </c>
      <c r="E73" s="4">
        <v>8</v>
      </c>
      <c r="F73" s="5">
        <v>225.5</v>
      </c>
      <c r="G73" s="5">
        <v>812.5</v>
      </c>
      <c r="H73" s="30">
        <f t="shared" si="2"/>
        <v>3.6031042128603104</v>
      </c>
      <c r="I73" s="5">
        <v>53</v>
      </c>
      <c r="J73" s="5">
        <v>856</v>
      </c>
      <c r="K73" s="30">
        <f t="shared" si="3"/>
        <v>1.0535384615384615</v>
      </c>
    </row>
    <row r="74" spans="1:12" x14ac:dyDescent="0.2">
      <c r="A74" s="3" t="s">
        <v>8552</v>
      </c>
      <c r="B74" s="4" t="s">
        <v>8553</v>
      </c>
      <c r="C74" s="4">
        <v>1</v>
      </c>
      <c r="D74" s="4">
        <v>16</v>
      </c>
      <c r="E74" s="4">
        <v>1</v>
      </c>
      <c r="F74" s="5">
        <v>74.5</v>
      </c>
      <c r="G74" s="5">
        <v>588</v>
      </c>
      <c r="H74" s="30">
        <f t="shared" si="2"/>
        <v>7.8926174496644297</v>
      </c>
      <c r="I74" s="5">
        <v>47</v>
      </c>
      <c r="J74" s="5">
        <v>836</v>
      </c>
      <c r="K74" s="30">
        <f t="shared" si="3"/>
        <v>1.4217687074829932</v>
      </c>
    </row>
    <row r="75" spans="1:12" x14ac:dyDescent="0.2">
      <c r="A75" s="3" t="s">
        <v>8552</v>
      </c>
      <c r="B75" s="4" t="s">
        <v>8553</v>
      </c>
      <c r="C75" s="4">
        <v>1</v>
      </c>
      <c r="D75" s="4">
        <v>1</v>
      </c>
      <c r="E75" s="4">
        <v>1</v>
      </c>
      <c r="F75" s="5">
        <v>153.5</v>
      </c>
      <c r="G75" s="5">
        <v>658</v>
      </c>
      <c r="H75" s="30">
        <f t="shared" si="2"/>
        <v>4.2866449511400653</v>
      </c>
      <c r="I75" s="5">
        <v>46</v>
      </c>
      <c r="J75" s="5">
        <v>473</v>
      </c>
      <c r="K75" s="30">
        <f t="shared" si="3"/>
        <v>0.71884498480243164</v>
      </c>
    </row>
    <row r="76" spans="1:12" x14ac:dyDescent="0.2">
      <c r="A76" s="3" t="s">
        <v>8552</v>
      </c>
      <c r="B76" s="4" t="s">
        <v>8553</v>
      </c>
      <c r="C76" s="4">
        <v>1</v>
      </c>
      <c r="D76" s="4">
        <v>15</v>
      </c>
      <c r="E76" s="4">
        <v>1</v>
      </c>
      <c r="F76" s="5">
        <v>122</v>
      </c>
      <c r="G76" s="5">
        <v>658.5</v>
      </c>
      <c r="H76" s="30">
        <f t="shared" si="2"/>
        <v>5.3975409836065573</v>
      </c>
      <c r="I76" s="5">
        <v>38.5</v>
      </c>
      <c r="J76" s="5">
        <v>1167.5</v>
      </c>
      <c r="K76" s="30">
        <f t="shared" si="3"/>
        <v>1.7729688686408505</v>
      </c>
    </row>
    <row r="77" spans="1:12" x14ac:dyDescent="0.2">
      <c r="A77" s="3" t="s">
        <v>8552</v>
      </c>
      <c r="B77" s="4" t="s">
        <v>8553</v>
      </c>
      <c r="C77" s="4">
        <v>1</v>
      </c>
      <c r="D77" s="4">
        <v>13</v>
      </c>
      <c r="E77" s="4">
        <v>1</v>
      </c>
      <c r="F77" s="5">
        <v>84.5</v>
      </c>
      <c r="G77" s="5">
        <v>491.5</v>
      </c>
      <c r="H77" s="30">
        <f t="shared" si="2"/>
        <v>5.8165680473372783</v>
      </c>
      <c r="I77" s="5">
        <v>36</v>
      </c>
      <c r="J77" s="5">
        <v>520.5</v>
      </c>
      <c r="K77" s="30">
        <f t="shared" si="3"/>
        <v>1.059003051881994</v>
      </c>
    </row>
    <row r="78" spans="1:12" x14ac:dyDescent="0.2">
      <c r="A78" s="7" t="s">
        <v>8552</v>
      </c>
      <c r="B78" s="8" t="s">
        <v>8553</v>
      </c>
      <c r="C78" s="8">
        <v>2</v>
      </c>
      <c r="D78" s="8">
        <v>1</v>
      </c>
      <c r="E78" s="8">
        <v>15</v>
      </c>
      <c r="F78" s="9">
        <v>761</v>
      </c>
      <c r="G78" s="9">
        <v>1420.5</v>
      </c>
      <c r="H78" s="28">
        <f t="shared" si="2"/>
        <v>1.866622864651774</v>
      </c>
      <c r="I78" s="9">
        <v>636</v>
      </c>
      <c r="J78" s="9">
        <v>1618.5</v>
      </c>
      <c r="K78" s="28">
        <f t="shared" si="3"/>
        <v>1.1393875395987327</v>
      </c>
      <c r="L78" s="10"/>
    </row>
    <row r="79" spans="1:12" x14ac:dyDescent="0.2">
      <c r="A79" s="7" t="s">
        <v>8552</v>
      </c>
      <c r="B79" s="8" t="s">
        <v>8553</v>
      </c>
      <c r="C79" s="8">
        <v>2</v>
      </c>
      <c r="D79" s="8">
        <v>1</v>
      </c>
      <c r="E79" s="8">
        <v>17</v>
      </c>
      <c r="F79" s="9">
        <v>721.5</v>
      </c>
      <c r="G79" s="9">
        <v>1370.5</v>
      </c>
      <c r="H79" s="28">
        <f t="shared" si="2"/>
        <v>1.8995148995148996</v>
      </c>
      <c r="I79" s="9">
        <v>620.5</v>
      </c>
      <c r="J79" s="9">
        <v>1529.5</v>
      </c>
      <c r="K79" s="28">
        <f t="shared" si="3"/>
        <v>1.1160160525355709</v>
      </c>
      <c r="L79" s="10"/>
    </row>
    <row r="80" spans="1:12" x14ac:dyDescent="0.2">
      <c r="A80" s="7" t="s">
        <v>8552</v>
      </c>
      <c r="B80" s="8" t="s">
        <v>8553</v>
      </c>
      <c r="C80" s="8">
        <v>2</v>
      </c>
      <c r="D80" s="8">
        <v>1</v>
      </c>
      <c r="E80" s="8">
        <v>11</v>
      </c>
      <c r="F80" s="9">
        <v>675</v>
      </c>
      <c r="G80" s="9">
        <v>1354.5</v>
      </c>
      <c r="H80" s="28">
        <f t="shared" si="2"/>
        <v>2.0066666666666668</v>
      </c>
      <c r="I80" s="9">
        <v>617.5</v>
      </c>
      <c r="J80" s="9">
        <v>1580.5</v>
      </c>
      <c r="K80" s="28">
        <f t="shared" si="3"/>
        <v>1.1668512366186785</v>
      </c>
      <c r="L80" s="10"/>
    </row>
    <row r="81" spans="1:12" x14ac:dyDescent="0.2">
      <c r="A81" s="7" t="s">
        <v>8552</v>
      </c>
      <c r="B81" s="8" t="s">
        <v>8553</v>
      </c>
      <c r="C81" s="8">
        <v>2</v>
      </c>
      <c r="D81" s="8">
        <v>1</v>
      </c>
      <c r="E81" s="8">
        <v>9</v>
      </c>
      <c r="F81" s="9">
        <v>602.5</v>
      </c>
      <c r="G81" s="9">
        <v>1335</v>
      </c>
      <c r="H81" s="28">
        <f t="shared" si="2"/>
        <v>2.2157676348547719</v>
      </c>
      <c r="I81" s="9">
        <v>532</v>
      </c>
      <c r="J81" s="9">
        <v>1570</v>
      </c>
      <c r="K81" s="28">
        <f t="shared" si="3"/>
        <v>1.1760299625468165</v>
      </c>
      <c r="L81" s="10"/>
    </row>
    <row r="82" spans="1:12" x14ac:dyDescent="0.2">
      <c r="A82" s="7" t="s">
        <v>8552</v>
      </c>
      <c r="B82" s="8" t="s">
        <v>8553</v>
      </c>
      <c r="C82" s="8">
        <v>2</v>
      </c>
      <c r="D82" s="8">
        <v>1</v>
      </c>
      <c r="E82" s="8">
        <v>19</v>
      </c>
      <c r="F82" s="9">
        <v>570.5</v>
      </c>
      <c r="G82" s="9">
        <v>1311</v>
      </c>
      <c r="H82" s="28">
        <f t="shared" si="2"/>
        <v>2.2979842243645923</v>
      </c>
      <c r="I82" s="9">
        <v>484</v>
      </c>
      <c r="J82" s="9">
        <v>1443.5</v>
      </c>
      <c r="K82" s="28">
        <f t="shared" si="3"/>
        <v>1.1010678871090771</v>
      </c>
      <c r="L82" s="10"/>
    </row>
    <row r="83" spans="1:12" x14ac:dyDescent="0.2">
      <c r="A83" s="7" t="s">
        <v>8552</v>
      </c>
      <c r="B83" s="8" t="s">
        <v>8553</v>
      </c>
      <c r="C83" s="8">
        <v>2</v>
      </c>
      <c r="D83" s="8">
        <v>1</v>
      </c>
      <c r="E83" s="8">
        <v>7</v>
      </c>
      <c r="F83" s="9">
        <v>512</v>
      </c>
      <c r="G83" s="9">
        <v>1285</v>
      </c>
      <c r="H83" s="28">
        <f t="shared" si="2"/>
        <v>2.509765625</v>
      </c>
      <c r="I83" s="9">
        <v>408</v>
      </c>
      <c r="J83" s="9">
        <v>1533</v>
      </c>
      <c r="K83" s="28">
        <f t="shared" si="3"/>
        <v>1.1929961089494163</v>
      </c>
      <c r="L83" s="10"/>
    </row>
    <row r="84" spans="1:12" x14ac:dyDescent="0.2">
      <c r="A84" s="7" t="s">
        <v>8552</v>
      </c>
      <c r="B84" s="8" t="s">
        <v>8553</v>
      </c>
      <c r="C84" s="8">
        <v>2</v>
      </c>
      <c r="D84" s="8">
        <v>1</v>
      </c>
      <c r="E84" s="8">
        <v>21</v>
      </c>
      <c r="F84" s="9">
        <v>647</v>
      </c>
      <c r="G84" s="9">
        <v>1322.5</v>
      </c>
      <c r="H84" s="28">
        <f t="shared" si="2"/>
        <v>2.0440494590417311</v>
      </c>
      <c r="I84" s="9">
        <v>393</v>
      </c>
      <c r="J84" s="9">
        <v>1514.5</v>
      </c>
      <c r="K84" s="28">
        <f t="shared" si="3"/>
        <v>1.1451795841209831</v>
      </c>
      <c r="L84" s="10"/>
    </row>
    <row r="85" spans="1:12" x14ac:dyDescent="0.2">
      <c r="A85" s="7" t="s">
        <v>8552</v>
      </c>
      <c r="B85" s="8" t="s">
        <v>8553</v>
      </c>
      <c r="C85" s="8">
        <v>2</v>
      </c>
      <c r="D85" s="8">
        <v>16</v>
      </c>
      <c r="E85" s="8">
        <v>21</v>
      </c>
      <c r="F85" s="9">
        <v>469</v>
      </c>
      <c r="G85" s="9">
        <v>1251.5</v>
      </c>
      <c r="H85" s="28">
        <f t="shared" si="2"/>
        <v>2.6684434968017059</v>
      </c>
      <c r="I85" s="9">
        <v>366.5</v>
      </c>
      <c r="J85" s="9">
        <v>1360</v>
      </c>
      <c r="K85" s="28">
        <f t="shared" si="3"/>
        <v>1.0866959648421894</v>
      </c>
      <c r="L85" s="10"/>
    </row>
    <row r="86" spans="1:12" x14ac:dyDescent="0.2">
      <c r="A86" s="7" t="s">
        <v>8552</v>
      </c>
      <c r="B86" s="8" t="s">
        <v>8553</v>
      </c>
      <c r="C86" s="8">
        <v>2</v>
      </c>
      <c r="D86" s="8">
        <v>1</v>
      </c>
      <c r="E86" s="8">
        <v>5</v>
      </c>
      <c r="F86" s="9">
        <v>371</v>
      </c>
      <c r="G86" s="9">
        <v>1161</v>
      </c>
      <c r="H86" s="28">
        <f t="shared" si="2"/>
        <v>3.1293800539083558</v>
      </c>
      <c r="I86" s="9">
        <v>278</v>
      </c>
      <c r="J86" s="9">
        <v>1508</v>
      </c>
      <c r="K86" s="28">
        <f t="shared" si="3"/>
        <v>1.2988802756244617</v>
      </c>
      <c r="L86" s="10"/>
    </row>
    <row r="87" spans="1:12" x14ac:dyDescent="0.2">
      <c r="A87" s="7" t="s">
        <v>8552</v>
      </c>
      <c r="B87" s="8" t="s">
        <v>8553</v>
      </c>
      <c r="C87" s="8">
        <v>2</v>
      </c>
      <c r="D87" s="8">
        <v>1</v>
      </c>
      <c r="E87" s="8">
        <v>3</v>
      </c>
      <c r="F87" s="9">
        <v>294.5</v>
      </c>
      <c r="G87" s="9">
        <v>1069</v>
      </c>
      <c r="H87" s="28">
        <f t="shared" si="2"/>
        <v>3.6298811544991509</v>
      </c>
      <c r="I87" s="9">
        <v>277.5</v>
      </c>
      <c r="J87" s="9">
        <v>1498.5</v>
      </c>
      <c r="K87" s="28">
        <f t="shared" si="3"/>
        <v>1.40177736202058</v>
      </c>
      <c r="L87" s="10"/>
    </row>
    <row r="88" spans="1:12" x14ac:dyDescent="0.2">
      <c r="A88" s="7" t="s">
        <v>8552</v>
      </c>
      <c r="B88" s="8" t="s">
        <v>8553</v>
      </c>
      <c r="C88" s="8">
        <v>2</v>
      </c>
      <c r="D88" s="8">
        <v>9</v>
      </c>
      <c r="E88" s="8">
        <v>24</v>
      </c>
      <c r="F88" s="9">
        <v>391</v>
      </c>
      <c r="G88" s="9">
        <v>1174.5</v>
      </c>
      <c r="H88" s="28">
        <f t="shared" si="2"/>
        <v>3.00383631713555</v>
      </c>
      <c r="I88" s="9">
        <v>258</v>
      </c>
      <c r="J88" s="9">
        <v>1578.5</v>
      </c>
      <c r="K88" s="28">
        <f t="shared" si="3"/>
        <v>1.3439761600681142</v>
      </c>
      <c r="L88" s="10"/>
    </row>
    <row r="89" spans="1:12" x14ac:dyDescent="0.2">
      <c r="A89" s="7" t="s">
        <v>8552</v>
      </c>
      <c r="B89" s="8" t="s">
        <v>8553</v>
      </c>
      <c r="C89" s="8">
        <v>2</v>
      </c>
      <c r="D89" s="8">
        <v>16</v>
      </c>
      <c r="E89" s="8">
        <v>15</v>
      </c>
      <c r="F89" s="9">
        <v>372</v>
      </c>
      <c r="G89" s="9">
        <v>1172</v>
      </c>
      <c r="H89" s="28">
        <f t="shared" si="2"/>
        <v>3.150537634408602</v>
      </c>
      <c r="I89" s="9">
        <v>242</v>
      </c>
      <c r="J89" s="9">
        <v>1377</v>
      </c>
      <c r="K89" s="28">
        <f t="shared" si="3"/>
        <v>1.1749146757679181</v>
      </c>
      <c r="L89" s="10"/>
    </row>
    <row r="90" spans="1:12" x14ac:dyDescent="0.2">
      <c r="A90" s="7" t="s">
        <v>8552</v>
      </c>
      <c r="B90" s="8" t="s">
        <v>8553</v>
      </c>
      <c r="C90" s="8">
        <v>2</v>
      </c>
      <c r="D90" s="8">
        <v>1</v>
      </c>
      <c r="E90" s="8">
        <v>6</v>
      </c>
      <c r="F90" s="9">
        <v>266.5</v>
      </c>
      <c r="G90" s="9">
        <v>1093</v>
      </c>
      <c r="H90" s="28">
        <f t="shared" si="2"/>
        <v>4.1013133208255157</v>
      </c>
      <c r="I90" s="9">
        <v>236</v>
      </c>
      <c r="J90" s="9">
        <v>1542.5</v>
      </c>
      <c r="K90" s="28">
        <f t="shared" si="3"/>
        <v>1.4112534309240623</v>
      </c>
      <c r="L90" s="10"/>
    </row>
    <row r="91" spans="1:12" x14ac:dyDescent="0.2">
      <c r="A91" s="7" t="s">
        <v>8552</v>
      </c>
      <c r="B91" s="8" t="s">
        <v>8553</v>
      </c>
      <c r="C91" s="8">
        <v>2</v>
      </c>
      <c r="D91" s="8">
        <v>1</v>
      </c>
      <c r="E91" s="8">
        <v>13</v>
      </c>
      <c r="F91" s="9">
        <v>384.5</v>
      </c>
      <c r="G91" s="9">
        <v>1194.5</v>
      </c>
      <c r="H91" s="28">
        <f t="shared" si="2"/>
        <v>3.1066319895968793</v>
      </c>
      <c r="I91" s="9">
        <v>226</v>
      </c>
      <c r="J91" s="9">
        <v>1348.5</v>
      </c>
      <c r="K91" s="28">
        <f t="shared" si="3"/>
        <v>1.1289242360820426</v>
      </c>
      <c r="L91" s="10"/>
    </row>
    <row r="92" spans="1:12" x14ac:dyDescent="0.2">
      <c r="A92" s="7" t="s">
        <v>8552</v>
      </c>
      <c r="B92" s="8" t="s">
        <v>8553</v>
      </c>
      <c r="C92" s="8">
        <v>2</v>
      </c>
      <c r="D92" s="8">
        <v>16</v>
      </c>
      <c r="E92" s="8">
        <v>17</v>
      </c>
      <c r="F92" s="9">
        <v>300</v>
      </c>
      <c r="G92" s="9">
        <v>1126.5</v>
      </c>
      <c r="H92" s="28">
        <f t="shared" si="2"/>
        <v>3.7549999999999999</v>
      </c>
      <c r="I92" s="9">
        <v>215</v>
      </c>
      <c r="J92" s="9">
        <v>1625.5</v>
      </c>
      <c r="K92" s="28">
        <f t="shared" si="3"/>
        <v>1.442964935641367</v>
      </c>
      <c r="L92" s="10"/>
    </row>
    <row r="93" spans="1:12" x14ac:dyDescent="0.2">
      <c r="A93" s="7" t="s">
        <v>8552</v>
      </c>
      <c r="B93" s="8" t="s">
        <v>8553</v>
      </c>
      <c r="C93" s="8">
        <v>2</v>
      </c>
      <c r="D93" s="8">
        <v>6</v>
      </c>
      <c r="E93" s="8">
        <v>1</v>
      </c>
      <c r="F93" s="9">
        <v>227.5</v>
      </c>
      <c r="G93" s="9">
        <v>950.5</v>
      </c>
      <c r="H93" s="28">
        <f t="shared" si="2"/>
        <v>4.1780219780219783</v>
      </c>
      <c r="I93" s="9">
        <v>212.5</v>
      </c>
      <c r="J93" s="9">
        <v>1084.5</v>
      </c>
      <c r="K93" s="28">
        <f t="shared" si="3"/>
        <v>1.140978432403998</v>
      </c>
      <c r="L93" s="10"/>
    </row>
    <row r="94" spans="1:12" x14ac:dyDescent="0.2">
      <c r="A94" s="7" t="s">
        <v>8552</v>
      </c>
      <c r="B94" s="8" t="s">
        <v>8553</v>
      </c>
      <c r="C94" s="8">
        <v>2</v>
      </c>
      <c r="D94" s="8">
        <v>16</v>
      </c>
      <c r="E94" s="8">
        <v>19</v>
      </c>
      <c r="F94" s="9">
        <v>275.5</v>
      </c>
      <c r="G94" s="9">
        <v>1044</v>
      </c>
      <c r="H94" s="28">
        <f t="shared" si="2"/>
        <v>3.7894736842105261</v>
      </c>
      <c r="I94" s="9">
        <v>208</v>
      </c>
      <c r="J94" s="9">
        <v>1257</v>
      </c>
      <c r="K94" s="28">
        <f t="shared" si="3"/>
        <v>1.2040229885057472</v>
      </c>
      <c r="L94" s="10"/>
    </row>
    <row r="95" spans="1:12" x14ac:dyDescent="0.2">
      <c r="A95" s="7" t="s">
        <v>8552</v>
      </c>
      <c r="B95" s="8" t="s">
        <v>8553</v>
      </c>
      <c r="C95" s="8">
        <v>2</v>
      </c>
      <c r="D95" s="8">
        <v>8</v>
      </c>
      <c r="E95" s="8">
        <v>1</v>
      </c>
      <c r="F95" s="9">
        <v>343</v>
      </c>
      <c r="G95" s="9">
        <v>1122.5</v>
      </c>
      <c r="H95" s="28">
        <f t="shared" si="2"/>
        <v>3.2725947521865888</v>
      </c>
      <c r="I95" s="9">
        <v>208</v>
      </c>
      <c r="J95" s="9">
        <v>1367.5</v>
      </c>
      <c r="K95" s="28">
        <f t="shared" si="3"/>
        <v>1.2182628062360801</v>
      </c>
      <c r="L95" s="10"/>
    </row>
    <row r="96" spans="1:12" x14ac:dyDescent="0.2">
      <c r="A96" s="7" t="s">
        <v>8552</v>
      </c>
      <c r="B96" s="8" t="s">
        <v>8553</v>
      </c>
      <c r="C96" s="8">
        <v>2</v>
      </c>
      <c r="D96" s="8">
        <v>16</v>
      </c>
      <c r="E96" s="8">
        <v>13</v>
      </c>
      <c r="F96" s="9">
        <v>256.5</v>
      </c>
      <c r="G96" s="9">
        <v>1094</v>
      </c>
      <c r="H96" s="28">
        <f t="shared" si="2"/>
        <v>4.265107212475634</v>
      </c>
      <c r="I96" s="9">
        <v>190</v>
      </c>
      <c r="J96" s="9">
        <v>1349</v>
      </c>
      <c r="K96" s="28">
        <f t="shared" si="3"/>
        <v>1.2330895795246801</v>
      </c>
      <c r="L96" s="10"/>
    </row>
    <row r="97" spans="1:12" x14ac:dyDescent="0.2">
      <c r="A97" s="7" t="s">
        <v>8552</v>
      </c>
      <c r="B97" s="8" t="s">
        <v>8553</v>
      </c>
      <c r="C97" s="8">
        <v>2</v>
      </c>
      <c r="D97" s="8">
        <v>5</v>
      </c>
      <c r="E97" s="8">
        <v>1</v>
      </c>
      <c r="F97" s="9">
        <v>316.5</v>
      </c>
      <c r="G97" s="9">
        <v>1058.5</v>
      </c>
      <c r="H97" s="28">
        <f t="shared" si="2"/>
        <v>3.3443917851500791</v>
      </c>
      <c r="I97" s="9">
        <v>185</v>
      </c>
      <c r="J97" s="9">
        <v>1369.5</v>
      </c>
      <c r="K97" s="28">
        <f t="shared" si="3"/>
        <v>1.2938119981105338</v>
      </c>
      <c r="L97" s="10"/>
    </row>
    <row r="98" spans="1:12" x14ac:dyDescent="0.2">
      <c r="A98" s="7" t="s">
        <v>8552</v>
      </c>
      <c r="B98" s="8" t="s">
        <v>8553</v>
      </c>
      <c r="C98" s="8">
        <v>2</v>
      </c>
      <c r="D98" s="8">
        <v>5</v>
      </c>
      <c r="E98" s="8">
        <v>24</v>
      </c>
      <c r="F98" s="9">
        <v>387.5</v>
      </c>
      <c r="G98" s="9">
        <v>1128</v>
      </c>
      <c r="H98" s="28">
        <f t="shared" si="2"/>
        <v>2.910967741935484</v>
      </c>
      <c r="I98" s="9">
        <v>182.5</v>
      </c>
      <c r="J98" s="9">
        <v>1299</v>
      </c>
      <c r="K98" s="28">
        <f t="shared" si="3"/>
        <v>1.1515957446808511</v>
      </c>
      <c r="L98" s="10"/>
    </row>
    <row r="99" spans="1:12" x14ac:dyDescent="0.2">
      <c r="A99" s="7" t="s">
        <v>8552</v>
      </c>
      <c r="B99" s="8" t="s">
        <v>8553</v>
      </c>
      <c r="C99" s="8">
        <v>2</v>
      </c>
      <c r="D99" s="8">
        <v>3</v>
      </c>
      <c r="E99" s="8">
        <v>1</v>
      </c>
      <c r="F99" s="9">
        <v>203.5</v>
      </c>
      <c r="G99" s="9">
        <v>968</v>
      </c>
      <c r="H99" s="28">
        <f t="shared" si="2"/>
        <v>4.756756756756757</v>
      </c>
      <c r="I99" s="9">
        <v>169.5</v>
      </c>
      <c r="J99" s="9">
        <v>1330.5</v>
      </c>
      <c r="K99" s="28">
        <f t="shared" si="3"/>
        <v>1.3744834710743801</v>
      </c>
      <c r="L99" s="10"/>
    </row>
    <row r="100" spans="1:12" x14ac:dyDescent="0.2">
      <c r="A100" s="7" t="s">
        <v>8552</v>
      </c>
      <c r="B100" s="8" t="s">
        <v>8553</v>
      </c>
      <c r="C100" s="8">
        <v>2</v>
      </c>
      <c r="D100" s="8">
        <v>16</v>
      </c>
      <c r="E100" s="8">
        <v>23</v>
      </c>
      <c r="F100" s="9">
        <v>348</v>
      </c>
      <c r="G100" s="9">
        <v>1174</v>
      </c>
      <c r="H100" s="28">
        <f t="shared" si="2"/>
        <v>3.3735632183908044</v>
      </c>
      <c r="I100" s="9">
        <v>157.5</v>
      </c>
      <c r="J100" s="9">
        <v>1271.5</v>
      </c>
      <c r="K100" s="28">
        <f t="shared" si="3"/>
        <v>1.0830494037478706</v>
      </c>
      <c r="L100" s="10"/>
    </row>
    <row r="101" spans="1:12" x14ac:dyDescent="0.2">
      <c r="A101" s="7" t="s">
        <v>8552</v>
      </c>
      <c r="B101" s="8" t="s">
        <v>8553</v>
      </c>
      <c r="C101" s="8">
        <v>2</v>
      </c>
      <c r="D101" s="8">
        <v>16</v>
      </c>
      <c r="E101" s="8">
        <v>11</v>
      </c>
      <c r="F101" s="9">
        <v>198.5</v>
      </c>
      <c r="G101" s="9">
        <v>1001.5</v>
      </c>
      <c r="H101" s="28">
        <f t="shared" si="2"/>
        <v>5.0453400503778338</v>
      </c>
      <c r="I101" s="9">
        <v>154.5</v>
      </c>
      <c r="J101" s="9">
        <v>1423.5</v>
      </c>
      <c r="K101" s="28">
        <f t="shared" si="3"/>
        <v>1.4213679480778831</v>
      </c>
      <c r="L101" s="10"/>
    </row>
    <row r="102" spans="1:12" x14ac:dyDescent="0.2">
      <c r="A102" s="7" t="s">
        <v>8552</v>
      </c>
      <c r="B102" s="8" t="s">
        <v>8553</v>
      </c>
      <c r="C102" s="8">
        <v>2</v>
      </c>
      <c r="D102" s="8">
        <v>7</v>
      </c>
      <c r="E102" s="8">
        <v>1</v>
      </c>
      <c r="F102" s="9">
        <v>334</v>
      </c>
      <c r="G102" s="9">
        <v>1077</v>
      </c>
      <c r="H102" s="28">
        <f t="shared" si="2"/>
        <v>3.2245508982035926</v>
      </c>
      <c r="I102" s="9">
        <v>154</v>
      </c>
      <c r="J102" s="9">
        <v>1400.5</v>
      </c>
      <c r="K102" s="28">
        <f t="shared" si="3"/>
        <v>1.3003714020427113</v>
      </c>
      <c r="L102" s="10"/>
    </row>
    <row r="103" spans="1:12" x14ac:dyDescent="0.2">
      <c r="A103" s="7" t="s">
        <v>8552</v>
      </c>
      <c r="B103" s="8" t="s">
        <v>8553</v>
      </c>
      <c r="C103" s="8">
        <v>2</v>
      </c>
      <c r="D103" s="8">
        <v>9</v>
      </c>
      <c r="E103" s="8">
        <v>1</v>
      </c>
      <c r="F103" s="9">
        <v>180</v>
      </c>
      <c r="G103" s="9">
        <v>969</v>
      </c>
      <c r="H103" s="28">
        <f t="shared" si="2"/>
        <v>5.3833333333333337</v>
      </c>
      <c r="I103" s="9">
        <v>135.5</v>
      </c>
      <c r="J103" s="9">
        <v>1429.5</v>
      </c>
      <c r="K103" s="28">
        <f t="shared" si="3"/>
        <v>1.4752321981424148</v>
      </c>
      <c r="L103" s="10"/>
    </row>
    <row r="104" spans="1:12" x14ac:dyDescent="0.2">
      <c r="A104" s="7" t="s">
        <v>8552</v>
      </c>
      <c r="B104" s="8" t="s">
        <v>8553</v>
      </c>
      <c r="C104" s="8">
        <v>2</v>
      </c>
      <c r="D104" s="8">
        <v>11</v>
      </c>
      <c r="E104" s="8">
        <v>1</v>
      </c>
      <c r="F104" s="9">
        <v>174</v>
      </c>
      <c r="G104" s="9">
        <v>891.5</v>
      </c>
      <c r="H104" s="28">
        <f t="shared" si="2"/>
        <v>5.1235632183908049</v>
      </c>
      <c r="I104" s="9">
        <v>133.5</v>
      </c>
      <c r="J104" s="9">
        <v>1381</v>
      </c>
      <c r="K104" s="28">
        <f t="shared" si="3"/>
        <v>1.5490745933819405</v>
      </c>
      <c r="L104" s="10"/>
    </row>
    <row r="105" spans="1:12" x14ac:dyDescent="0.2">
      <c r="A105" s="7" t="s">
        <v>8552</v>
      </c>
      <c r="B105" s="8" t="s">
        <v>8553</v>
      </c>
      <c r="C105" s="8">
        <v>2</v>
      </c>
      <c r="D105" s="8">
        <v>1</v>
      </c>
      <c r="E105" s="8">
        <v>20</v>
      </c>
      <c r="F105" s="9">
        <v>220</v>
      </c>
      <c r="G105" s="9">
        <v>1054</v>
      </c>
      <c r="H105" s="28">
        <f t="shared" si="2"/>
        <v>4.790909090909091</v>
      </c>
      <c r="I105" s="9">
        <v>128</v>
      </c>
      <c r="J105" s="9">
        <v>1337</v>
      </c>
      <c r="K105" s="28">
        <f t="shared" si="3"/>
        <v>1.2685009487666035</v>
      </c>
      <c r="L105" s="10"/>
    </row>
    <row r="106" spans="1:12" x14ac:dyDescent="0.2">
      <c r="A106" s="7" t="s">
        <v>8552</v>
      </c>
      <c r="B106" s="8" t="s">
        <v>8553</v>
      </c>
      <c r="C106" s="8">
        <v>2</v>
      </c>
      <c r="D106" s="8">
        <v>1</v>
      </c>
      <c r="E106" s="8">
        <v>23</v>
      </c>
      <c r="F106" s="9">
        <v>443.5</v>
      </c>
      <c r="G106" s="9">
        <v>1280</v>
      </c>
      <c r="H106" s="28">
        <f t="shared" si="2"/>
        <v>2.8861330326944756</v>
      </c>
      <c r="I106" s="9">
        <v>126</v>
      </c>
      <c r="J106" s="9">
        <v>1252</v>
      </c>
      <c r="K106" s="28">
        <f t="shared" si="3"/>
        <v>0.97812500000000002</v>
      </c>
      <c r="L106" s="10"/>
    </row>
    <row r="107" spans="1:12" x14ac:dyDescent="0.2">
      <c r="A107" s="7" t="s">
        <v>8552</v>
      </c>
      <c r="B107" s="8" t="s">
        <v>8553</v>
      </c>
      <c r="C107" s="8">
        <v>2</v>
      </c>
      <c r="D107" s="8">
        <v>7</v>
      </c>
      <c r="E107" s="8">
        <v>24</v>
      </c>
      <c r="F107" s="9">
        <v>255</v>
      </c>
      <c r="G107" s="9">
        <v>1040</v>
      </c>
      <c r="H107" s="28">
        <f t="shared" si="2"/>
        <v>4.0784313725490193</v>
      </c>
      <c r="I107" s="9">
        <v>126</v>
      </c>
      <c r="J107" s="9">
        <v>1289</v>
      </c>
      <c r="K107" s="28">
        <f t="shared" si="3"/>
        <v>1.239423076923077</v>
      </c>
      <c r="L107" s="28" t="s">
        <v>8556</v>
      </c>
    </row>
    <row r="108" spans="1:12" x14ac:dyDescent="0.2">
      <c r="A108" s="7" t="s">
        <v>8552</v>
      </c>
      <c r="B108" s="8" t="s">
        <v>8553</v>
      </c>
      <c r="C108" s="8">
        <v>2</v>
      </c>
      <c r="D108" s="8">
        <v>13</v>
      </c>
      <c r="E108" s="8">
        <v>1</v>
      </c>
      <c r="F108" s="9">
        <v>80</v>
      </c>
      <c r="G108" s="9">
        <v>767</v>
      </c>
      <c r="H108" s="28">
        <f t="shared" si="2"/>
        <v>9.5875000000000004</v>
      </c>
      <c r="I108" s="9">
        <v>120.5</v>
      </c>
      <c r="J108" s="9">
        <v>1340</v>
      </c>
      <c r="K108" s="28">
        <f t="shared" si="3"/>
        <v>1.7470664928292048</v>
      </c>
      <c r="L108" s="10">
        <f>MEDIAN(K78:K108)</f>
        <v>1.2182628062360801</v>
      </c>
    </row>
    <row r="109" spans="1:12" x14ac:dyDescent="0.2">
      <c r="A109" s="11" t="s">
        <v>8552</v>
      </c>
      <c r="B109" s="12" t="s">
        <v>8553</v>
      </c>
      <c r="C109" s="12">
        <v>2</v>
      </c>
      <c r="D109" s="12">
        <v>4</v>
      </c>
      <c r="E109" s="12">
        <v>1</v>
      </c>
      <c r="F109" s="13">
        <v>137</v>
      </c>
      <c r="G109" s="13">
        <v>849</v>
      </c>
      <c r="H109" s="29">
        <f t="shared" si="2"/>
        <v>6.1970802919708028</v>
      </c>
      <c r="I109" s="13">
        <v>117.5</v>
      </c>
      <c r="J109" s="13">
        <v>1336.5</v>
      </c>
      <c r="K109" s="29">
        <f t="shared" si="3"/>
        <v>1.5742049469964665</v>
      </c>
      <c r="L109" s="14"/>
    </row>
    <row r="110" spans="1:12" x14ac:dyDescent="0.2">
      <c r="A110" s="11" t="s">
        <v>8552</v>
      </c>
      <c r="B110" s="12" t="s">
        <v>8553</v>
      </c>
      <c r="C110" s="12">
        <v>2</v>
      </c>
      <c r="D110" s="12">
        <v>16</v>
      </c>
      <c r="E110" s="12">
        <v>12</v>
      </c>
      <c r="F110" s="13">
        <v>108.5</v>
      </c>
      <c r="G110" s="13">
        <v>797.5</v>
      </c>
      <c r="H110" s="29">
        <f t="shared" si="2"/>
        <v>7.3502304147465436</v>
      </c>
      <c r="I110" s="13">
        <v>114.5</v>
      </c>
      <c r="J110" s="13">
        <v>1129</v>
      </c>
      <c r="K110" s="29">
        <f t="shared" si="3"/>
        <v>1.4156739811912227</v>
      </c>
      <c r="L110" s="14"/>
    </row>
    <row r="111" spans="1:12" x14ac:dyDescent="0.2">
      <c r="A111" s="11" t="s">
        <v>8552</v>
      </c>
      <c r="B111" s="12" t="s">
        <v>8553</v>
      </c>
      <c r="C111" s="12">
        <v>2</v>
      </c>
      <c r="D111" s="12">
        <v>16</v>
      </c>
      <c r="E111" s="12">
        <v>8</v>
      </c>
      <c r="F111" s="13">
        <v>121</v>
      </c>
      <c r="G111" s="13">
        <v>854.5</v>
      </c>
      <c r="H111" s="29">
        <f t="shared" si="2"/>
        <v>7.0619834710743801</v>
      </c>
      <c r="I111" s="13">
        <v>108.5</v>
      </c>
      <c r="J111" s="13">
        <v>1287.5</v>
      </c>
      <c r="K111" s="29">
        <f t="shared" si="3"/>
        <v>1.5067290813341134</v>
      </c>
      <c r="L111" s="14"/>
    </row>
    <row r="112" spans="1:12" x14ac:dyDescent="0.2">
      <c r="A112" s="11" t="s">
        <v>8552</v>
      </c>
      <c r="B112" s="12" t="s">
        <v>8553</v>
      </c>
      <c r="C112" s="12">
        <v>2</v>
      </c>
      <c r="D112" s="12">
        <v>16</v>
      </c>
      <c r="E112" s="12">
        <v>6</v>
      </c>
      <c r="F112" s="13">
        <v>132</v>
      </c>
      <c r="G112" s="13">
        <v>810</v>
      </c>
      <c r="H112" s="29">
        <f t="shared" si="2"/>
        <v>6.1363636363636367</v>
      </c>
      <c r="I112" s="13">
        <v>101.5</v>
      </c>
      <c r="J112" s="13">
        <v>1425.5</v>
      </c>
      <c r="K112" s="29">
        <f t="shared" si="3"/>
        <v>1.7598765432098766</v>
      </c>
      <c r="L112" s="14"/>
    </row>
    <row r="113" spans="1:12" x14ac:dyDescent="0.2">
      <c r="A113" s="11" t="s">
        <v>8552</v>
      </c>
      <c r="B113" s="12" t="s">
        <v>8553</v>
      </c>
      <c r="C113" s="12">
        <v>2</v>
      </c>
      <c r="D113" s="12">
        <v>1</v>
      </c>
      <c r="E113" s="12">
        <v>2</v>
      </c>
      <c r="F113" s="13">
        <v>278</v>
      </c>
      <c r="G113" s="13">
        <v>1053.5</v>
      </c>
      <c r="H113" s="29">
        <f t="shared" si="2"/>
        <v>3.7895683453237412</v>
      </c>
      <c r="I113" s="13">
        <v>100</v>
      </c>
      <c r="J113" s="13">
        <v>1313</v>
      </c>
      <c r="K113" s="29">
        <f t="shared" si="3"/>
        <v>1.2463217845277645</v>
      </c>
      <c r="L113" s="14"/>
    </row>
    <row r="114" spans="1:12" x14ac:dyDescent="0.2">
      <c r="A114" s="11" t="s">
        <v>8552</v>
      </c>
      <c r="B114" s="12" t="s">
        <v>8553</v>
      </c>
      <c r="C114" s="12">
        <v>2</v>
      </c>
      <c r="D114" s="12">
        <v>16</v>
      </c>
      <c r="E114" s="12">
        <v>2</v>
      </c>
      <c r="F114" s="13">
        <v>93.5</v>
      </c>
      <c r="G114" s="13">
        <v>573.5</v>
      </c>
      <c r="H114" s="29">
        <f t="shared" si="2"/>
        <v>6.1336898395721926</v>
      </c>
      <c r="I114" s="13">
        <v>99</v>
      </c>
      <c r="J114" s="13">
        <v>1308</v>
      </c>
      <c r="K114" s="29">
        <f t="shared" si="3"/>
        <v>2.2807323452484742</v>
      </c>
      <c r="L114" s="14"/>
    </row>
    <row r="115" spans="1:12" x14ac:dyDescent="0.2">
      <c r="A115" s="11" t="s">
        <v>8552</v>
      </c>
      <c r="B115" s="12" t="s">
        <v>8553</v>
      </c>
      <c r="C115" s="12">
        <v>2</v>
      </c>
      <c r="D115" s="12">
        <v>16</v>
      </c>
      <c r="E115" s="12">
        <v>14</v>
      </c>
      <c r="F115" s="13">
        <v>141</v>
      </c>
      <c r="G115" s="13">
        <v>878.5</v>
      </c>
      <c r="H115" s="29">
        <f t="shared" si="2"/>
        <v>6.2304964539007095</v>
      </c>
      <c r="I115" s="13">
        <v>98.5</v>
      </c>
      <c r="J115" s="13">
        <v>1544</v>
      </c>
      <c r="K115" s="29">
        <f t="shared" si="3"/>
        <v>1.7575412635173591</v>
      </c>
      <c r="L115" s="14"/>
    </row>
    <row r="116" spans="1:12" x14ac:dyDescent="0.2">
      <c r="A116" s="11" t="s">
        <v>8552</v>
      </c>
      <c r="B116" s="12" t="s">
        <v>8553</v>
      </c>
      <c r="C116" s="12">
        <v>2</v>
      </c>
      <c r="D116" s="12">
        <v>16</v>
      </c>
      <c r="E116" s="12">
        <v>4</v>
      </c>
      <c r="F116" s="13">
        <v>81</v>
      </c>
      <c r="G116" s="13">
        <v>722.5</v>
      </c>
      <c r="H116" s="29">
        <f t="shared" si="2"/>
        <v>8.9197530864197532</v>
      </c>
      <c r="I116" s="13">
        <v>93.5</v>
      </c>
      <c r="J116" s="13">
        <v>1218.5</v>
      </c>
      <c r="K116" s="29">
        <f t="shared" si="3"/>
        <v>1.6865051903114188</v>
      </c>
      <c r="L116" s="14"/>
    </row>
    <row r="117" spans="1:12" x14ac:dyDescent="0.2">
      <c r="A117" s="11" t="s">
        <v>8552</v>
      </c>
      <c r="B117" s="12" t="s">
        <v>8553</v>
      </c>
      <c r="C117" s="12">
        <v>2</v>
      </c>
      <c r="D117" s="12">
        <v>16</v>
      </c>
      <c r="E117" s="12">
        <v>10</v>
      </c>
      <c r="F117" s="13">
        <v>129</v>
      </c>
      <c r="G117" s="13">
        <v>876</v>
      </c>
      <c r="H117" s="29">
        <f t="shared" si="2"/>
        <v>6.7906976744186043</v>
      </c>
      <c r="I117" s="13">
        <v>93</v>
      </c>
      <c r="J117" s="13">
        <v>1418.5</v>
      </c>
      <c r="K117" s="29">
        <f t="shared" si="3"/>
        <v>1.6192922374429224</v>
      </c>
      <c r="L117" s="14"/>
    </row>
    <row r="118" spans="1:12" x14ac:dyDescent="0.2">
      <c r="A118" s="11" t="s">
        <v>8552</v>
      </c>
      <c r="B118" s="12" t="s">
        <v>8553</v>
      </c>
      <c r="C118" s="12">
        <v>2</v>
      </c>
      <c r="D118" s="12">
        <v>1</v>
      </c>
      <c r="E118" s="12">
        <v>24</v>
      </c>
      <c r="F118" s="13">
        <v>153</v>
      </c>
      <c r="G118" s="13">
        <v>861.5</v>
      </c>
      <c r="H118" s="29">
        <f t="shared" si="2"/>
        <v>5.6307189542483664</v>
      </c>
      <c r="I118" s="13">
        <v>91.5</v>
      </c>
      <c r="J118" s="13">
        <v>1225.5</v>
      </c>
      <c r="K118" s="29">
        <f t="shared" si="3"/>
        <v>1.4225188624492164</v>
      </c>
      <c r="L118" s="14"/>
    </row>
    <row r="119" spans="1:12" x14ac:dyDescent="0.2">
      <c r="A119" s="11" t="s">
        <v>8552</v>
      </c>
      <c r="B119" s="12" t="s">
        <v>8553</v>
      </c>
      <c r="C119" s="12">
        <v>2</v>
      </c>
      <c r="D119" s="12">
        <v>16</v>
      </c>
      <c r="E119" s="12">
        <v>20</v>
      </c>
      <c r="F119" s="13">
        <v>102.5</v>
      </c>
      <c r="G119" s="13">
        <v>736.5</v>
      </c>
      <c r="H119" s="29">
        <f t="shared" si="2"/>
        <v>7.1853658536585368</v>
      </c>
      <c r="I119" s="13">
        <v>90</v>
      </c>
      <c r="J119" s="13">
        <v>1191</v>
      </c>
      <c r="K119" s="29">
        <f t="shared" si="3"/>
        <v>1.6171079429735233</v>
      </c>
      <c r="L119" s="14"/>
    </row>
    <row r="120" spans="1:12" x14ac:dyDescent="0.2">
      <c r="A120" s="11" t="s">
        <v>8552</v>
      </c>
      <c r="B120" s="12" t="s">
        <v>8553</v>
      </c>
      <c r="C120" s="12">
        <v>2</v>
      </c>
      <c r="D120" s="12">
        <v>11</v>
      </c>
      <c r="E120" s="12">
        <v>24</v>
      </c>
      <c r="F120" s="13">
        <v>137.5</v>
      </c>
      <c r="G120" s="13">
        <v>795.5</v>
      </c>
      <c r="H120" s="29">
        <f t="shared" si="2"/>
        <v>5.7854545454545452</v>
      </c>
      <c r="I120" s="13">
        <v>88</v>
      </c>
      <c r="J120" s="13">
        <v>960</v>
      </c>
      <c r="K120" s="29">
        <f t="shared" si="3"/>
        <v>1.2067881835323695</v>
      </c>
      <c r="L120" s="14"/>
    </row>
    <row r="121" spans="1:12" x14ac:dyDescent="0.2">
      <c r="A121" s="11" t="s">
        <v>8552</v>
      </c>
      <c r="B121" s="12" t="s">
        <v>8553</v>
      </c>
      <c r="C121" s="12">
        <v>2</v>
      </c>
      <c r="D121" s="12">
        <v>10</v>
      </c>
      <c r="E121" s="12">
        <v>1</v>
      </c>
      <c r="F121" s="13">
        <v>135.5</v>
      </c>
      <c r="G121" s="13">
        <v>860</v>
      </c>
      <c r="H121" s="29">
        <f t="shared" si="2"/>
        <v>6.3468634686346865</v>
      </c>
      <c r="I121" s="13">
        <v>85.5</v>
      </c>
      <c r="J121" s="13">
        <v>1155</v>
      </c>
      <c r="K121" s="29">
        <f t="shared" si="3"/>
        <v>1.3430232558139534</v>
      </c>
      <c r="L121" s="14"/>
    </row>
    <row r="122" spans="1:12" x14ac:dyDescent="0.2">
      <c r="A122" s="11" t="s">
        <v>8552</v>
      </c>
      <c r="B122" s="12" t="s">
        <v>8553</v>
      </c>
      <c r="C122" s="12">
        <v>2</v>
      </c>
      <c r="D122" s="12">
        <v>16</v>
      </c>
      <c r="E122" s="12">
        <v>16</v>
      </c>
      <c r="F122" s="13">
        <v>153.5</v>
      </c>
      <c r="G122" s="13">
        <v>877</v>
      </c>
      <c r="H122" s="29">
        <f t="shared" si="2"/>
        <v>5.7133550488599347</v>
      </c>
      <c r="I122" s="13">
        <v>83.5</v>
      </c>
      <c r="J122" s="13">
        <v>1179.5</v>
      </c>
      <c r="K122" s="29">
        <f t="shared" si="3"/>
        <v>1.3449258836944127</v>
      </c>
      <c r="L122" s="14"/>
    </row>
    <row r="123" spans="1:12" x14ac:dyDescent="0.2">
      <c r="A123" s="11" t="s">
        <v>8552</v>
      </c>
      <c r="B123" s="12" t="s">
        <v>8553</v>
      </c>
      <c r="C123" s="12">
        <v>2</v>
      </c>
      <c r="D123" s="12">
        <v>6</v>
      </c>
      <c r="E123" s="12">
        <v>24</v>
      </c>
      <c r="F123" s="13">
        <v>128.5</v>
      </c>
      <c r="G123" s="13">
        <v>763.5</v>
      </c>
      <c r="H123" s="29">
        <f t="shared" si="2"/>
        <v>5.9416342412451364</v>
      </c>
      <c r="I123" s="13">
        <v>82.5</v>
      </c>
      <c r="J123" s="13">
        <v>1220</v>
      </c>
      <c r="K123" s="29">
        <f t="shared" si="3"/>
        <v>1.5979043876882777</v>
      </c>
      <c r="L123" s="14"/>
    </row>
    <row r="124" spans="1:12" x14ac:dyDescent="0.2">
      <c r="A124" s="11" t="s">
        <v>8552</v>
      </c>
      <c r="B124" s="12" t="s">
        <v>8553</v>
      </c>
      <c r="C124" s="12">
        <v>2</v>
      </c>
      <c r="D124" s="12">
        <v>1</v>
      </c>
      <c r="E124" s="12">
        <v>22</v>
      </c>
      <c r="F124" s="13">
        <v>177</v>
      </c>
      <c r="G124" s="13">
        <v>977</v>
      </c>
      <c r="H124" s="29">
        <f t="shared" si="2"/>
        <v>5.5197740112994351</v>
      </c>
      <c r="I124" s="13">
        <v>81.5</v>
      </c>
      <c r="J124" s="13">
        <v>1303.5</v>
      </c>
      <c r="K124" s="29">
        <f t="shared" si="3"/>
        <v>1.334186284544524</v>
      </c>
      <c r="L124" s="14"/>
    </row>
    <row r="125" spans="1:12" x14ac:dyDescent="0.2">
      <c r="A125" s="11" t="s">
        <v>8552</v>
      </c>
      <c r="B125" s="12" t="s">
        <v>8553</v>
      </c>
      <c r="C125" s="12">
        <v>2</v>
      </c>
      <c r="D125" s="12">
        <v>15</v>
      </c>
      <c r="E125" s="12">
        <v>24</v>
      </c>
      <c r="F125" s="13">
        <v>127.5</v>
      </c>
      <c r="G125" s="13">
        <v>822.5</v>
      </c>
      <c r="H125" s="29">
        <f t="shared" si="2"/>
        <v>6.4509803921568629</v>
      </c>
      <c r="I125" s="13">
        <v>80</v>
      </c>
      <c r="J125" s="13">
        <v>319.5</v>
      </c>
      <c r="K125" s="29">
        <f t="shared" si="3"/>
        <v>0.38844984802431609</v>
      </c>
      <c r="L125" s="14"/>
    </row>
    <row r="126" spans="1:12" x14ac:dyDescent="0.2">
      <c r="A126" s="11" t="s">
        <v>8552</v>
      </c>
      <c r="B126" s="12" t="s">
        <v>8553</v>
      </c>
      <c r="C126" s="12">
        <v>2</v>
      </c>
      <c r="D126" s="12">
        <v>16</v>
      </c>
      <c r="E126" s="12">
        <v>22</v>
      </c>
      <c r="F126" s="13">
        <v>125</v>
      </c>
      <c r="G126" s="13">
        <v>806</v>
      </c>
      <c r="H126" s="29">
        <f t="shared" si="2"/>
        <v>6.4480000000000004</v>
      </c>
      <c r="I126" s="13">
        <v>80</v>
      </c>
      <c r="J126" s="13">
        <v>1361.5</v>
      </c>
      <c r="K126" s="29">
        <f t="shared" si="3"/>
        <v>1.6892059553349876</v>
      </c>
      <c r="L126" s="14"/>
    </row>
    <row r="127" spans="1:12" x14ac:dyDescent="0.2">
      <c r="A127" s="11" t="s">
        <v>8552</v>
      </c>
      <c r="B127" s="12" t="s">
        <v>8553</v>
      </c>
      <c r="C127" s="12">
        <v>2</v>
      </c>
      <c r="D127" s="12">
        <v>12</v>
      </c>
      <c r="E127" s="12">
        <v>24</v>
      </c>
      <c r="F127" s="13">
        <v>105</v>
      </c>
      <c r="G127" s="13">
        <v>622.5</v>
      </c>
      <c r="H127" s="29">
        <f t="shared" si="2"/>
        <v>5.9285714285714288</v>
      </c>
      <c r="I127" s="13">
        <v>79</v>
      </c>
      <c r="J127" s="13">
        <v>1172</v>
      </c>
      <c r="K127" s="29">
        <f t="shared" si="3"/>
        <v>1.8827309236947791</v>
      </c>
      <c r="L127" s="14"/>
    </row>
    <row r="128" spans="1:12" x14ac:dyDescent="0.2">
      <c r="A128" s="11" t="s">
        <v>8552</v>
      </c>
      <c r="B128" s="12" t="s">
        <v>8553</v>
      </c>
      <c r="C128" s="12">
        <v>2</v>
      </c>
      <c r="D128" s="12">
        <v>16</v>
      </c>
      <c r="E128" s="12">
        <v>18</v>
      </c>
      <c r="F128" s="13">
        <v>96.5</v>
      </c>
      <c r="G128" s="13">
        <v>679</v>
      </c>
      <c r="H128" s="29">
        <f t="shared" si="2"/>
        <v>7.0362694300518136</v>
      </c>
      <c r="I128" s="13">
        <v>78.5</v>
      </c>
      <c r="J128" s="13">
        <v>827</v>
      </c>
      <c r="K128" s="29">
        <f t="shared" si="3"/>
        <v>1.2179675994108983</v>
      </c>
      <c r="L128" s="14"/>
    </row>
    <row r="129" spans="1:12" x14ac:dyDescent="0.2">
      <c r="A129" s="11" t="s">
        <v>8552</v>
      </c>
      <c r="B129" s="12" t="s">
        <v>8553</v>
      </c>
      <c r="C129" s="12">
        <v>2</v>
      </c>
      <c r="D129" s="12">
        <v>16</v>
      </c>
      <c r="E129" s="12">
        <v>5</v>
      </c>
      <c r="F129" s="13">
        <v>189</v>
      </c>
      <c r="G129" s="13">
        <v>937.5</v>
      </c>
      <c r="H129" s="29">
        <f t="shared" si="2"/>
        <v>4.9603174603174605</v>
      </c>
      <c r="I129" s="13">
        <v>77.5</v>
      </c>
      <c r="J129" s="13">
        <v>1170</v>
      </c>
      <c r="K129" s="29">
        <f t="shared" si="3"/>
        <v>1.248</v>
      </c>
      <c r="L129" s="14"/>
    </row>
    <row r="130" spans="1:12" x14ac:dyDescent="0.2">
      <c r="A130" s="11" t="s">
        <v>8552</v>
      </c>
      <c r="B130" s="12" t="s">
        <v>8553</v>
      </c>
      <c r="C130" s="12">
        <v>2</v>
      </c>
      <c r="D130" s="12">
        <v>2</v>
      </c>
      <c r="E130" s="12">
        <v>24</v>
      </c>
      <c r="F130" s="13">
        <v>141</v>
      </c>
      <c r="G130" s="13">
        <v>802</v>
      </c>
      <c r="H130" s="29">
        <f t="shared" ref="H130:H193" si="4">(G130/F130)</f>
        <v>5.6879432624113475</v>
      </c>
      <c r="I130" s="13">
        <v>75.5</v>
      </c>
      <c r="J130" s="13">
        <v>1206.5</v>
      </c>
      <c r="K130" s="29">
        <f t="shared" si="3"/>
        <v>1.504364089775561</v>
      </c>
      <c r="L130" s="14"/>
    </row>
    <row r="131" spans="1:12" x14ac:dyDescent="0.2">
      <c r="A131" s="11" t="s">
        <v>8552</v>
      </c>
      <c r="B131" s="12" t="s">
        <v>8553</v>
      </c>
      <c r="C131" s="12">
        <v>2</v>
      </c>
      <c r="D131" s="12">
        <v>14</v>
      </c>
      <c r="E131" s="12">
        <v>1</v>
      </c>
      <c r="F131" s="13">
        <v>109</v>
      </c>
      <c r="G131" s="13">
        <v>782</v>
      </c>
      <c r="H131" s="29">
        <f t="shared" si="4"/>
        <v>7.1743119266055047</v>
      </c>
      <c r="I131" s="13">
        <v>75.5</v>
      </c>
      <c r="J131" s="13">
        <v>1387</v>
      </c>
      <c r="K131" s="29">
        <f t="shared" ref="K131:K194" si="5">(J131/G131)</f>
        <v>1.7736572890025575</v>
      </c>
      <c r="L131" s="14"/>
    </row>
    <row r="132" spans="1:12" x14ac:dyDescent="0.2">
      <c r="A132" s="11" t="s">
        <v>8552</v>
      </c>
      <c r="B132" s="12" t="s">
        <v>8553</v>
      </c>
      <c r="C132" s="12">
        <v>2</v>
      </c>
      <c r="D132" s="12">
        <v>13</v>
      </c>
      <c r="E132" s="12">
        <v>24</v>
      </c>
      <c r="F132" s="13">
        <v>105.5</v>
      </c>
      <c r="G132" s="13">
        <v>698.5</v>
      </c>
      <c r="H132" s="29">
        <f t="shared" si="4"/>
        <v>6.62085308056872</v>
      </c>
      <c r="I132" s="13">
        <v>75</v>
      </c>
      <c r="J132" s="13">
        <v>935</v>
      </c>
      <c r="K132" s="29">
        <f t="shared" si="5"/>
        <v>1.3385826771653544</v>
      </c>
      <c r="L132" s="14"/>
    </row>
    <row r="133" spans="1:12" x14ac:dyDescent="0.2">
      <c r="A133" s="11" t="s">
        <v>8552</v>
      </c>
      <c r="B133" s="12" t="s">
        <v>8553</v>
      </c>
      <c r="C133" s="12">
        <v>2</v>
      </c>
      <c r="D133" s="12">
        <v>10</v>
      </c>
      <c r="E133" s="12">
        <v>24</v>
      </c>
      <c r="F133" s="13">
        <v>129</v>
      </c>
      <c r="G133" s="13">
        <v>725</v>
      </c>
      <c r="H133" s="29">
        <f t="shared" si="4"/>
        <v>5.6201550387596901</v>
      </c>
      <c r="I133" s="13">
        <v>75</v>
      </c>
      <c r="J133" s="13">
        <v>1130</v>
      </c>
      <c r="K133" s="29">
        <f t="shared" si="5"/>
        <v>1.5586206896551724</v>
      </c>
      <c r="L133" s="14"/>
    </row>
    <row r="134" spans="1:12" x14ac:dyDescent="0.2">
      <c r="A134" s="11" t="s">
        <v>8552</v>
      </c>
      <c r="B134" s="12" t="s">
        <v>8553</v>
      </c>
      <c r="C134" s="12">
        <v>2</v>
      </c>
      <c r="D134" s="12">
        <v>1</v>
      </c>
      <c r="E134" s="12">
        <v>18</v>
      </c>
      <c r="F134" s="13">
        <v>322</v>
      </c>
      <c r="G134" s="13">
        <v>1177.5</v>
      </c>
      <c r="H134" s="29">
        <f t="shared" si="4"/>
        <v>3.6568322981366461</v>
      </c>
      <c r="I134" s="13">
        <v>73.5</v>
      </c>
      <c r="J134" s="13">
        <v>963</v>
      </c>
      <c r="K134" s="29">
        <f t="shared" si="5"/>
        <v>0.81783439490445864</v>
      </c>
      <c r="L134" s="14"/>
    </row>
    <row r="135" spans="1:12" x14ac:dyDescent="0.2">
      <c r="A135" s="11" t="s">
        <v>8552</v>
      </c>
      <c r="B135" s="12" t="s">
        <v>8553</v>
      </c>
      <c r="C135" s="12">
        <v>2</v>
      </c>
      <c r="D135" s="12">
        <v>3</v>
      </c>
      <c r="E135" s="12">
        <v>24</v>
      </c>
      <c r="F135" s="13">
        <v>140</v>
      </c>
      <c r="G135" s="13">
        <v>766.5</v>
      </c>
      <c r="H135" s="29">
        <f t="shared" si="4"/>
        <v>5.4749999999999996</v>
      </c>
      <c r="I135" s="13">
        <v>73.5</v>
      </c>
      <c r="J135" s="13">
        <v>1351</v>
      </c>
      <c r="K135" s="29">
        <f t="shared" si="5"/>
        <v>1.7625570776255708</v>
      </c>
      <c r="L135" s="14"/>
    </row>
    <row r="136" spans="1:12" x14ac:dyDescent="0.2">
      <c r="A136" s="11" t="s">
        <v>8552</v>
      </c>
      <c r="B136" s="12" t="s">
        <v>8553</v>
      </c>
      <c r="C136" s="12">
        <v>2</v>
      </c>
      <c r="D136" s="12">
        <v>1</v>
      </c>
      <c r="E136" s="12">
        <v>14</v>
      </c>
      <c r="F136" s="13">
        <v>305</v>
      </c>
      <c r="G136" s="13">
        <v>1135</v>
      </c>
      <c r="H136" s="29">
        <f t="shared" si="4"/>
        <v>3.721311475409836</v>
      </c>
      <c r="I136" s="13">
        <v>71.5</v>
      </c>
      <c r="J136" s="13">
        <v>620</v>
      </c>
      <c r="K136" s="29">
        <f t="shared" si="5"/>
        <v>0.54625550660792954</v>
      </c>
      <c r="L136" s="14"/>
    </row>
    <row r="137" spans="1:12" x14ac:dyDescent="0.2">
      <c r="A137" s="11" t="s">
        <v>8552</v>
      </c>
      <c r="B137" s="12" t="s">
        <v>8553</v>
      </c>
      <c r="C137" s="12">
        <v>2</v>
      </c>
      <c r="D137" s="12">
        <v>16</v>
      </c>
      <c r="E137" s="12">
        <v>24</v>
      </c>
      <c r="F137" s="13">
        <v>78.5</v>
      </c>
      <c r="G137" s="13">
        <v>554.5</v>
      </c>
      <c r="H137" s="29">
        <f t="shared" si="4"/>
        <v>7.063694267515924</v>
      </c>
      <c r="I137" s="13">
        <v>71.5</v>
      </c>
      <c r="J137" s="13">
        <v>966.5</v>
      </c>
      <c r="K137" s="29">
        <f t="shared" si="5"/>
        <v>1.7430117222723174</v>
      </c>
      <c r="L137" s="14"/>
    </row>
    <row r="138" spans="1:12" x14ac:dyDescent="0.2">
      <c r="A138" s="11" t="s">
        <v>8552</v>
      </c>
      <c r="B138" s="12" t="s">
        <v>8553</v>
      </c>
      <c r="C138" s="12">
        <v>2</v>
      </c>
      <c r="D138" s="12">
        <v>1</v>
      </c>
      <c r="E138" s="12">
        <v>4</v>
      </c>
      <c r="F138" s="13">
        <v>287</v>
      </c>
      <c r="G138" s="13">
        <v>1147</v>
      </c>
      <c r="H138" s="29">
        <f t="shared" si="4"/>
        <v>3.9965156794425085</v>
      </c>
      <c r="I138" s="13">
        <v>71.5</v>
      </c>
      <c r="J138" s="13">
        <v>1188</v>
      </c>
      <c r="K138" s="29">
        <f t="shared" si="5"/>
        <v>1.0357454228421969</v>
      </c>
      <c r="L138" s="14"/>
    </row>
    <row r="139" spans="1:12" x14ac:dyDescent="0.2">
      <c r="A139" s="11" t="s">
        <v>8552</v>
      </c>
      <c r="B139" s="12" t="s">
        <v>8553</v>
      </c>
      <c r="C139" s="12">
        <v>2</v>
      </c>
      <c r="D139" s="12">
        <v>1</v>
      </c>
      <c r="E139" s="12">
        <v>16</v>
      </c>
      <c r="F139" s="13">
        <v>266</v>
      </c>
      <c r="G139" s="13">
        <v>1090</v>
      </c>
      <c r="H139" s="29">
        <f t="shared" si="4"/>
        <v>4.0977443609022552</v>
      </c>
      <c r="I139" s="13">
        <v>70.5</v>
      </c>
      <c r="J139" s="13">
        <v>1531.5</v>
      </c>
      <c r="K139" s="29">
        <f t="shared" si="5"/>
        <v>1.405045871559633</v>
      </c>
      <c r="L139" s="14"/>
    </row>
    <row r="140" spans="1:12" x14ac:dyDescent="0.2">
      <c r="A140" s="11" t="s">
        <v>8552</v>
      </c>
      <c r="B140" s="12" t="s">
        <v>8553</v>
      </c>
      <c r="C140" s="12">
        <v>2</v>
      </c>
      <c r="D140" s="12">
        <v>1</v>
      </c>
      <c r="E140" s="12">
        <v>1</v>
      </c>
      <c r="F140" s="13">
        <v>210</v>
      </c>
      <c r="G140" s="13">
        <v>961</v>
      </c>
      <c r="H140" s="29">
        <f t="shared" si="4"/>
        <v>4.5761904761904759</v>
      </c>
      <c r="I140" s="13">
        <v>70</v>
      </c>
      <c r="J140" s="13">
        <v>1381.5</v>
      </c>
      <c r="K140" s="29">
        <f t="shared" si="5"/>
        <v>1.4375650364203953</v>
      </c>
      <c r="L140" s="14"/>
    </row>
    <row r="141" spans="1:12" x14ac:dyDescent="0.2">
      <c r="A141" s="11" t="s">
        <v>8552</v>
      </c>
      <c r="B141" s="12" t="s">
        <v>8553</v>
      </c>
      <c r="C141" s="12">
        <v>2</v>
      </c>
      <c r="D141" s="12">
        <v>2</v>
      </c>
      <c r="E141" s="12">
        <v>1</v>
      </c>
      <c r="F141" s="13">
        <v>99</v>
      </c>
      <c r="G141" s="13">
        <v>665</v>
      </c>
      <c r="H141" s="29">
        <f t="shared" si="4"/>
        <v>6.7171717171717171</v>
      </c>
      <c r="I141" s="13">
        <v>69</v>
      </c>
      <c r="J141" s="13">
        <v>1045.5</v>
      </c>
      <c r="K141" s="29">
        <f t="shared" si="5"/>
        <v>1.5721804511278195</v>
      </c>
      <c r="L141" s="14"/>
    </row>
    <row r="142" spans="1:12" x14ac:dyDescent="0.2">
      <c r="A142" s="11" t="s">
        <v>8552</v>
      </c>
      <c r="B142" s="12" t="s">
        <v>8553</v>
      </c>
      <c r="C142" s="12">
        <v>2</v>
      </c>
      <c r="D142" s="12">
        <v>8</v>
      </c>
      <c r="E142" s="12">
        <v>24</v>
      </c>
      <c r="F142" s="13">
        <v>119.5</v>
      </c>
      <c r="G142" s="13">
        <v>723</v>
      </c>
      <c r="H142" s="29">
        <f t="shared" si="4"/>
        <v>6.0502092050209209</v>
      </c>
      <c r="I142" s="13">
        <v>66</v>
      </c>
      <c r="J142" s="13">
        <v>742.5</v>
      </c>
      <c r="K142" s="29">
        <f t="shared" si="5"/>
        <v>1.0269709543568464</v>
      </c>
      <c r="L142" s="29" t="s">
        <v>8556</v>
      </c>
    </row>
    <row r="143" spans="1:12" x14ac:dyDescent="0.2">
      <c r="A143" s="11" t="s">
        <v>8552</v>
      </c>
      <c r="B143" s="12" t="s">
        <v>8553</v>
      </c>
      <c r="C143" s="12">
        <v>2</v>
      </c>
      <c r="D143" s="12">
        <v>14</v>
      </c>
      <c r="E143" s="12">
        <v>24</v>
      </c>
      <c r="F143" s="13">
        <v>118.5</v>
      </c>
      <c r="G143" s="13">
        <v>756.5</v>
      </c>
      <c r="H143" s="29">
        <f t="shared" si="4"/>
        <v>6.3839662447257384</v>
      </c>
      <c r="I143" s="13">
        <v>63.5</v>
      </c>
      <c r="J143" s="13">
        <v>1367.5</v>
      </c>
      <c r="K143" s="29">
        <f t="shared" si="5"/>
        <v>1.8076668869795109</v>
      </c>
      <c r="L143" s="14">
        <f>MEDIAN(K109:K143)</f>
        <v>1.504364089775561</v>
      </c>
    </row>
    <row r="144" spans="1:12" x14ac:dyDescent="0.2">
      <c r="A144" s="1" t="s">
        <v>8552</v>
      </c>
      <c r="B144" t="s">
        <v>8553</v>
      </c>
      <c r="C144">
        <v>2</v>
      </c>
      <c r="D144">
        <v>16</v>
      </c>
      <c r="E144">
        <v>3</v>
      </c>
      <c r="F144" s="2">
        <v>126</v>
      </c>
      <c r="G144" s="2">
        <v>790.5</v>
      </c>
      <c r="H144" s="31">
        <f t="shared" si="4"/>
        <v>6.2738095238095237</v>
      </c>
      <c r="I144" s="2">
        <v>55.5</v>
      </c>
      <c r="J144" s="2">
        <v>1561</v>
      </c>
      <c r="K144" s="31">
        <f t="shared" si="5"/>
        <v>1.9746995572422517</v>
      </c>
    </row>
    <row r="145" spans="1:12" x14ac:dyDescent="0.2">
      <c r="A145" s="1" t="s">
        <v>8552</v>
      </c>
      <c r="B145" t="s">
        <v>8553</v>
      </c>
      <c r="C145">
        <v>2</v>
      </c>
      <c r="D145">
        <v>1</v>
      </c>
      <c r="E145">
        <v>12</v>
      </c>
      <c r="F145" s="2">
        <v>292.5</v>
      </c>
      <c r="G145" s="2">
        <v>1101.5</v>
      </c>
      <c r="H145" s="31">
        <f t="shared" si="4"/>
        <v>3.7658119658119658</v>
      </c>
      <c r="I145" s="2">
        <v>54.5</v>
      </c>
      <c r="J145" s="2">
        <v>848</v>
      </c>
      <c r="K145" s="31">
        <f t="shared" si="5"/>
        <v>0.76985928279618698</v>
      </c>
    </row>
    <row r="146" spans="1:12" x14ac:dyDescent="0.2">
      <c r="A146" s="1" t="s">
        <v>8552</v>
      </c>
      <c r="B146" t="s">
        <v>8553</v>
      </c>
      <c r="C146">
        <v>2</v>
      </c>
      <c r="D146">
        <v>16</v>
      </c>
      <c r="E146">
        <v>7</v>
      </c>
      <c r="F146" s="2">
        <v>125</v>
      </c>
      <c r="G146" s="2">
        <v>825.5</v>
      </c>
      <c r="H146" s="31">
        <f t="shared" si="4"/>
        <v>6.6040000000000001</v>
      </c>
      <c r="I146" s="2">
        <v>47.5</v>
      </c>
      <c r="J146" s="2">
        <v>780</v>
      </c>
      <c r="K146" s="31">
        <f t="shared" si="5"/>
        <v>0.94488188976377951</v>
      </c>
    </row>
    <row r="147" spans="1:12" x14ac:dyDescent="0.2">
      <c r="A147" s="1" t="s">
        <v>8552</v>
      </c>
      <c r="B147" t="s">
        <v>8553</v>
      </c>
      <c r="C147">
        <v>2</v>
      </c>
      <c r="D147">
        <v>1</v>
      </c>
      <c r="E147">
        <v>10</v>
      </c>
      <c r="F147" s="2">
        <v>160.5</v>
      </c>
      <c r="G147" s="2">
        <v>960.5</v>
      </c>
      <c r="H147" s="31">
        <f t="shared" si="4"/>
        <v>5.9844236760124607</v>
      </c>
      <c r="I147" s="2">
        <v>47</v>
      </c>
      <c r="J147" s="2">
        <v>566.5</v>
      </c>
      <c r="K147" s="31">
        <f t="shared" si="5"/>
        <v>0.58979698073919828</v>
      </c>
    </row>
    <row r="148" spans="1:12" x14ac:dyDescent="0.2">
      <c r="A148" s="1" t="s">
        <v>8552</v>
      </c>
      <c r="B148" t="s">
        <v>8553</v>
      </c>
      <c r="C148">
        <v>2</v>
      </c>
      <c r="D148">
        <v>1</v>
      </c>
      <c r="E148">
        <v>8</v>
      </c>
      <c r="F148" s="2">
        <v>238.5</v>
      </c>
      <c r="G148" s="2">
        <v>1088</v>
      </c>
      <c r="H148" s="31">
        <f t="shared" si="4"/>
        <v>4.5618448637316558</v>
      </c>
      <c r="I148" s="2">
        <v>47</v>
      </c>
      <c r="J148" s="2">
        <v>1083</v>
      </c>
      <c r="K148" s="31">
        <f t="shared" si="5"/>
        <v>0.99540441176470584</v>
      </c>
    </row>
    <row r="149" spans="1:12" x14ac:dyDescent="0.2">
      <c r="A149" s="1" t="s">
        <v>8552</v>
      </c>
      <c r="B149" t="s">
        <v>8553</v>
      </c>
      <c r="C149">
        <v>2</v>
      </c>
      <c r="D149">
        <v>12</v>
      </c>
      <c r="E149">
        <v>1</v>
      </c>
      <c r="F149" s="2">
        <v>141.5</v>
      </c>
      <c r="G149" s="2">
        <v>802.5</v>
      </c>
      <c r="H149" s="31">
        <f t="shared" si="4"/>
        <v>5.6713780918727918</v>
      </c>
      <c r="I149" s="2">
        <v>46</v>
      </c>
      <c r="J149" s="2">
        <v>836</v>
      </c>
      <c r="K149" s="31">
        <f t="shared" si="5"/>
        <v>1.0417445482866043</v>
      </c>
    </row>
    <row r="150" spans="1:12" x14ac:dyDescent="0.2">
      <c r="A150" s="1" t="s">
        <v>8552</v>
      </c>
      <c r="B150" t="s">
        <v>8553</v>
      </c>
      <c r="C150">
        <v>2</v>
      </c>
      <c r="D150">
        <v>16</v>
      </c>
      <c r="E150">
        <v>9</v>
      </c>
      <c r="F150" s="2">
        <v>196.5</v>
      </c>
      <c r="G150" s="2">
        <v>1003.5</v>
      </c>
      <c r="H150" s="31">
        <f t="shared" si="4"/>
        <v>5.106870229007634</v>
      </c>
      <c r="I150" s="2">
        <v>44</v>
      </c>
      <c r="J150" s="2">
        <v>967</v>
      </c>
      <c r="K150" s="31">
        <f t="shared" si="5"/>
        <v>0.9636273044344793</v>
      </c>
    </row>
    <row r="151" spans="1:12" x14ac:dyDescent="0.2">
      <c r="A151" s="1" t="s">
        <v>8552</v>
      </c>
      <c r="B151" t="s">
        <v>8553</v>
      </c>
      <c r="C151">
        <v>2</v>
      </c>
      <c r="D151">
        <v>16</v>
      </c>
      <c r="E151">
        <v>1</v>
      </c>
      <c r="F151" s="2">
        <v>63</v>
      </c>
      <c r="G151" s="2">
        <v>653.5</v>
      </c>
      <c r="H151" s="31">
        <f t="shared" si="4"/>
        <v>10.373015873015873</v>
      </c>
      <c r="I151" s="2">
        <v>43</v>
      </c>
      <c r="J151" s="2">
        <v>1291</v>
      </c>
      <c r="K151" s="31">
        <f t="shared" si="5"/>
        <v>1.9755164498852333</v>
      </c>
    </row>
    <row r="152" spans="1:12" x14ac:dyDescent="0.2">
      <c r="A152" s="1" t="s">
        <v>8552</v>
      </c>
      <c r="B152" t="s">
        <v>8553</v>
      </c>
      <c r="C152">
        <v>2</v>
      </c>
      <c r="D152">
        <v>15</v>
      </c>
      <c r="E152">
        <v>1</v>
      </c>
      <c r="F152" s="2">
        <v>84.5</v>
      </c>
      <c r="G152" s="2">
        <v>763</v>
      </c>
      <c r="H152" s="31">
        <f t="shared" si="4"/>
        <v>9.0295857988165675</v>
      </c>
      <c r="I152" s="2">
        <v>39</v>
      </c>
      <c r="J152" s="2">
        <v>960.5</v>
      </c>
      <c r="K152" s="31">
        <f t="shared" si="5"/>
        <v>1.2588466579292268</v>
      </c>
    </row>
    <row r="153" spans="1:12" x14ac:dyDescent="0.2">
      <c r="A153" s="1" t="s">
        <v>8552</v>
      </c>
      <c r="B153" t="s">
        <v>8553</v>
      </c>
      <c r="C153">
        <v>2</v>
      </c>
      <c r="D153">
        <v>4</v>
      </c>
      <c r="E153">
        <v>24</v>
      </c>
      <c r="F153" s="2">
        <v>109.5</v>
      </c>
      <c r="G153" s="2">
        <v>635</v>
      </c>
      <c r="H153" s="31">
        <f t="shared" si="4"/>
        <v>5.7990867579908674</v>
      </c>
      <c r="I153" s="2">
        <v>37.5</v>
      </c>
      <c r="J153" s="2">
        <v>323</v>
      </c>
      <c r="K153" s="31">
        <f t="shared" si="5"/>
        <v>0.50866141732283465</v>
      </c>
    </row>
    <row r="154" spans="1:12" x14ac:dyDescent="0.2">
      <c r="A154" s="11" t="s">
        <v>8552</v>
      </c>
      <c r="B154" s="12" t="s">
        <v>8553</v>
      </c>
      <c r="C154" s="12">
        <v>3</v>
      </c>
      <c r="D154" s="12">
        <v>1</v>
      </c>
      <c r="E154" s="12">
        <v>24</v>
      </c>
      <c r="F154" s="13">
        <v>191</v>
      </c>
      <c r="G154" s="13">
        <v>994</v>
      </c>
      <c r="H154" s="29">
        <f t="shared" si="4"/>
        <v>5.2041884816753923</v>
      </c>
      <c r="I154" s="13">
        <v>88.5</v>
      </c>
      <c r="J154" s="13">
        <v>1536.5</v>
      </c>
      <c r="K154" s="29">
        <f t="shared" si="5"/>
        <v>1.545774647887324</v>
      </c>
      <c r="L154" s="14"/>
    </row>
    <row r="155" spans="1:12" x14ac:dyDescent="0.2">
      <c r="A155" s="11" t="s">
        <v>8552</v>
      </c>
      <c r="B155" s="12" t="s">
        <v>8553</v>
      </c>
      <c r="C155" s="12">
        <v>3</v>
      </c>
      <c r="D155" s="12">
        <v>1</v>
      </c>
      <c r="E155" s="12">
        <v>22</v>
      </c>
      <c r="F155" s="13">
        <v>201</v>
      </c>
      <c r="G155" s="13">
        <v>1109.5</v>
      </c>
      <c r="H155" s="29">
        <f t="shared" si="4"/>
        <v>5.5199004975124382</v>
      </c>
      <c r="I155" s="13">
        <v>87</v>
      </c>
      <c r="J155" s="13">
        <v>1272.5</v>
      </c>
      <c r="K155" s="29">
        <f t="shared" si="5"/>
        <v>1.1469130238846328</v>
      </c>
      <c r="L155" s="14"/>
    </row>
    <row r="156" spans="1:12" x14ac:dyDescent="0.2">
      <c r="A156" s="11" t="s">
        <v>8552</v>
      </c>
      <c r="B156" s="12" t="s">
        <v>8553</v>
      </c>
      <c r="C156" s="12">
        <v>3</v>
      </c>
      <c r="D156" s="12">
        <v>1</v>
      </c>
      <c r="E156" s="12">
        <v>23</v>
      </c>
      <c r="F156" s="13">
        <v>230</v>
      </c>
      <c r="G156" s="13">
        <v>1103</v>
      </c>
      <c r="H156" s="29">
        <f t="shared" si="4"/>
        <v>4.7956521739130435</v>
      </c>
      <c r="I156" s="13">
        <v>87</v>
      </c>
      <c r="J156" s="13">
        <v>1311</v>
      </c>
      <c r="K156" s="29">
        <f t="shared" si="5"/>
        <v>1.1885766092475067</v>
      </c>
      <c r="L156" s="14"/>
    </row>
    <row r="157" spans="1:12" x14ac:dyDescent="0.2">
      <c r="A157" s="11" t="s">
        <v>8552</v>
      </c>
      <c r="B157" s="12" t="s">
        <v>8553</v>
      </c>
      <c r="C157" s="12">
        <v>3</v>
      </c>
      <c r="D157" s="12">
        <v>2</v>
      </c>
      <c r="E157" s="12">
        <v>24</v>
      </c>
      <c r="F157" s="13">
        <v>152</v>
      </c>
      <c r="G157" s="13">
        <v>885</v>
      </c>
      <c r="H157" s="29">
        <f t="shared" si="4"/>
        <v>5.8223684210526319</v>
      </c>
      <c r="I157" s="13">
        <v>78.5</v>
      </c>
      <c r="J157" s="13">
        <v>36</v>
      </c>
      <c r="K157" s="29">
        <f t="shared" si="5"/>
        <v>4.0677966101694912E-2</v>
      </c>
      <c r="L157" s="14"/>
    </row>
    <row r="158" spans="1:12" x14ac:dyDescent="0.2">
      <c r="A158" s="11" t="s">
        <v>8552</v>
      </c>
      <c r="B158" s="12" t="s">
        <v>8553</v>
      </c>
      <c r="C158" s="12">
        <v>3</v>
      </c>
      <c r="D158" s="12">
        <v>1</v>
      </c>
      <c r="E158" s="12">
        <v>2</v>
      </c>
      <c r="F158" s="13">
        <v>189.5</v>
      </c>
      <c r="G158" s="13">
        <v>966.5</v>
      </c>
      <c r="H158" s="29">
        <f t="shared" si="4"/>
        <v>5.1002638522427439</v>
      </c>
      <c r="I158" s="13">
        <v>77.5</v>
      </c>
      <c r="J158" s="13">
        <v>581</v>
      </c>
      <c r="K158" s="29">
        <f t="shared" si="5"/>
        <v>0.60113812726332128</v>
      </c>
      <c r="L158" s="14"/>
    </row>
    <row r="159" spans="1:12" x14ac:dyDescent="0.2">
      <c r="A159" s="11" t="s">
        <v>8552</v>
      </c>
      <c r="B159" s="12" t="s">
        <v>8553</v>
      </c>
      <c r="C159" s="12">
        <v>3</v>
      </c>
      <c r="D159" s="12">
        <v>13</v>
      </c>
      <c r="E159" s="12">
        <v>24</v>
      </c>
      <c r="F159" s="13">
        <v>175.5</v>
      </c>
      <c r="G159" s="13">
        <v>946</v>
      </c>
      <c r="H159" s="29">
        <f t="shared" si="4"/>
        <v>5.3903133903133904</v>
      </c>
      <c r="I159" s="13">
        <v>76</v>
      </c>
      <c r="J159" s="13">
        <v>1797.5</v>
      </c>
      <c r="K159" s="29">
        <f t="shared" si="5"/>
        <v>1.9001057082452431</v>
      </c>
      <c r="L159" s="14"/>
    </row>
    <row r="160" spans="1:12" x14ac:dyDescent="0.2">
      <c r="A160" s="11" t="s">
        <v>8552</v>
      </c>
      <c r="B160" s="12" t="s">
        <v>8553</v>
      </c>
      <c r="C160" s="12">
        <v>3</v>
      </c>
      <c r="D160" s="12">
        <v>1</v>
      </c>
      <c r="E160" s="12">
        <v>20</v>
      </c>
      <c r="F160" s="13">
        <v>175.5</v>
      </c>
      <c r="G160" s="13">
        <v>1096.5</v>
      </c>
      <c r="H160" s="29">
        <f t="shared" si="4"/>
        <v>6.2478632478632479</v>
      </c>
      <c r="I160" s="13">
        <v>73</v>
      </c>
      <c r="J160" s="13">
        <v>1642</v>
      </c>
      <c r="K160" s="29">
        <f t="shared" si="5"/>
        <v>1.4974920200638395</v>
      </c>
      <c r="L160" s="14"/>
    </row>
    <row r="161" spans="1:12" x14ac:dyDescent="0.2">
      <c r="A161" s="11" t="s">
        <v>8552</v>
      </c>
      <c r="B161" s="12" t="s">
        <v>8553</v>
      </c>
      <c r="C161" s="12">
        <v>3</v>
      </c>
      <c r="D161" s="12">
        <v>1</v>
      </c>
      <c r="E161" s="12">
        <v>21</v>
      </c>
      <c r="F161" s="13">
        <v>172</v>
      </c>
      <c r="G161" s="13">
        <v>988.5</v>
      </c>
      <c r="H161" s="29">
        <f t="shared" si="4"/>
        <v>5.7470930232558137</v>
      </c>
      <c r="I161" s="13">
        <v>71.5</v>
      </c>
      <c r="J161" s="13">
        <v>839</v>
      </c>
      <c r="K161" s="29">
        <f t="shared" si="5"/>
        <v>0.84876074860900352</v>
      </c>
      <c r="L161" s="14"/>
    </row>
    <row r="162" spans="1:12" x14ac:dyDescent="0.2">
      <c r="A162" s="11" t="s">
        <v>8552</v>
      </c>
      <c r="B162" s="12" t="s">
        <v>8553</v>
      </c>
      <c r="C162" s="12">
        <v>3</v>
      </c>
      <c r="D162" s="12">
        <v>9</v>
      </c>
      <c r="E162" s="12">
        <v>24</v>
      </c>
      <c r="F162" s="13">
        <v>136.5</v>
      </c>
      <c r="G162" s="13">
        <v>854.5</v>
      </c>
      <c r="H162" s="29">
        <f t="shared" si="4"/>
        <v>6.26007326007326</v>
      </c>
      <c r="I162" s="13">
        <v>71.5</v>
      </c>
      <c r="J162" s="13">
        <v>1750.5</v>
      </c>
      <c r="K162" s="29">
        <f t="shared" si="5"/>
        <v>2.0485664131070802</v>
      </c>
      <c r="L162" s="14"/>
    </row>
    <row r="163" spans="1:12" x14ac:dyDescent="0.2">
      <c r="A163" s="11" t="s">
        <v>8552</v>
      </c>
      <c r="B163" s="12" t="s">
        <v>8553</v>
      </c>
      <c r="C163" s="12">
        <v>3</v>
      </c>
      <c r="D163" s="12">
        <v>16</v>
      </c>
      <c r="E163" s="12">
        <v>24</v>
      </c>
      <c r="F163" s="13">
        <v>169</v>
      </c>
      <c r="G163" s="13">
        <v>880.5</v>
      </c>
      <c r="H163" s="29">
        <f t="shared" si="4"/>
        <v>5.2100591715976332</v>
      </c>
      <c r="I163" s="13">
        <v>70</v>
      </c>
      <c r="J163" s="13">
        <v>568</v>
      </c>
      <c r="K163" s="29">
        <f t="shared" si="5"/>
        <v>0.64508801817149342</v>
      </c>
      <c r="L163" s="14"/>
    </row>
    <row r="164" spans="1:12" x14ac:dyDescent="0.2">
      <c r="A164" s="11" t="s">
        <v>8552</v>
      </c>
      <c r="B164" s="12" t="s">
        <v>8553</v>
      </c>
      <c r="C164" s="12">
        <v>3</v>
      </c>
      <c r="D164" s="12">
        <v>7</v>
      </c>
      <c r="E164" s="12">
        <v>24</v>
      </c>
      <c r="F164" s="13">
        <v>131</v>
      </c>
      <c r="G164" s="13">
        <v>804.5</v>
      </c>
      <c r="H164" s="29">
        <f t="shared" si="4"/>
        <v>6.1412213740458013</v>
      </c>
      <c r="I164" s="13">
        <v>67</v>
      </c>
      <c r="J164" s="13">
        <v>467</v>
      </c>
      <c r="K164" s="29">
        <f t="shared" si="5"/>
        <v>0.58048477315102553</v>
      </c>
      <c r="L164" s="14"/>
    </row>
    <row r="165" spans="1:12" x14ac:dyDescent="0.2">
      <c r="A165" s="11" t="s">
        <v>8552</v>
      </c>
      <c r="B165" s="12" t="s">
        <v>8553</v>
      </c>
      <c r="C165" s="12">
        <v>3</v>
      </c>
      <c r="D165" s="12">
        <v>1</v>
      </c>
      <c r="E165" s="12">
        <v>3</v>
      </c>
      <c r="F165" s="13">
        <v>193.5</v>
      </c>
      <c r="G165" s="13">
        <v>975</v>
      </c>
      <c r="H165" s="29">
        <f t="shared" si="4"/>
        <v>5.0387596899224807</v>
      </c>
      <c r="I165" s="13">
        <v>67</v>
      </c>
      <c r="J165" s="13">
        <v>1308.5</v>
      </c>
      <c r="K165" s="29">
        <f t="shared" si="5"/>
        <v>1.342051282051282</v>
      </c>
      <c r="L165" s="14"/>
    </row>
    <row r="166" spans="1:12" x14ac:dyDescent="0.2">
      <c r="A166" s="11" t="s">
        <v>8552</v>
      </c>
      <c r="B166" s="12" t="s">
        <v>8553</v>
      </c>
      <c r="C166" s="12">
        <v>3</v>
      </c>
      <c r="D166" s="12">
        <v>11</v>
      </c>
      <c r="E166" s="12">
        <v>24</v>
      </c>
      <c r="F166" s="13">
        <v>150.5</v>
      </c>
      <c r="G166" s="13">
        <v>834.5</v>
      </c>
      <c r="H166" s="29">
        <f t="shared" si="4"/>
        <v>5.54485049833887</v>
      </c>
      <c r="I166" s="13">
        <v>65.5</v>
      </c>
      <c r="J166" s="13">
        <v>1457.5</v>
      </c>
      <c r="K166" s="29">
        <f t="shared" si="5"/>
        <v>1.7465548232474535</v>
      </c>
      <c r="L166" s="14"/>
    </row>
    <row r="167" spans="1:12" x14ac:dyDescent="0.2">
      <c r="A167" s="11" t="s">
        <v>8552</v>
      </c>
      <c r="B167" s="12" t="s">
        <v>8553</v>
      </c>
      <c r="C167" s="12">
        <v>3</v>
      </c>
      <c r="D167" s="12">
        <v>15</v>
      </c>
      <c r="E167" s="12">
        <v>24</v>
      </c>
      <c r="F167" s="13">
        <v>159.5</v>
      </c>
      <c r="G167" s="13">
        <v>808.5</v>
      </c>
      <c r="H167" s="29">
        <f t="shared" si="4"/>
        <v>5.068965517241379</v>
      </c>
      <c r="I167" s="13">
        <v>62.5</v>
      </c>
      <c r="J167" s="13">
        <v>39</v>
      </c>
      <c r="K167" s="29">
        <f t="shared" si="5"/>
        <v>4.8237476808905382E-2</v>
      </c>
      <c r="L167" s="29" t="s">
        <v>8556</v>
      </c>
    </row>
    <row r="168" spans="1:12" x14ac:dyDescent="0.2">
      <c r="A168" s="11" t="s">
        <v>8552</v>
      </c>
      <c r="B168" s="12" t="s">
        <v>8553</v>
      </c>
      <c r="C168" s="12">
        <v>3</v>
      </c>
      <c r="D168" s="12">
        <v>14</v>
      </c>
      <c r="E168" s="12">
        <v>24</v>
      </c>
      <c r="F168" s="13">
        <v>141.5</v>
      </c>
      <c r="G168" s="13">
        <v>900</v>
      </c>
      <c r="H168" s="29">
        <f t="shared" si="4"/>
        <v>6.3604240282685511</v>
      </c>
      <c r="I168" s="13">
        <v>60.5</v>
      </c>
      <c r="J168" s="13">
        <v>30</v>
      </c>
      <c r="K168" s="29">
        <f t="shared" si="5"/>
        <v>3.3333333333333333E-2</v>
      </c>
      <c r="L168" s="14">
        <f>MEDIAN(K154:K168)</f>
        <v>1.1469130238846328</v>
      </c>
    </row>
    <row r="169" spans="1:12" x14ac:dyDescent="0.2">
      <c r="A169" s="1" t="s">
        <v>8552</v>
      </c>
      <c r="B169" t="s">
        <v>8553</v>
      </c>
      <c r="C169">
        <v>3</v>
      </c>
      <c r="D169">
        <v>10</v>
      </c>
      <c r="E169">
        <v>24</v>
      </c>
      <c r="F169" s="2">
        <v>110</v>
      </c>
      <c r="G169" s="2">
        <v>691.5</v>
      </c>
      <c r="H169" s="31">
        <f t="shared" si="4"/>
        <v>6.2863636363636362</v>
      </c>
      <c r="I169" s="2">
        <v>57.5</v>
      </c>
      <c r="J169" s="2">
        <v>1205.5</v>
      </c>
      <c r="K169" s="31">
        <f t="shared" si="5"/>
        <v>1.7433116413593637</v>
      </c>
    </row>
    <row r="170" spans="1:12" x14ac:dyDescent="0.2">
      <c r="A170" s="1" t="s">
        <v>8552</v>
      </c>
      <c r="B170" t="s">
        <v>8553</v>
      </c>
      <c r="C170">
        <v>3</v>
      </c>
      <c r="D170">
        <v>1</v>
      </c>
      <c r="E170">
        <v>17</v>
      </c>
      <c r="F170" s="2">
        <v>157.5</v>
      </c>
      <c r="G170" s="2">
        <v>969</v>
      </c>
      <c r="H170" s="31">
        <f t="shared" si="4"/>
        <v>6.1523809523809527</v>
      </c>
      <c r="I170" s="2">
        <v>56.5</v>
      </c>
      <c r="J170" s="2">
        <v>1301</v>
      </c>
      <c r="K170" s="31">
        <f t="shared" si="5"/>
        <v>1.3426212590299278</v>
      </c>
    </row>
    <row r="171" spans="1:12" x14ac:dyDescent="0.2">
      <c r="A171" s="1" t="s">
        <v>8552</v>
      </c>
      <c r="B171" t="s">
        <v>8553</v>
      </c>
      <c r="C171">
        <v>3</v>
      </c>
      <c r="D171">
        <v>1</v>
      </c>
      <c r="E171">
        <v>18</v>
      </c>
      <c r="F171" s="2">
        <v>193</v>
      </c>
      <c r="G171" s="2">
        <v>1052.5</v>
      </c>
      <c r="H171" s="31">
        <f t="shared" si="4"/>
        <v>5.4533678756476682</v>
      </c>
      <c r="I171" s="2">
        <v>55.5</v>
      </c>
      <c r="J171" s="2">
        <v>912</v>
      </c>
      <c r="K171" s="31">
        <f t="shared" si="5"/>
        <v>0.86650831353919244</v>
      </c>
    </row>
    <row r="172" spans="1:12" x14ac:dyDescent="0.2">
      <c r="A172" s="1" t="s">
        <v>8552</v>
      </c>
      <c r="B172" t="s">
        <v>8553</v>
      </c>
      <c r="C172">
        <v>3</v>
      </c>
      <c r="D172">
        <v>16</v>
      </c>
      <c r="E172">
        <v>15</v>
      </c>
      <c r="F172" s="2">
        <v>240.5</v>
      </c>
      <c r="G172" s="2">
        <v>1107</v>
      </c>
      <c r="H172" s="31">
        <f t="shared" si="4"/>
        <v>4.6029106029106028</v>
      </c>
      <c r="I172" s="2">
        <v>54</v>
      </c>
      <c r="J172" s="2">
        <v>1068</v>
      </c>
      <c r="K172" s="31">
        <f t="shared" si="5"/>
        <v>0.964769647696477</v>
      </c>
    </row>
    <row r="173" spans="1:12" x14ac:dyDescent="0.2">
      <c r="A173" s="1" t="s">
        <v>8552</v>
      </c>
      <c r="B173" t="s">
        <v>8553</v>
      </c>
      <c r="C173">
        <v>3</v>
      </c>
      <c r="D173">
        <v>8</v>
      </c>
      <c r="E173">
        <v>24</v>
      </c>
      <c r="F173" s="2">
        <v>118.5</v>
      </c>
      <c r="G173" s="2">
        <v>768.5</v>
      </c>
      <c r="H173" s="31">
        <f t="shared" si="4"/>
        <v>6.4852320675105481</v>
      </c>
      <c r="I173" s="2">
        <v>53.5</v>
      </c>
      <c r="J173" s="2">
        <v>82</v>
      </c>
      <c r="K173" s="31">
        <f t="shared" si="5"/>
        <v>0.10670136629798309</v>
      </c>
    </row>
    <row r="174" spans="1:12" x14ac:dyDescent="0.2">
      <c r="A174" s="1" t="s">
        <v>8552</v>
      </c>
      <c r="B174" t="s">
        <v>8553</v>
      </c>
      <c r="C174">
        <v>3</v>
      </c>
      <c r="D174">
        <v>3</v>
      </c>
      <c r="E174">
        <v>24</v>
      </c>
      <c r="F174" s="2">
        <v>113</v>
      </c>
      <c r="G174" s="2">
        <v>623</v>
      </c>
      <c r="H174" s="31">
        <f t="shared" si="4"/>
        <v>5.5132743362831862</v>
      </c>
      <c r="I174" s="2">
        <v>53.5</v>
      </c>
      <c r="J174" s="2">
        <v>146.5</v>
      </c>
      <c r="K174" s="31">
        <f t="shared" si="5"/>
        <v>0.23515248796147672</v>
      </c>
    </row>
    <row r="175" spans="1:12" x14ac:dyDescent="0.2">
      <c r="A175" s="1" t="s">
        <v>8552</v>
      </c>
      <c r="B175" t="s">
        <v>8553</v>
      </c>
      <c r="C175">
        <v>3</v>
      </c>
      <c r="D175">
        <v>16</v>
      </c>
      <c r="E175">
        <v>22</v>
      </c>
      <c r="F175" s="2">
        <v>169</v>
      </c>
      <c r="G175" s="2">
        <v>1030</v>
      </c>
      <c r="H175" s="31">
        <f t="shared" si="4"/>
        <v>6.0946745562130173</v>
      </c>
      <c r="I175" s="2">
        <v>53.5</v>
      </c>
      <c r="J175" s="2">
        <v>259.5</v>
      </c>
      <c r="K175" s="31">
        <f t="shared" si="5"/>
        <v>0.25194174757281551</v>
      </c>
    </row>
    <row r="176" spans="1:12" x14ac:dyDescent="0.2">
      <c r="A176" s="1" t="s">
        <v>8552</v>
      </c>
      <c r="B176" t="s">
        <v>8553</v>
      </c>
      <c r="C176">
        <v>3</v>
      </c>
      <c r="D176">
        <v>16</v>
      </c>
      <c r="E176">
        <v>2</v>
      </c>
      <c r="F176" s="2">
        <v>185</v>
      </c>
      <c r="G176" s="2">
        <v>959.5</v>
      </c>
      <c r="H176" s="31">
        <f t="shared" si="4"/>
        <v>5.1864864864864861</v>
      </c>
      <c r="I176" s="2">
        <v>52</v>
      </c>
      <c r="J176" s="2">
        <v>974.5</v>
      </c>
      <c r="K176" s="31">
        <f t="shared" si="5"/>
        <v>1.0156331422615945</v>
      </c>
    </row>
    <row r="177" spans="1:11" x14ac:dyDescent="0.2">
      <c r="A177" s="1" t="s">
        <v>8552</v>
      </c>
      <c r="B177" t="s">
        <v>8553</v>
      </c>
      <c r="C177">
        <v>3</v>
      </c>
      <c r="D177">
        <v>16</v>
      </c>
      <c r="E177">
        <v>21</v>
      </c>
      <c r="F177" s="2">
        <v>116.5</v>
      </c>
      <c r="G177" s="2">
        <v>675</v>
      </c>
      <c r="H177" s="31">
        <f t="shared" si="4"/>
        <v>5.7939914163090132</v>
      </c>
      <c r="I177" s="2">
        <v>51</v>
      </c>
      <c r="J177" s="2">
        <v>1538</v>
      </c>
      <c r="K177" s="31">
        <f t="shared" si="5"/>
        <v>2.2785185185185184</v>
      </c>
    </row>
    <row r="178" spans="1:11" x14ac:dyDescent="0.2">
      <c r="A178" s="1" t="s">
        <v>8552</v>
      </c>
      <c r="B178" t="s">
        <v>8553</v>
      </c>
      <c r="C178">
        <v>3</v>
      </c>
      <c r="D178">
        <v>1</v>
      </c>
      <c r="E178">
        <v>19</v>
      </c>
      <c r="F178" s="2">
        <v>234.5</v>
      </c>
      <c r="G178" s="2">
        <v>1181.5</v>
      </c>
      <c r="H178" s="31">
        <f t="shared" si="4"/>
        <v>5.0383795309168447</v>
      </c>
      <c r="I178" s="2">
        <v>50.5</v>
      </c>
      <c r="J178" s="2">
        <v>1573.5</v>
      </c>
      <c r="K178" s="31">
        <f t="shared" si="5"/>
        <v>1.3317816335167161</v>
      </c>
    </row>
    <row r="179" spans="1:11" x14ac:dyDescent="0.2">
      <c r="A179" s="1" t="s">
        <v>8552</v>
      </c>
      <c r="B179" t="s">
        <v>8553</v>
      </c>
      <c r="C179">
        <v>3</v>
      </c>
      <c r="D179">
        <v>1</v>
      </c>
      <c r="E179">
        <v>4</v>
      </c>
      <c r="F179" s="2">
        <v>153.5</v>
      </c>
      <c r="G179" s="2">
        <v>991</v>
      </c>
      <c r="H179" s="31">
        <f t="shared" si="4"/>
        <v>6.456026058631922</v>
      </c>
      <c r="I179" s="2">
        <v>49.5</v>
      </c>
      <c r="J179" s="2">
        <v>1351.5</v>
      </c>
      <c r="K179" s="31">
        <f t="shared" si="5"/>
        <v>1.3637739656912209</v>
      </c>
    </row>
    <row r="180" spans="1:11" x14ac:dyDescent="0.2">
      <c r="A180" s="1" t="s">
        <v>8552</v>
      </c>
      <c r="B180" t="s">
        <v>8553</v>
      </c>
      <c r="C180">
        <v>3</v>
      </c>
      <c r="D180">
        <v>1</v>
      </c>
      <c r="E180">
        <v>5</v>
      </c>
      <c r="F180" s="2">
        <v>154</v>
      </c>
      <c r="G180" s="2">
        <v>952.5</v>
      </c>
      <c r="H180" s="31">
        <f t="shared" si="4"/>
        <v>6.1850649350649354</v>
      </c>
      <c r="I180" s="2">
        <v>48.5</v>
      </c>
      <c r="J180" s="2">
        <v>1234.5</v>
      </c>
      <c r="K180" s="31">
        <f t="shared" si="5"/>
        <v>1.2960629921259843</v>
      </c>
    </row>
    <row r="181" spans="1:11" x14ac:dyDescent="0.2">
      <c r="A181" s="1" t="s">
        <v>8552</v>
      </c>
      <c r="B181" t="s">
        <v>8553</v>
      </c>
      <c r="C181">
        <v>3</v>
      </c>
      <c r="D181">
        <v>5</v>
      </c>
      <c r="E181">
        <v>24</v>
      </c>
      <c r="F181" s="2">
        <v>129.5</v>
      </c>
      <c r="G181" s="2">
        <v>738.5</v>
      </c>
      <c r="H181" s="31">
        <f t="shared" si="4"/>
        <v>5.7027027027027026</v>
      </c>
      <c r="I181" s="2">
        <v>48.5</v>
      </c>
      <c r="J181" s="2">
        <v>1236</v>
      </c>
      <c r="K181" s="31">
        <f t="shared" si="5"/>
        <v>1.6736628300609344</v>
      </c>
    </row>
    <row r="182" spans="1:11" x14ac:dyDescent="0.2">
      <c r="A182" s="1" t="s">
        <v>8552</v>
      </c>
      <c r="B182" t="s">
        <v>8553</v>
      </c>
      <c r="C182">
        <v>3</v>
      </c>
      <c r="D182">
        <v>16</v>
      </c>
      <c r="E182">
        <v>17</v>
      </c>
      <c r="F182" s="2">
        <v>115</v>
      </c>
      <c r="G182" s="2">
        <v>801.5</v>
      </c>
      <c r="H182" s="31">
        <f t="shared" si="4"/>
        <v>6.9695652173913043</v>
      </c>
      <c r="I182" s="2">
        <v>47.5</v>
      </c>
      <c r="J182" s="2">
        <v>1203.5</v>
      </c>
      <c r="K182" s="31">
        <f t="shared" si="5"/>
        <v>1.5015595757953837</v>
      </c>
    </row>
    <row r="183" spans="1:11" x14ac:dyDescent="0.2">
      <c r="A183" s="1" t="s">
        <v>8552</v>
      </c>
      <c r="B183" t="s">
        <v>8553</v>
      </c>
      <c r="C183">
        <v>3</v>
      </c>
      <c r="D183">
        <v>6</v>
      </c>
      <c r="E183">
        <v>24</v>
      </c>
      <c r="F183" s="2">
        <v>107.5</v>
      </c>
      <c r="G183" s="2">
        <v>662.5</v>
      </c>
      <c r="H183" s="31">
        <f t="shared" si="4"/>
        <v>6.1627906976744189</v>
      </c>
      <c r="I183" s="2">
        <v>47.5</v>
      </c>
      <c r="J183" s="2">
        <v>1257</v>
      </c>
      <c r="K183" s="31">
        <f t="shared" si="5"/>
        <v>1.8973584905660377</v>
      </c>
    </row>
    <row r="184" spans="1:11" x14ac:dyDescent="0.2">
      <c r="A184" s="1" t="s">
        <v>8552</v>
      </c>
      <c r="B184" t="s">
        <v>8553</v>
      </c>
      <c r="C184">
        <v>3</v>
      </c>
      <c r="D184">
        <v>1</v>
      </c>
      <c r="E184">
        <v>16</v>
      </c>
      <c r="F184" s="2">
        <v>139.5</v>
      </c>
      <c r="G184" s="2">
        <v>956.5</v>
      </c>
      <c r="H184" s="31">
        <f t="shared" si="4"/>
        <v>6.8566308243727603</v>
      </c>
      <c r="I184" s="2">
        <v>47</v>
      </c>
      <c r="J184" s="2">
        <v>746</v>
      </c>
      <c r="K184" s="31">
        <f t="shared" si="5"/>
        <v>0.77992681651855722</v>
      </c>
    </row>
    <row r="185" spans="1:11" x14ac:dyDescent="0.2">
      <c r="A185" s="1" t="s">
        <v>8552</v>
      </c>
      <c r="B185" t="s">
        <v>8553</v>
      </c>
      <c r="C185">
        <v>3</v>
      </c>
      <c r="D185">
        <v>1</v>
      </c>
      <c r="E185">
        <v>15</v>
      </c>
      <c r="F185" s="2">
        <v>177</v>
      </c>
      <c r="G185" s="2">
        <v>1056</v>
      </c>
      <c r="H185" s="31">
        <f t="shared" si="4"/>
        <v>5.9661016949152543</v>
      </c>
      <c r="I185" s="2">
        <v>47</v>
      </c>
      <c r="J185" s="2">
        <v>934</v>
      </c>
      <c r="K185" s="31">
        <f t="shared" si="5"/>
        <v>0.88446969696969702</v>
      </c>
    </row>
    <row r="186" spans="1:11" x14ac:dyDescent="0.2">
      <c r="A186" s="1" t="s">
        <v>8552</v>
      </c>
      <c r="B186" t="s">
        <v>8553</v>
      </c>
      <c r="C186">
        <v>3</v>
      </c>
      <c r="D186">
        <v>1</v>
      </c>
      <c r="E186">
        <v>1</v>
      </c>
      <c r="F186" s="2">
        <v>150</v>
      </c>
      <c r="G186" s="2">
        <v>819</v>
      </c>
      <c r="H186" s="31">
        <f t="shared" si="4"/>
        <v>5.46</v>
      </c>
      <c r="I186" s="2">
        <v>47</v>
      </c>
      <c r="J186" s="2">
        <v>1673</v>
      </c>
      <c r="K186" s="31">
        <f t="shared" si="5"/>
        <v>2.0427350427350426</v>
      </c>
    </row>
    <row r="187" spans="1:11" x14ac:dyDescent="0.2">
      <c r="A187" s="1" t="s">
        <v>8552</v>
      </c>
      <c r="B187" t="s">
        <v>8553</v>
      </c>
      <c r="C187">
        <v>3</v>
      </c>
      <c r="D187">
        <v>16</v>
      </c>
      <c r="E187">
        <v>13</v>
      </c>
      <c r="F187" s="2">
        <v>184</v>
      </c>
      <c r="G187" s="2">
        <v>981</v>
      </c>
      <c r="H187" s="31">
        <f t="shared" si="4"/>
        <v>5.3315217391304346</v>
      </c>
      <c r="I187" s="2">
        <v>46.5</v>
      </c>
      <c r="J187" s="2">
        <v>1170</v>
      </c>
      <c r="K187" s="31">
        <f t="shared" si="5"/>
        <v>1.1926605504587156</v>
      </c>
    </row>
    <row r="188" spans="1:11" x14ac:dyDescent="0.2">
      <c r="A188" s="1" t="s">
        <v>8552</v>
      </c>
      <c r="B188" t="s">
        <v>8553</v>
      </c>
      <c r="C188">
        <v>3</v>
      </c>
      <c r="D188">
        <v>1</v>
      </c>
      <c r="E188">
        <v>10</v>
      </c>
      <c r="F188" s="2">
        <v>166.5</v>
      </c>
      <c r="G188" s="2">
        <v>995</v>
      </c>
      <c r="H188" s="31">
        <f t="shared" si="4"/>
        <v>5.9759759759759756</v>
      </c>
      <c r="I188" s="2">
        <v>46</v>
      </c>
      <c r="J188" s="2">
        <v>1599.5</v>
      </c>
      <c r="K188" s="31">
        <f t="shared" si="5"/>
        <v>1.607537688442211</v>
      </c>
    </row>
    <row r="189" spans="1:11" x14ac:dyDescent="0.2">
      <c r="A189" s="1" t="s">
        <v>8552</v>
      </c>
      <c r="B189" t="s">
        <v>8553</v>
      </c>
      <c r="C189">
        <v>3</v>
      </c>
      <c r="D189">
        <v>1</v>
      </c>
      <c r="E189">
        <v>9</v>
      </c>
      <c r="F189" s="2">
        <v>212.5</v>
      </c>
      <c r="G189" s="2">
        <v>1063</v>
      </c>
      <c r="H189" s="31">
        <f t="shared" si="4"/>
        <v>5.0023529411764702</v>
      </c>
      <c r="I189" s="2">
        <v>44.5</v>
      </c>
      <c r="J189" s="2">
        <v>420.5</v>
      </c>
      <c r="K189" s="31">
        <f t="shared" si="5"/>
        <v>0.39557855126999059</v>
      </c>
    </row>
    <row r="190" spans="1:11" x14ac:dyDescent="0.2">
      <c r="A190" s="1" t="s">
        <v>8552</v>
      </c>
      <c r="B190" t="s">
        <v>8553</v>
      </c>
      <c r="C190">
        <v>3</v>
      </c>
      <c r="D190">
        <v>12</v>
      </c>
      <c r="E190">
        <v>24</v>
      </c>
      <c r="F190" s="2">
        <v>127</v>
      </c>
      <c r="G190" s="2">
        <v>692.5</v>
      </c>
      <c r="H190" s="31">
        <f t="shared" si="4"/>
        <v>5.4527559055118111</v>
      </c>
      <c r="I190" s="2">
        <v>44</v>
      </c>
      <c r="J190" s="2">
        <v>47</v>
      </c>
      <c r="K190" s="31">
        <f t="shared" si="5"/>
        <v>6.7870036101083039E-2</v>
      </c>
    </row>
    <row r="191" spans="1:11" x14ac:dyDescent="0.2">
      <c r="A191" s="1" t="s">
        <v>8552</v>
      </c>
      <c r="B191" t="s">
        <v>8553</v>
      </c>
      <c r="C191">
        <v>3</v>
      </c>
      <c r="D191">
        <v>16</v>
      </c>
      <c r="E191">
        <v>23</v>
      </c>
      <c r="F191" s="2">
        <v>140</v>
      </c>
      <c r="G191" s="2">
        <v>883.5</v>
      </c>
      <c r="H191" s="31">
        <f t="shared" si="4"/>
        <v>6.3107142857142859</v>
      </c>
      <c r="I191" s="2">
        <v>44</v>
      </c>
      <c r="J191" s="2">
        <v>1213.5</v>
      </c>
      <c r="K191" s="31">
        <f t="shared" si="5"/>
        <v>1.3735144312393888</v>
      </c>
    </row>
    <row r="192" spans="1:11" x14ac:dyDescent="0.2">
      <c r="A192" s="1" t="s">
        <v>8552</v>
      </c>
      <c r="B192" t="s">
        <v>8553</v>
      </c>
      <c r="C192">
        <v>3</v>
      </c>
      <c r="D192">
        <v>1</v>
      </c>
      <c r="E192">
        <v>14</v>
      </c>
      <c r="F192" s="2">
        <v>134.5</v>
      </c>
      <c r="G192" s="2">
        <v>953</v>
      </c>
      <c r="H192" s="31">
        <f t="shared" si="4"/>
        <v>7.0855018587360599</v>
      </c>
      <c r="I192" s="2">
        <v>43</v>
      </c>
      <c r="J192" s="2">
        <v>1019.5</v>
      </c>
      <c r="K192" s="31">
        <f t="shared" si="5"/>
        <v>1.0697796432318993</v>
      </c>
    </row>
    <row r="193" spans="1:11" x14ac:dyDescent="0.2">
      <c r="A193" s="1" t="s">
        <v>8552</v>
      </c>
      <c r="B193" t="s">
        <v>8553</v>
      </c>
      <c r="C193">
        <v>3</v>
      </c>
      <c r="D193">
        <v>1</v>
      </c>
      <c r="E193">
        <v>13</v>
      </c>
      <c r="F193" s="2">
        <v>125.5</v>
      </c>
      <c r="G193" s="2">
        <v>886.5</v>
      </c>
      <c r="H193" s="31">
        <f t="shared" si="4"/>
        <v>7.0637450199203187</v>
      </c>
      <c r="I193" s="2">
        <v>42.5</v>
      </c>
      <c r="J193" s="2">
        <v>1315</v>
      </c>
      <c r="K193" s="31">
        <f t="shared" si="5"/>
        <v>1.4833615341229553</v>
      </c>
    </row>
    <row r="194" spans="1:11" x14ac:dyDescent="0.2">
      <c r="A194" s="1" t="s">
        <v>8552</v>
      </c>
      <c r="B194" t="s">
        <v>8553</v>
      </c>
      <c r="C194">
        <v>3</v>
      </c>
      <c r="D194">
        <v>6</v>
      </c>
      <c r="E194">
        <v>1</v>
      </c>
      <c r="F194" s="2">
        <v>267.5</v>
      </c>
      <c r="G194" s="2">
        <v>1083.5</v>
      </c>
      <c r="H194" s="31">
        <f t="shared" ref="H194:H257" si="6">(G194/F194)</f>
        <v>4.0504672897196263</v>
      </c>
      <c r="I194" s="2">
        <v>42.5</v>
      </c>
      <c r="J194" s="2">
        <v>1464.5</v>
      </c>
      <c r="K194" s="31">
        <f t="shared" si="5"/>
        <v>1.3516382095062298</v>
      </c>
    </row>
    <row r="195" spans="1:11" x14ac:dyDescent="0.2">
      <c r="A195" s="1" t="s">
        <v>8552</v>
      </c>
      <c r="B195" t="s">
        <v>8553</v>
      </c>
      <c r="C195">
        <v>3</v>
      </c>
      <c r="D195">
        <v>16</v>
      </c>
      <c r="E195">
        <v>14</v>
      </c>
      <c r="F195" s="2">
        <v>286.5</v>
      </c>
      <c r="G195" s="2">
        <v>1149</v>
      </c>
      <c r="H195" s="31">
        <f t="shared" si="6"/>
        <v>4.010471204188482</v>
      </c>
      <c r="I195" s="2">
        <v>42</v>
      </c>
      <c r="J195" s="2">
        <v>32</v>
      </c>
      <c r="K195" s="31">
        <f t="shared" ref="K195:K258" si="7">(J195/G195)</f>
        <v>2.7850304612706701E-2</v>
      </c>
    </row>
    <row r="196" spans="1:11" x14ac:dyDescent="0.2">
      <c r="A196" s="1" t="s">
        <v>8552</v>
      </c>
      <c r="B196" t="s">
        <v>8553</v>
      </c>
      <c r="C196">
        <v>3</v>
      </c>
      <c r="D196">
        <v>1</v>
      </c>
      <c r="E196">
        <v>8</v>
      </c>
      <c r="F196" s="2">
        <v>134</v>
      </c>
      <c r="G196" s="2">
        <v>922</v>
      </c>
      <c r="H196" s="31">
        <f t="shared" si="6"/>
        <v>6.8805970149253728</v>
      </c>
      <c r="I196" s="2">
        <v>41.5</v>
      </c>
      <c r="J196" s="2">
        <v>668.5</v>
      </c>
      <c r="K196" s="31">
        <f t="shared" si="7"/>
        <v>0.72505422993492408</v>
      </c>
    </row>
    <row r="197" spans="1:11" x14ac:dyDescent="0.2">
      <c r="A197" s="1" t="s">
        <v>8552</v>
      </c>
      <c r="B197" t="s">
        <v>8553</v>
      </c>
      <c r="C197">
        <v>3</v>
      </c>
      <c r="D197">
        <v>16</v>
      </c>
      <c r="E197">
        <v>19</v>
      </c>
      <c r="F197" s="2">
        <v>119.5</v>
      </c>
      <c r="G197" s="2">
        <v>805.5</v>
      </c>
      <c r="H197" s="31">
        <f t="shared" si="6"/>
        <v>6.7405857740585775</v>
      </c>
      <c r="I197" s="2">
        <v>40</v>
      </c>
      <c r="J197" s="2">
        <v>594.5</v>
      </c>
      <c r="K197" s="31">
        <f t="shared" si="7"/>
        <v>0.7380509000620733</v>
      </c>
    </row>
    <row r="198" spans="1:11" x14ac:dyDescent="0.2">
      <c r="A198" s="1" t="s">
        <v>8552</v>
      </c>
      <c r="B198" t="s">
        <v>8553</v>
      </c>
      <c r="C198">
        <v>3</v>
      </c>
      <c r="D198">
        <v>16</v>
      </c>
      <c r="E198">
        <v>20</v>
      </c>
      <c r="F198" s="2">
        <v>126</v>
      </c>
      <c r="G198" s="2">
        <v>769</v>
      </c>
      <c r="H198" s="31">
        <f t="shared" si="6"/>
        <v>6.1031746031746028</v>
      </c>
      <c r="I198" s="2">
        <v>39.5</v>
      </c>
      <c r="J198" s="2">
        <v>623.5</v>
      </c>
      <c r="K198" s="31">
        <f t="shared" si="7"/>
        <v>0.81079323797139147</v>
      </c>
    </row>
    <row r="199" spans="1:11" x14ac:dyDescent="0.2">
      <c r="A199" s="1" t="s">
        <v>8552</v>
      </c>
      <c r="B199" t="s">
        <v>8553</v>
      </c>
      <c r="C199">
        <v>3</v>
      </c>
      <c r="D199">
        <v>4</v>
      </c>
      <c r="E199">
        <v>24</v>
      </c>
      <c r="F199" s="2">
        <v>118</v>
      </c>
      <c r="G199" s="2">
        <v>682</v>
      </c>
      <c r="H199" s="31">
        <f t="shared" si="6"/>
        <v>5.7796610169491522</v>
      </c>
      <c r="I199" s="2">
        <v>38</v>
      </c>
      <c r="J199" s="2">
        <v>21.5</v>
      </c>
      <c r="K199" s="31">
        <f t="shared" si="7"/>
        <v>3.1524926686217009E-2</v>
      </c>
    </row>
    <row r="200" spans="1:11" x14ac:dyDescent="0.2">
      <c r="A200" s="1" t="s">
        <v>8552</v>
      </c>
      <c r="B200" t="s">
        <v>8553</v>
      </c>
      <c r="C200">
        <v>3</v>
      </c>
      <c r="D200">
        <v>1</v>
      </c>
      <c r="E200">
        <v>11</v>
      </c>
      <c r="F200" s="2">
        <v>143.5</v>
      </c>
      <c r="G200" s="2">
        <v>967</v>
      </c>
      <c r="H200" s="31">
        <f t="shared" si="6"/>
        <v>6.7386759581881535</v>
      </c>
      <c r="I200" s="2">
        <v>37.5</v>
      </c>
      <c r="J200" s="2">
        <v>1613</v>
      </c>
      <c r="K200" s="31">
        <f t="shared" si="7"/>
        <v>1.6680455015511892</v>
      </c>
    </row>
    <row r="201" spans="1:11" x14ac:dyDescent="0.2">
      <c r="A201" s="1" t="s">
        <v>8552</v>
      </c>
      <c r="B201" t="s">
        <v>8553</v>
      </c>
      <c r="C201">
        <v>3</v>
      </c>
      <c r="D201">
        <v>1</v>
      </c>
      <c r="E201">
        <v>12</v>
      </c>
      <c r="F201" s="2">
        <v>99.5</v>
      </c>
      <c r="G201" s="2">
        <v>809.5</v>
      </c>
      <c r="H201" s="31">
        <f t="shared" si="6"/>
        <v>8.1356783919597984</v>
      </c>
      <c r="I201" s="2">
        <v>35.5</v>
      </c>
      <c r="J201" s="2">
        <v>1263.5</v>
      </c>
      <c r="K201" s="31">
        <f t="shared" si="7"/>
        <v>1.560840024706609</v>
      </c>
    </row>
    <row r="202" spans="1:11" x14ac:dyDescent="0.2">
      <c r="A202" s="1" t="s">
        <v>8552</v>
      </c>
      <c r="B202" t="s">
        <v>8553</v>
      </c>
      <c r="C202">
        <v>3</v>
      </c>
      <c r="D202">
        <v>1</v>
      </c>
      <c r="E202">
        <v>6</v>
      </c>
      <c r="F202" s="2">
        <v>122.5</v>
      </c>
      <c r="G202" s="2">
        <v>861.5</v>
      </c>
      <c r="H202" s="31">
        <f t="shared" si="6"/>
        <v>7.0326530612244902</v>
      </c>
      <c r="I202" s="2">
        <v>35</v>
      </c>
      <c r="J202" s="2">
        <v>862</v>
      </c>
      <c r="K202" s="31">
        <f t="shared" si="7"/>
        <v>1.0005803830528148</v>
      </c>
    </row>
    <row r="203" spans="1:11" x14ac:dyDescent="0.2">
      <c r="A203" s="1" t="s">
        <v>8552</v>
      </c>
      <c r="B203" t="s">
        <v>8553</v>
      </c>
      <c r="C203">
        <v>3</v>
      </c>
      <c r="D203">
        <v>1</v>
      </c>
      <c r="E203">
        <v>7</v>
      </c>
      <c r="F203" s="2">
        <v>153</v>
      </c>
      <c r="G203" s="2">
        <v>998.5</v>
      </c>
      <c r="H203" s="31">
        <f t="shared" si="6"/>
        <v>6.5261437908496731</v>
      </c>
      <c r="I203" s="2">
        <v>34</v>
      </c>
      <c r="J203" s="2">
        <v>1425</v>
      </c>
      <c r="K203" s="31">
        <f t="shared" si="7"/>
        <v>1.4271407110665999</v>
      </c>
    </row>
    <row r="204" spans="1:11" x14ac:dyDescent="0.2">
      <c r="A204" s="1" t="s">
        <v>8552</v>
      </c>
      <c r="B204" t="s">
        <v>8553</v>
      </c>
      <c r="C204">
        <v>3</v>
      </c>
      <c r="D204">
        <v>16</v>
      </c>
      <c r="E204">
        <v>4</v>
      </c>
      <c r="F204" s="2">
        <v>104</v>
      </c>
      <c r="G204" s="2">
        <v>754.5</v>
      </c>
      <c r="H204" s="31">
        <f t="shared" si="6"/>
        <v>7.2548076923076925</v>
      </c>
      <c r="I204" s="2">
        <v>33</v>
      </c>
      <c r="J204" s="2">
        <v>660.5</v>
      </c>
      <c r="K204" s="31">
        <f t="shared" si="7"/>
        <v>0.87541418157720341</v>
      </c>
    </row>
    <row r="205" spans="1:11" x14ac:dyDescent="0.2">
      <c r="A205" s="1" t="s">
        <v>8552</v>
      </c>
      <c r="B205" t="s">
        <v>8553</v>
      </c>
      <c r="C205">
        <v>3</v>
      </c>
      <c r="D205">
        <v>16</v>
      </c>
      <c r="E205">
        <v>8</v>
      </c>
      <c r="F205" s="2">
        <v>88.5</v>
      </c>
      <c r="G205" s="2">
        <v>729.5</v>
      </c>
      <c r="H205" s="31">
        <f t="shared" si="6"/>
        <v>8.2429378531073443</v>
      </c>
      <c r="I205" s="2">
        <v>32.5</v>
      </c>
      <c r="J205" s="2">
        <v>11.5</v>
      </c>
      <c r="K205" s="31">
        <f t="shared" si="7"/>
        <v>1.5764222069910898E-2</v>
      </c>
    </row>
    <row r="206" spans="1:11" x14ac:dyDescent="0.2">
      <c r="A206" s="1" t="s">
        <v>8552</v>
      </c>
      <c r="B206" t="s">
        <v>8553</v>
      </c>
      <c r="C206">
        <v>3</v>
      </c>
      <c r="D206">
        <v>16</v>
      </c>
      <c r="E206">
        <v>3</v>
      </c>
      <c r="F206" s="2">
        <v>73.5</v>
      </c>
      <c r="G206" s="2">
        <v>448.5</v>
      </c>
      <c r="H206" s="31">
        <f t="shared" si="6"/>
        <v>6.1020408163265305</v>
      </c>
      <c r="I206" s="2">
        <v>32</v>
      </c>
      <c r="J206" s="2">
        <v>119.5</v>
      </c>
      <c r="K206" s="31">
        <f t="shared" si="7"/>
        <v>0.26644370122630995</v>
      </c>
    </row>
    <row r="207" spans="1:11" x14ac:dyDescent="0.2">
      <c r="A207" s="1" t="s">
        <v>8552</v>
      </c>
      <c r="B207" t="s">
        <v>8553</v>
      </c>
      <c r="C207">
        <v>3</v>
      </c>
      <c r="D207">
        <v>8</v>
      </c>
      <c r="E207">
        <v>1</v>
      </c>
      <c r="F207" s="2">
        <v>211.5</v>
      </c>
      <c r="G207" s="2">
        <v>991</v>
      </c>
      <c r="H207" s="31">
        <f t="shared" si="6"/>
        <v>4.6855791962174944</v>
      </c>
      <c r="I207" s="2">
        <v>31.5</v>
      </c>
      <c r="J207" s="2">
        <v>1021</v>
      </c>
      <c r="K207" s="31">
        <f t="shared" si="7"/>
        <v>1.0302724520686175</v>
      </c>
    </row>
    <row r="208" spans="1:11" x14ac:dyDescent="0.2">
      <c r="A208" s="1" t="s">
        <v>8552</v>
      </c>
      <c r="B208" t="s">
        <v>8553</v>
      </c>
      <c r="C208">
        <v>3</v>
      </c>
      <c r="D208">
        <v>16</v>
      </c>
      <c r="E208">
        <v>18</v>
      </c>
      <c r="F208" s="2">
        <v>70.5</v>
      </c>
      <c r="G208" s="2">
        <v>536</v>
      </c>
      <c r="H208" s="31">
        <f t="shared" si="6"/>
        <v>7.6028368794326244</v>
      </c>
      <c r="I208" s="2">
        <v>30.5</v>
      </c>
      <c r="J208" s="2">
        <v>25.5</v>
      </c>
      <c r="K208" s="31">
        <f t="shared" si="7"/>
        <v>4.757462686567164E-2</v>
      </c>
    </row>
    <row r="209" spans="1:11" x14ac:dyDescent="0.2">
      <c r="A209" s="1" t="s">
        <v>8552</v>
      </c>
      <c r="B209" t="s">
        <v>8553</v>
      </c>
      <c r="C209">
        <v>3</v>
      </c>
      <c r="D209">
        <v>10</v>
      </c>
      <c r="E209">
        <v>1</v>
      </c>
      <c r="F209" s="2">
        <v>117.5</v>
      </c>
      <c r="G209" s="2">
        <v>787.5</v>
      </c>
      <c r="H209" s="31">
        <f t="shared" si="6"/>
        <v>6.7021276595744679</v>
      </c>
      <c r="I209" s="2">
        <v>30.5</v>
      </c>
      <c r="J209" s="2">
        <v>1173.5</v>
      </c>
      <c r="K209" s="31">
        <f t="shared" si="7"/>
        <v>1.4901587301587302</v>
      </c>
    </row>
    <row r="210" spans="1:11" x14ac:dyDescent="0.2">
      <c r="A210" s="1" t="s">
        <v>8552</v>
      </c>
      <c r="B210" t="s">
        <v>8553</v>
      </c>
      <c r="C210">
        <v>3</v>
      </c>
      <c r="D210">
        <v>7</v>
      </c>
      <c r="E210">
        <v>1</v>
      </c>
      <c r="F210" s="2">
        <v>128</v>
      </c>
      <c r="G210" s="2">
        <v>867</v>
      </c>
      <c r="H210" s="31">
        <f t="shared" si="6"/>
        <v>6.7734375</v>
      </c>
      <c r="I210" s="2">
        <v>30</v>
      </c>
      <c r="J210" s="2">
        <v>971.5</v>
      </c>
      <c r="K210" s="31">
        <f t="shared" si="7"/>
        <v>1.1205305651672435</v>
      </c>
    </row>
    <row r="211" spans="1:11" x14ac:dyDescent="0.2">
      <c r="A211" s="1" t="s">
        <v>8552</v>
      </c>
      <c r="B211" t="s">
        <v>8553</v>
      </c>
      <c r="C211">
        <v>3</v>
      </c>
      <c r="D211">
        <v>16</v>
      </c>
      <c r="E211">
        <v>5</v>
      </c>
      <c r="F211" s="2">
        <v>70</v>
      </c>
      <c r="G211" s="2">
        <v>586</v>
      </c>
      <c r="H211" s="31">
        <f t="shared" si="6"/>
        <v>8.3714285714285719</v>
      </c>
      <c r="I211" s="2">
        <v>29.5</v>
      </c>
      <c r="J211" s="2">
        <v>15</v>
      </c>
      <c r="K211" s="31">
        <f t="shared" si="7"/>
        <v>2.5597269624573378E-2</v>
      </c>
    </row>
    <row r="212" spans="1:11" x14ac:dyDescent="0.2">
      <c r="A212" s="1" t="s">
        <v>8552</v>
      </c>
      <c r="B212" t="s">
        <v>8553</v>
      </c>
      <c r="C212">
        <v>3</v>
      </c>
      <c r="D212">
        <v>9</v>
      </c>
      <c r="E212">
        <v>1</v>
      </c>
      <c r="F212" s="2">
        <v>138</v>
      </c>
      <c r="G212" s="2">
        <v>831.5</v>
      </c>
      <c r="H212" s="31">
        <f t="shared" si="6"/>
        <v>6.02536231884058</v>
      </c>
      <c r="I212" s="2">
        <v>29.5</v>
      </c>
      <c r="J212" s="2">
        <v>1193</v>
      </c>
      <c r="K212" s="31">
        <f t="shared" si="7"/>
        <v>1.4347564642212869</v>
      </c>
    </row>
    <row r="213" spans="1:11" x14ac:dyDescent="0.2">
      <c r="A213" s="1" t="s">
        <v>8552</v>
      </c>
      <c r="B213" t="s">
        <v>8553</v>
      </c>
      <c r="C213">
        <v>3</v>
      </c>
      <c r="D213">
        <v>5</v>
      </c>
      <c r="E213">
        <v>1</v>
      </c>
      <c r="F213" s="2">
        <v>95</v>
      </c>
      <c r="G213" s="2">
        <v>658.5</v>
      </c>
      <c r="H213" s="31">
        <f t="shared" si="6"/>
        <v>6.9315789473684211</v>
      </c>
      <c r="I213" s="2">
        <v>29</v>
      </c>
      <c r="J213" s="2">
        <v>758.5</v>
      </c>
      <c r="K213" s="31">
        <f t="shared" si="7"/>
        <v>1.1518602885345481</v>
      </c>
    </row>
    <row r="214" spans="1:11" x14ac:dyDescent="0.2">
      <c r="A214" s="1" t="s">
        <v>8552</v>
      </c>
      <c r="B214" t="s">
        <v>8553</v>
      </c>
      <c r="C214">
        <v>3</v>
      </c>
      <c r="D214">
        <v>16</v>
      </c>
      <c r="E214">
        <v>9</v>
      </c>
      <c r="F214" s="2">
        <v>85</v>
      </c>
      <c r="G214" s="2">
        <v>721</v>
      </c>
      <c r="H214" s="31">
        <f t="shared" si="6"/>
        <v>8.4823529411764707</v>
      </c>
      <c r="I214" s="2">
        <v>28.5</v>
      </c>
      <c r="J214" s="2">
        <v>23.5</v>
      </c>
      <c r="K214" s="31">
        <f t="shared" si="7"/>
        <v>3.2593619972260748E-2</v>
      </c>
    </row>
    <row r="215" spans="1:11" x14ac:dyDescent="0.2">
      <c r="A215" s="1" t="s">
        <v>8552</v>
      </c>
      <c r="B215" t="s">
        <v>8553</v>
      </c>
      <c r="C215">
        <v>3</v>
      </c>
      <c r="D215">
        <v>16</v>
      </c>
      <c r="E215">
        <v>10</v>
      </c>
      <c r="F215" s="2">
        <v>133.5</v>
      </c>
      <c r="G215" s="2">
        <v>918</v>
      </c>
      <c r="H215" s="31">
        <f t="shared" si="6"/>
        <v>6.8764044943820224</v>
      </c>
      <c r="I215" s="2">
        <v>28</v>
      </c>
      <c r="J215" s="2">
        <v>1705.5</v>
      </c>
      <c r="K215" s="31">
        <f t="shared" si="7"/>
        <v>1.857843137254902</v>
      </c>
    </row>
    <row r="216" spans="1:11" x14ac:dyDescent="0.2">
      <c r="A216" s="1" t="s">
        <v>8552</v>
      </c>
      <c r="B216" t="s">
        <v>8553</v>
      </c>
      <c r="C216">
        <v>3</v>
      </c>
      <c r="D216">
        <v>16</v>
      </c>
      <c r="E216">
        <v>12</v>
      </c>
      <c r="F216" s="2">
        <v>93</v>
      </c>
      <c r="G216" s="2">
        <v>826.5</v>
      </c>
      <c r="H216" s="31">
        <f t="shared" si="6"/>
        <v>8.887096774193548</v>
      </c>
      <c r="I216" s="2">
        <v>27</v>
      </c>
      <c r="J216" s="2">
        <v>343</v>
      </c>
      <c r="K216" s="31">
        <f t="shared" si="7"/>
        <v>0.4150030248033878</v>
      </c>
    </row>
    <row r="217" spans="1:11" x14ac:dyDescent="0.2">
      <c r="A217" s="1" t="s">
        <v>8552</v>
      </c>
      <c r="B217" t="s">
        <v>8553</v>
      </c>
      <c r="C217">
        <v>3</v>
      </c>
      <c r="D217">
        <v>2</v>
      </c>
      <c r="E217">
        <v>1</v>
      </c>
      <c r="F217" s="2">
        <v>102</v>
      </c>
      <c r="G217" s="2">
        <v>697.5</v>
      </c>
      <c r="H217" s="31">
        <f t="shared" si="6"/>
        <v>6.8382352941176467</v>
      </c>
      <c r="I217" s="2">
        <v>27</v>
      </c>
      <c r="J217" s="2">
        <v>1331.5</v>
      </c>
      <c r="K217" s="31">
        <f t="shared" si="7"/>
        <v>1.9089605734767026</v>
      </c>
    </row>
    <row r="218" spans="1:11" x14ac:dyDescent="0.2">
      <c r="A218" s="1" t="s">
        <v>8552</v>
      </c>
      <c r="B218" t="s">
        <v>8553</v>
      </c>
      <c r="C218">
        <v>3</v>
      </c>
      <c r="D218">
        <v>16</v>
      </c>
      <c r="E218">
        <v>16</v>
      </c>
      <c r="F218" s="2">
        <v>93.5</v>
      </c>
      <c r="G218" s="2">
        <v>653.5</v>
      </c>
      <c r="H218" s="31">
        <f t="shared" si="6"/>
        <v>6.9893048128342246</v>
      </c>
      <c r="I218" s="2">
        <v>25.5</v>
      </c>
      <c r="J218" s="2">
        <v>19.5</v>
      </c>
      <c r="K218" s="31">
        <f t="shared" si="7"/>
        <v>2.9839326702371844E-2</v>
      </c>
    </row>
    <row r="219" spans="1:11" x14ac:dyDescent="0.2">
      <c r="A219" s="1" t="s">
        <v>8552</v>
      </c>
      <c r="B219" t="s">
        <v>8553</v>
      </c>
      <c r="C219">
        <v>3</v>
      </c>
      <c r="D219">
        <v>16</v>
      </c>
      <c r="E219">
        <v>7</v>
      </c>
      <c r="F219" s="2">
        <v>111.5</v>
      </c>
      <c r="G219" s="2">
        <v>809</v>
      </c>
      <c r="H219" s="31">
        <f t="shared" si="6"/>
        <v>7.2556053811659194</v>
      </c>
      <c r="I219" s="2">
        <v>24</v>
      </c>
      <c r="J219" s="2">
        <v>79.5</v>
      </c>
      <c r="K219" s="31">
        <f t="shared" si="7"/>
        <v>9.8269468479604452E-2</v>
      </c>
    </row>
    <row r="220" spans="1:11" x14ac:dyDescent="0.2">
      <c r="A220" s="1" t="s">
        <v>8552</v>
      </c>
      <c r="B220" t="s">
        <v>8553</v>
      </c>
      <c r="C220">
        <v>3</v>
      </c>
      <c r="D220">
        <v>11</v>
      </c>
      <c r="E220">
        <v>1</v>
      </c>
      <c r="F220" s="2">
        <v>144</v>
      </c>
      <c r="G220" s="2">
        <v>789</v>
      </c>
      <c r="H220" s="31">
        <f t="shared" si="6"/>
        <v>5.479166666666667</v>
      </c>
      <c r="I220" s="2">
        <v>23</v>
      </c>
      <c r="J220" s="2">
        <v>685</v>
      </c>
      <c r="K220" s="31">
        <f t="shared" si="7"/>
        <v>0.8681875792141952</v>
      </c>
    </row>
    <row r="221" spans="1:11" x14ac:dyDescent="0.2">
      <c r="A221" s="1" t="s">
        <v>8552</v>
      </c>
      <c r="B221" t="s">
        <v>8553</v>
      </c>
      <c r="C221">
        <v>3</v>
      </c>
      <c r="D221">
        <v>13</v>
      </c>
      <c r="E221">
        <v>1</v>
      </c>
      <c r="F221" s="2">
        <v>146</v>
      </c>
      <c r="G221" s="2">
        <v>694</v>
      </c>
      <c r="H221" s="31">
        <f t="shared" si="6"/>
        <v>4.7534246575342465</v>
      </c>
      <c r="I221" s="2">
        <v>22</v>
      </c>
      <c r="J221" s="2">
        <v>1603</v>
      </c>
      <c r="K221" s="31">
        <f t="shared" si="7"/>
        <v>2.309798270893372</v>
      </c>
    </row>
    <row r="222" spans="1:11" x14ac:dyDescent="0.2">
      <c r="A222" s="1" t="s">
        <v>8552</v>
      </c>
      <c r="B222" t="s">
        <v>8553</v>
      </c>
      <c r="C222">
        <v>3</v>
      </c>
      <c r="D222">
        <v>16</v>
      </c>
      <c r="E222">
        <v>6</v>
      </c>
      <c r="F222" s="2">
        <v>72.5</v>
      </c>
      <c r="G222" s="2">
        <v>567</v>
      </c>
      <c r="H222" s="31">
        <f t="shared" si="6"/>
        <v>7.8206896551724139</v>
      </c>
      <c r="I222" s="2">
        <v>21.5</v>
      </c>
      <c r="J222" s="2">
        <v>294.5</v>
      </c>
      <c r="K222" s="31">
        <f t="shared" si="7"/>
        <v>0.51940035273368612</v>
      </c>
    </row>
    <row r="223" spans="1:11" x14ac:dyDescent="0.2">
      <c r="A223" s="1" t="s">
        <v>8552</v>
      </c>
      <c r="B223" t="s">
        <v>8553</v>
      </c>
      <c r="C223">
        <v>3</v>
      </c>
      <c r="D223">
        <v>16</v>
      </c>
      <c r="E223">
        <v>11</v>
      </c>
      <c r="F223" s="2">
        <v>63</v>
      </c>
      <c r="G223" s="2">
        <v>556.5</v>
      </c>
      <c r="H223" s="31">
        <f t="shared" si="6"/>
        <v>8.8333333333333339</v>
      </c>
      <c r="I223" s="2">
        <v>21</v>
      </c>
      <c r="J223" s="2">
        <v>386</v>
      </c>
      <c r="K223" s="31">
        <f t="shared" si="7"/>
        <v>0.69362084456424078</v>
      </c>
    </row>
    <row r="224" spans="1:11" x14ac:dyDescent="0.2">
      <c r="A224" s="1" t="s">
        <v>8552</v>
      </c>
      <c r="B224" t="s">
        <v>8553</v>
      </c>
      <c r="C224">
        <v>3</v>
      </c>
      <c r="D224">
        <v>4</v>
      </c>
      <c r="E224">
        <v>1</v>
      </c>
      <c r="F224" s="2">
        <v>146.5</v>
      </c>
      <c r="G224" s="2">
        <v>905</v>
      </c>
      <c r="H224" s="31">
        <f t="shared" si="6"/>
        <v>6.1774744027303754</v>
      </c>
      <c r="I224" s="2">
        <v>18.5</v>
      </c>
      <c r="J224" s="2">
        <v>493</v>
      </c>
      <c r="K224" s="31">
        <f t="shared" si="7"/>
        <v>0.54475138121546962</v>
      </c>
    </row>
    <row r="225" spans="1:12" x14ac:dyDescent="0.2">
      <c r="A225" s="1" t="s">
        <v>8552</v>
      </c>
      <c r="B225" t="s">
        <v>8553</v>
      </c>
      <c r="C225">
        <v>3</v>
      </c>
      <c r="D225">
        <v>15</v>
      </c>
      <c r="E225">
        <v>1</v>
      </c>
      <c r="F225" s="2">
        <v>128</v>
      </c>
      <c r="G225" s="2">
        <v>773.5</v>
      </c>
      <c r="H225" s="31">
        <f t="shared" si="6"/>
        <v>6.04296875</v>
      </c>
      <c r="I225" s="2">
        <v>17.5</v>
      </c>
      <c r="J225" s="2">
        <v>1336</v>
      </c>
      <c r="K225" s="31">
        <f t="shared" si="7"/>
        <v>1.7272139625080802</v>
      </c>
    </row>
    <row r="226" spans="1:12" x14ac:dyDescent="0.2">
      <c r="A226" s="1" t="s">
        <v>8552</v>
      </c>
      <c r="B226" t="s">
        <v>8553</v>
      </c>
      <c r="C226">
        <v>3</v>
      </c>
      <c r="D226">
        <v>12</v>
      </c>
      <c r="E226">
        <v>1</v>
      </c>
      <c r="F226" s="2">
        <v>101</v>
      </c>
      <c r="G226" s="2">
        <v>638</v>
      </c>
      <c r="H226" s="31">
        <f t="shared" si="6"/>
        <v>6.3168316831683171</v>
      </c>
      <c r="I226" s="2">
        <v>13.5</v>
      </c>
      <c r="J226" s="2">
        <v>407.5</v>
      </c>
      <c r="K226" s="31">
        <f t="shared" si="7"/>
        <v>0.63871473354231978</v>
      </c>
    </row>
    <row r="227" spans="1:12" x14ac:dyDescent="0.2">
      <c r="A227" s="1" t="s">
        <v>8552</v>
      </c>
      <c r="B227" t="s">
        <v>8553</v>
      </c>
      <c r="C227">
        <v>3</v>
      </c>
      <c r="D227">
        <v>3</v>
      </c>
      <c r="E227">
        <v>1</v>
      </c>
      <c r="F227" s="2">
        <v>119</v>
      </c>
      <c r="G227" s="2">
        <v>676.5</v>
      </c>
      <c r="H227" s="31">
        <f t="shared" si="6"/>
        <v>5.6848739495798322</v>
      </c>
      <c r="I227" s="2">
        <v>13</v>
      </c>
      <c r="J227" s="2">
        <v>19.5</v>
      </c>
      <c r="K227" s="31">
        <f t="shared" si="7"/>
        <v>2.8824833702882482E-2</v>
      </c>
    </row>
    <row r="228" spans="1:12" x14ac:dyDescent="0.2">
      <c r="A228" s="1" t="s">
        <v>8552</v>
      </c>
      <c r="B228" t="s">
        <v>8553</v>
      </c>
      <c r="C228">
        <v>3</v>
      </c>
      <c r="D228">
        <v>14</v>
      </c>
      <c r="E228">
        <v>1</v>
      </c>
      <c r="F228" s="2">
        <v>55.5</v>
      </c>
      <c r="G228" s="2">
        <v>344.5</v>
      </c>
      <c r="H228" s="31">
        <f t="shared" si="6"/>
        <v>6.2072072072072073</v>
      </c>
      <c r="I228" s="2">
        <v>11</v>
      </c>
      <c r="J228" s="2">
        <v>707.5</v>
      </c>
      <c r="K228" s="31">
        <f t="shared" si="7"/>
        <v>2.0537010159651667</v>
      </c>
    </row>
    <row r="229" spans="1:12" x14ac:dyDescent="0.2">
      <c r="A229" s="1" t="s">
        <v>8552</v>
      </c>
      <c r="B229" t="s">
        <v>8553</v>
      </c>
      <c r="C229">
        <v>3</v>
      </c>
      <c r="D229">
        <v>16</v>
      </c>
      <c r="E229">
        <v>1</v>
      </c>
      <c r="F229" s="2">
        <v>94</v>
      </c>
      <c r="G229" s="2">
        <v>660</v>
      </c>
      <c r="H229" s="31">
        <f t="shared" si="6"/>
        <v>7.0212765957446805</v>
      </c>
      <c r="I229" s="2">
        <v>8.5</v>
      </c>
      <c r="J229" s="2">
        <v>223</v>
      </c>
      <c r="K229" s="31">
        <f t="shared" si="7"/>
        <v>0.33787878787878789</v>
      </c>
    </row>
    <row r="230" spans="1:12" x14ac:dyDescent="0.2">
      <c r="A230" s="11" t="s">
        <v>8552</v>
      </c>
      <c r="B230" s="12" t="s">
        <v>8553</v>
      </c>
      <c r="C230" s="12">
        <v>4</v>
      </c>
      <c r="D230" s="12">
        <v>1</v>
      </c>
      <c r="E230" s="12">
        <v>10</v>
      </c>
      <c r="F230" s="13">
        <v>341</v>
      </c>
      <c r="G230" s="13">
        <v>1043.5</v>
      </c>
      <c r="H230" s="29">
        <f t="shared" si="6"/>
        <v>3.0601173020527859</v>
      </c>
      <c r="I230" s="13">
        <v>83.5</v>
      </c>
      <c r="J230" s="13">
        <v>1285</v>
      </c>
      <c r="K230" s="29">
        <f t="shared" si="7"/>
        <v>1.2314326784858649</v>
      </c>
      <c r="L230" s="14"/>
    </row>
    <row r="231" spans="1:12" x14ac:dyDescent="0.2">
      <c r="A231" s="11" t="s">
        <v>8552</v>
      </c>
      <c r="B231" s="12" t="s">
        <v>8553</v>
      </c>
      <c r="C231" s="12">
        <v>4</v>
      </c>
      <c r="D231" s="12">
        <v>1</v>
      </c>
      <c r="E231" s="12">
        <v>14</v>
      </c>
      <c r="F231" s="13">
        <v>363</v>
      </c>
      <c r="G231" s="13">
        <v>1048.5</v>
      </c>
      <c r="H231" s="29">
        <f t="shared" si="6"/>
        <v>2.8884297520661155</v>
      </c>
      <c r="I231" s="13">
        <v>80</v>
      </c>
      <c r="J231" s="13">
        <v>1317</v>
      </c>
      <c r="K231" s="29">
        <f t="shared" si="7"/>
        <v>1.2560801144492131</v>
      </c>
      <c r="L231" s="14"/>
    </row>
    <row r="232" spans="1:12" x14ac:dyDescent="0.2">
      <c r="A232" s="11" t="s">
        <v>8552</v>
      </c>
      <c r="B232" s="12" t="s">
        <v>8553</v>
      </c>
      <c r="C232" s="12">
        <v>4</v>
      </c>
      <c r="D232" s="12">
        <v>1</v>
      </c>
      <c r="E232" s="12">
        <v>23</v>
      </c>
      <c r="F232" s="13">
        <v>158.5</v>
      </c>
      <c r="G232" s="13">
        <v>830.5</v>
      </c>
      <c r="H232" s="29">
        <f t="shared" si="6"/>
        <v>5.2397476340694009</v>
      </c>
      <c r="I232" s="13">
        <v>78</v>
      </c>
      <c r="J232" s="13">
        <v>1347.5</v>
      </c>
      <c r="K232" s="29">
        <f t="shared" si="7"/>
        <v>1.6225165562913908</v>
      </c>
      <c r="L232" s="14"/>
    </row>
    <row r="233" spans="1:12" x14ac:dyDescent="0.2">
      <c r="A233" s="11" t="s">
        <v>8552</v>
      </c>
      <c r="B233" s="12" t="s">
        <v>8553</v>
      </c>
      <c r="C233" s="12">
        <v>4</v>
      </c>
      <c r="D233" s="12">
        <v>1</v>
      </c>
      <c r="E233" s="12">
        <v>21</v>
      </c>
      <c r="F233" s="13">
        <v>119.5</v>
      </c>
      <c r="G233" s="13">
        <v>790.5</v>
      </c>
      <c r="H233" s="29">
        <f t="shared" si="6"/>
        <v>6.6150627615062758</v>
      </c>
      <c r="I233" s="13">
        <v>70</v>
      </c>
      <c r="J233" s="13">
        <v>1339.5</v>
      </c>
      <c r="K233" s="29">
        <f t="shared" si="7"/>
        <v>1.6944971537001898</v>
      </c>
      <c r="L233" s="14"/>
    </row>
    <row r="234" spans="1:12" x14ac:dyDescent="0.2">
      <c r="A234" s="11" t="s">
        <v>8552</v>
      </c>
      <c r="B234" s="12" t="s">
        <v>8553</v>
      </c>
      <c r="C234" s="12">
        <v>4</v>
      </c>
      <c r="D234" s="12">
        <v>1</v>
      </c>
      <c r="E234" s="12">
        <v>17</v>
      </c>
      <c r="F234" s="13">
        <v>124</v>
      </c>
      <c r="G234" s="13">
        <v>771</v>
      </c>
      <c r="H234" s="29">
        <f t="shared" si="6"/>
        <v>6.217741935483871</v>
      </c>
      <c r="I234" s="13">
        <v>67</v>
      </c>
      <c r="J234" s="13">
        <v>1253.5</v>
      </c>
      <c r="K234" s="29">
        <f t="shared" si="7"/>
        <v>1.625810635538262</v>
      </c>
      <c r="L234" s="14"/>
    </row>
    <row r="235" spans="1:12" x14ac:dyDescent="0.2">
      <c r="A235" s="11" t="s">
        <v>8552</v>
      </c>
      <c r="B235" s="12" t="s">
        <v>8553</v>
      </c>
      <c r="C235" s="12">
        <v>4</v>
      </c>
      <c r="D235" s="12">
        <v>5</v>
      </c>
      <c r="E235" s="12">
        <v>24</v>
      </c>
      <c r="F235" s="13">
        <v>305.5</v>
      </c>
      <c r="G235" s="13">
        <v>930</v>
      </c>
      <c r="H235" s="29">
        <f t="shared" si="6"/>
        <v>3.0441898527004909</v>
      </c>
      <c r="I235" s="13">
        <v>66.5</v>
      </c>
      <c r="J235" s="13">
        <v>1288.5</v>
      </c>
      <c r="K235" s="29">
        <f t="shared" si="7"/>
        <v>1.3854838709677419</v>
      </c>
      <c r="L235" s="14"/>
    </row>
    <row r="236" spans="1:12" x14ac:dyDescent="0.2">
      <c r="A236" s="11" t="s">
        <v>8552</v>
      </c>
      <c r="B236" s="12" t="s">
        <v>8553</v>
      </c>
      <c r="C236" s="12">
        <v>4</v>
      </c>
      <c r="D236" s="12">
        <v>1</v>
      </c>
      <c r="E236" s="12">
        <v>4</v>
      </c>
      <c r="F236" s="13">
        <v>211</v>
      </c>
      <c r="G236" s="13">
        <v>929</v>
      </c>
      <c r="H236" s="29">
        <f t="shared" si="6"/>
        <v>4.4028436018957349</v>
      </c>
      <c r="I236" s="13">
        <v>66</v>
      </c>
      <c r="J236" s="13">
        <v>1353</v>
      </c>
      <c r="K236" s="29">
        <f t="shared" si="7"/>
        <v>1.4564047362755652</v>
      </c>
      <c r="L236" s="14"/>
    </row>
    <row r="237" spans="1:12" x14ac:dyDescent="0.2">
      <c r="A237" s="11" t="s">
        <v>8552</v>
      </c>
      <c r="B237" s="12" t="s">
        <v>8553</v>
      </c>
      <c r="C237" s="12">
        <v>4</v>
      </c>
      <c r="D237" s="12">
        <v>2</v>
      </c>
      <c r="E237" s="12">
        <v>24</v>
      </c>
      <c r="F237" s="13">
        <v>88.5</v>
      </c>
      <c r="G237" s="13">
        <v>617.5</v>
      </c>
      <c r="H237" s="29">
        <f t="shared" si="6"/>
        <v>6.9774011299435026</v>
      </c>
      <c r="I237" s="13">
        <v>65.5</v>
      </c>
      <c r="J237" s="13">
        <v>894.5</v>
      </c>
      <c r="K237" s="29">
        <f t="shared" si="7"/>
        <v>1.4485829959514169</v>
      </c>
      <c r="L237" s="14"/>
    </row>
    <row r="238" spans="1:12" x14ac:dyDescent="0.2">
      <c r="A238" s="11" t="s">
        <v>8552</v>
      </c>
      <c r="B238" s="12" t="s">
        <v>8553</v>
      </c>
      <c r="C238" s="12">
        <v>4</v>
      </c>
      <c r="D238" s="12">
        <v>1</v>
      </c>
      <c r="E238" s="12">
        <v>9</v>
      </c>
      <c r="F238" s="13">
        <v>97.5</v>
      </c>
      <c r="G238" s="13">
        <v>726</v>
      </c>
      <c r="H238" s="29">
        <f t="shared" si="6"/>
        <v>7.4461538461538463</v>
      </c>
      <c r="I238" s="13">
        <v>65</v>
      </c>
      <c r="J238" s="13">
        <v>1270.5</v>
      </c>
      <c r="K238" s="29">
        <f t="shared" si="7"/>
        <v>1.75</v>
      </c>
      <c r="L238" s="14"/>
    </row>
    <row r="239" spans="1:12" x14ac:dyDescent="0.2">
      <c r="A239" s="11" t="s">
        <v>8552</v>
      </c>
      <c r="B239" s="12" t="s">
        <v>8553</v>
      </c>
      <c r="C239" s="12">
        <v>4</v>
      </c>
      <c r="D239" s="12">
        <v>1</v>
      </c>
      <c r="E239" s="12">
        <v>24</v>
      </c>
      <c r="F239" s="13">
        <v>132.5</v>
      </c>
      <c r="G239" s="13">
        <v>724</v>
      </c>
      <c r="H239" s="29">
        <f t="shared" si="6"/>
        <v>5.4641509433962261</v>
      </c>
      <c r="I239" s="13">
        <v>65</v>
      </c>
      <c r="J239" s="13">
        <v>1312</v>
      </c>
      <c r="K239" s="29">
        <f t="shared" si="7"/>
        <v>1.8121546961325967</v>
      </c>
      <c r="L239" s="14"/>
    </row>
    <row r="240" spans="1:12" x14ac:dyDescent="0.2">
      <c r="A240" s="11" t="s">
        <v>8552</v>
      </c>
      <c r="B240" s="12" t="s">
        <v>8553</v>
      </c>
      <c r="C240" s="12">
        <v>4</v>
      </c>
      <c r="D240" s="12">
        <v>8</v>
      </c>
      <c r="E240" s="12">
        <v>1</v>
      </c>
      <c r="F240" s="13">
        <v>72.5</v>
      </c>
      <c r="G240" s="13">
        <v>666.5</v>
      </c>
      <c r="H240" s="29">
        <f t="shared" si="6"/>
        <v>9.1931034482758616</v>
      </c>
      <c r="I240" s="13">
        <v>64</v>
      </c>
      <c r="J240" s="13">
        <v>1155</v>
      </c>
      <c r="K240" s="29">
        <f t="shared" si="7"/>
        <v>1.7329332333083272</v>
      </c>
      <c r="L240" s="14"/>
    </row>
    <row r="241" spans="1:12" x14ac:dyDescent="0.2">
      <c r="A241" s="11" t="s">
        <v>8552</v>
      </c>
      <c r="B241" s="12" t="s">
        <v>8553</v>
      </c>
      <c r="C241" s="12">
        <v>4</v>
      </c>
      <c r="D241" s="12">
        <v>3</v>
      </c>
      <c r="E241" s="12">
        <v>24</v>
      </c>
      <c r="F241" s="13">
        <v>549</v>
      </c>
      <c r="G241" s="13">
        <v>1072.5</v>
      </c>
      <c r="H241" s="29">
        <f t="shared" si="6"/>
        <v>1.9535519125683061</v>
      </c>
      <c r="I241" s="13">
        <v>62.5</v>
      </c>
      <c r="J241" s="13">
        <v>1324.5</v>
      </c>
      <c r="K241" s="29">
        <f t="shared" si="7"/>
        <v>1.234965034965035</v>
      </c>
      <c r="L241" s="29" t="s">
        <v>8556</v>
      </c>
    </row>
    <row r="242" spans="1:12" x14ac:dyDescent="0.2">
      <c r="A242" s="11" t="s">
        <v>8552</v>
      </c>
      <c r="B242" s="12" t="s">
        <v>8553</v>
      </c>
      <c r="C242" s="12">
        <v>4</v>
      </c>
      <c r="D242" s="12">
        <v>1</v>
      </c>
      <c r="E242" s="12">
        <v>12</v>
      </c>
      <c r="F242" s="13">
        <v>241</v>
      </c>
      <c r="G242" s="13">
        <v>945.5</v>
      </c>
      <c r="H242" s="29">
        <f t="shared" si="6"/>
        <v>3.9232365145228214</v>
      </c>
      <c r="I242" s="13">
        <v>61</v>
      </c>
      <c r="J242" s="13">
        <v>1237</v>
      </c>
      <c r="K242" s="29">
        <f t="shared" si="7"/>
        <v>1.3083024854574299</v>
      </c>
      <c r="L242" s="14">
        <f>MEDIAN(K230:K242)</f>
        <v>1.4564047362755652</v>
      </c>
    </row>
    <row r="243" spans="1:12" x14ac:dyDescent="0.2">
      <c r="A243" s="1" t="s">
        <v>8552</v>
      </c>
      <c r="B243" t="s">
        <v>8553</v>
      </c>
      <c r="C243">
        <v>4</v>
      </c>
      <c r="D243">
        <v>1</v>
      </c>
      <c r="E243">
        <v>11</v>
      </c>
      <c r="F243" s="2">
        <v>92</v>
      </c>
      <c r="G243" s="2">
        <v>733</v>
      </c>
      <c r="H243" s="31">
        <f t="shared" si="6"/>
        <v>7.9673913043478262</v>
      </c>
      <c r="I243" s="2">
        <v>59</v>
      </c>
      <c r="J243" s="2">
        <v>1304.5</v>
      </c>
      <c r="K243" s="31">
        <f t="shared" si="7"/>
        <v>1.7796725784447476</v>
      </c>
    </row>
    <row r="244" spans="1:12" x14ac:dyDescent="0.2">
      <c r="A244" s="1" t="s">
        <v>8552</v>
      </c>
      <c r="B244" t="s">
        <v>8553</v>
      </c>
      <c r="C244">
        <v>4</v>
      </c>
      <c r="D244">
        <v>1</v>
      </c>
      <c r="E244">
        <v>19</v>
      </c>
      <c r="F244" s="2">
        <v>143</v>
      </c>
      <c r="G244" s="2">
        <v>829.5</v>
      </c>
      <c r="H244" s="31">
        <f t="shared" si="6"/>
        <v>5.8006993006993008</v>
      </c>
      <c r="I244" s="2">
        <v>59</v>
      </c>
      <c r="J244" s="2">
        <v>1377</v>
      </c>
      <c r="K244" s="31">
        <f t="shared" si="7"/>
        <v>1.6600361663652803</v>
      </c>
    </row>
    <row r="245" spans="1:12" x14ac:dyDescent="0.2">
      <c r="A245" s="1" t="s">
        <v>8552</v>
      </c>
      <c r="B245" t="s">
        <v>8553</v>
      </c>
      <c r="C245">
        <v>4</v>
      </c>
      <c r="D245">
        <v>1</v>
      </c>
      <c r="E245">
        <v>3</v>
      </c>
      <c r="F245" s="2">
        <v>63</v>
      </c>
      <c r="G245" s="2">
        <v>529</v>
      </c>
      <c r="H245" s="31">
        <f t="shared" si="6"/>
        <v>8.3968253968253972</v>
      </c>
      <c r="I245" s="2">
        <v>56.5</v>
      </c>
      <c r="J245" s="2">
        <v>1120.5</v>
      </c>
      <c r="K245" s="31">
        <f t="shared" si="7"/>
        <v>2.1181474480151228</v>
      </c>
    </row>
    <row r="246" spans="1:12" x14ac:dyDescent="0.2">
      <c r="A246" s="1" t="s">
        <v>8552</v>
      </c>
      <c r="B246" t="s">
        <v>8553</v>
      </c>
      <c r="C246">
        <v>4</v>
      </c>
      <c r="D246">
        <v>1</v>
      </c>
      <c r="E246">
        <v>13</v>
      </c>
      <c r="F246" s="2">
        <v>109</v>
      </c>
      <c r="G246" s="2">
        <v>799</v>
      </c>
      <c r="H246" s="31">
        <f t="shared" si="6"/>
        <v>7.330275229357798</v>
      </c>
      <c r="I246" s="2">
        <v>56.5</v>
      </c>
      <c r="J246" s="2">
        <v>1247.5</v>
      </c>
      <c r="K246" s="31">
        <f t="shared" si="7"/>
        <v>1.5613266583229037</v>
      </c>
    </row>
    <row r="247" spans="1:12" x14ac:dyDescent="0.2">
      <c r="A247" s="1" t="s">
        <v>8552</v>
      </c>
      <c r="B247" t="s">
        <v>8553</v>
      </c>
      <c r="C247">
        <v>4</v>
      </c>
      <c r="D247">
        <v>1</v>
      </c>
      <c r="E247">
        <v>8</v>
      </c>
      <c r="F247" s="2">
        <v>330</v>
      </c>
      <c r="G247" s="2">
        <v>1056</v>
      </c>
      <c r="H247" s="31">
        <f t="shared" si="6"/>
        <v>3.2</v>
      </c>
      <c r="I247" s="2">
        <v>56</v>
      </c>
      <c r="J247" s="2">
        <v>1129.5</v>
      </c>
      <c r="K247" s="31">
        <f t="shared" si="7"/>
        <v>1.0696022727272727</v>
      </c>
    </row>
    <row r="248" spans="1:12" x14ac:dyDescent="0.2">
      <c r="A248" s="1" t="s">
        <v>8552</v>
      </c>
      <c r="B248" t="s">
        <v>8553</v>
      </c>
      <c r="C248">
        <v>4</v>
      </c>
      <c r="D248">
        <v>1</v>
      </c>
      <c r="E248">
        <v>2</v>
      </c>
      <c r="F248" s="2">
        <v>118.5</v>
      </c>
      <c r="G248" s="2">
        <v>681</v>
      </c>
      <c r="H248" s="31">
        <f t="shared" si="6"/>
        <v>5.7468354430379751</v>
      </c>
      <c r="I248" s="2">
        <v>55.5</v>
      </c>
      <c r="J248" s="2">
        <v>1168.5</v>
      </c>
      <c r="K248" s="31">
        <f t="shared" si="7"/>
        <v>1.7158590308370043</v>
      </c>
    </row>
    <row r="249" spans="1:12" x14ac:dyDescent="0.2">
      <c r="A249" s="1" t="s">
        <v>8552</v>
      </c>
      <c r="B249" t="s">
        <v>8553</v>
      </c>
      <c r="C249">
        <v>4</v>
      </c>
      <c r="D249">
        <v>1</v>
      </c>
      <c r="E249">
        <v>20</v>
      </c>
      <c r="F249" s="2">
        <v>406</v>
      </c>
      <c r="G249" s="2">
        <v>1072.5</v>
      </c>
      <c r="H249" s="31">
        <f t="shared" si="6"/>
        <v>2.6416256157635467</v>
      </c>
      <c r="I249" s="2">
        <v>52.5</v>
      </c>
      <c r="J249" s="2">
        <v>1238</v>
      </c>
      <c r="K249" s="31">
        <f t="shared" si="7"/>
        <v>1.1543123543123543</v>
      </c>
    </row>
    <row r="250" spans="1:12" x14ac:dyDescent="0.2">
      <c r="A250" s="1" t="s">
        <v>8552</v>
      </c>
      <c r="B250" t="s">
        <v>8553</v>
      </c>
      <c r="C250">
        <v>4</v>
      </c>
      <c r="D250">
        <v>7</v>
      </c>
      <c r="E250">
        <v>24</v>
      </c>
      <c r="F250" s="2">
        <v>280.5</v>
      </c>
      <c r="G250" s="2">
        <v>931</v>
      </c>
      <c r="H250" s="31">
        <f t="shared" si="6"/>
        <v>3.3190730837789659</v>
      </c>
      <c r="I250" s="2">
        <v>50.5</v>
      </c>
      <c r="J250" s="2">
        <v>1101</v>
      </c>
      <c r="K250" s="31">
        <f t="shared" si="7"/>
        <v>1.1825993555316863</v>
      </c>
    </row>
    <row r="251" spans="1:12" x14ac:dyDescent="0.2">
      <c r="A251" s="1" t="s">
        <v>8552</v>
      </c>
      <c r="B251" t="s">
        <v>8553</v>
      </c>
      <c r="C251">
        <v>4</v>
      </c>
      <c r="D251">
        <v>1</v>
      </c>
      <c r="E251">
        <v>18</v>
      </c>
      <c r="F251" s="2">
        <v>361</v>
      </c>
      <c r="G251" s="2">
        <v>1023.5</v>
      </c>
      <c r="H251" s="31">
        <f t="shared" si="6"/>
        <v>2.8351800554016622</v>
      </c>
      <c r="I251" s="2">
        <v>50</v>
      </c>
      <c r="J251" s="2">
        <v>1292</v>
      </c>
      <c r="K251" s="31">
        <f t="shared" si="7"/>
        <v>1.2623351245725452</v>
      </c>
    </row>
    <row r="252" spans="1:12" x14ac:dyDescent="0.2">
      <c r="A252" s="1" t="s">
        <v>8552</v>
      </c>
      <c r="B252" t="s">
        <v>8553</v>
      </c>
      <c r="C252">
        <v>4</v>
      </c>
      <c r="D252">
        <v>10</v>
      </c>
      <c r="E252">
        <v>24</v>
      </c>
      <c r="F252" s="2">
        <v>74.5</v>
      </c>
      <c r="G252" s="2">
        <v>471.5</v>
      </c>
      <c r="H252" s="31">
        <f t="shared" si="6"/>
        <v>6.3288590604026842</v>
      </c>
      <c r="I252" s="2">
        <v>49.5</v>
      </c>
      <c r="J252" s="2">
        <v>783.5</v>
      </c>
      <c r="K252" s="31">
        <f t="shared" si="7"/>
        <v>1.6617179215270415</v>
      </c>
    </row>
    <row r="253" spans="1:12" x14ac:dyDescent="0.2">
      <c r="A253" s="1" t="s">
        <v>8552</v>
      </c>
      <c r="B253" t="s">
        <v>8553</v>
      </c>
      <c r="C253">
        <v>4</v>
      </c>
      <c r="D253">
        <v>1</v>
      </c>
      <c r="E253">
        <v>16</v>
      </c>
      <c r="F253" s="2">
        <v>210</v>
      </c>
      <c r="G253" s="2">
        <v>839.5</v>
      </c>
      <c r="H253" s="31">
        <f t="shared" si="6"/>
        <v>3.9976190476190476</v>
      </c>
      <c r="I253" s="2">
        <v>49.5</v>
      </c>
      <c r="J253" s="2">
        <v>1227</v>
      </c>
      <c r="K253" s="31">
        <f t="shared" si="7"/>
        <v>1.4615842763549731</v>
      </c>
    </row>
    <row r="254" spans="1:12" x14ac:dyDescent="0.2">
      <c r="A254" s="1" t="s">
        <v>8552</v>
      </c>
      <c r="B254" t="s">
        <v>8553</v>
      </c>
      <c r="C254">
        <v>4</v>
      </c>
      <c r="D254">
        <v>9</v>
      </c>
      <c r="E254">
        <v>24</v>
      </c>
      <c r="F254" s="2">
        <v>402.5</v>
      </c>
      <c r="G254" s="2">
        <v>1022</v>
      </c>
      <c r="H254" s="31">
        <f t="shared" si="6"/>
        <v>2.5391304347826087</v>
      </c>
      <c r="I254" s="2">
        <v>47</v>
      </c>
      <c r="J254" s="2">
        <v>1271</v>
      </c>
      <c r="K254" s="31">
        <f t="shared" si="7"/>
        <v>1.2436399217221135</v>
      </c>
    </row>
    <row r="255" spans="1:12" x14ac:dyDescent="0.2">
      <c r="A255" s="1" t="s">
        <v>8552</v>
      </c>
      <c r="B255" t="s">
        <v>8553</v>
      </c>
      <c r="C255">
        <v>4</v>
      </c>
      <c r="D255">
        <v>9</v>
      </c>
      <c r="E255">
        <v>1</v>
      </c>
      <c r="F255" s="2">
        <v>55</v>
      </c>
      <c r="G255" s="2">
        <v>470</v>
      </c>
      <c r="H255" s="31">
        <f t="shared" si="6"/>
        <v>8.545454545454545</v>
      </c>
      <c r="I255" s="2">
        <v>46.5</v>
      </c>
      <c r="J255" s="2">
        <v>1014.5</v>
      </c>
      <c r="K255" s="31">
        <f t="shared" si="7"/>
        <v>2.1585106382978725</v>
      </c>
    </row>
    <row r="256" spans="1:12" x14ac:dyDescent="0.2">
      <c r="A256" s="1" t="s">
        <v>8552</v>
      </c>
      <c r="B256" t="s">
        <v>8553</v>
      </c>
      <c r="C256">
        <v>4</v>
      </c>
      <c r="D256">
        <v>5</v>
      </c>
      <c r="E256">
        <v>1</v>
      </c>
      <c r="F256" s="2">
        <v>50</v>
      </c>
      <c r="G256" s="2">
        <v>394.5</v>
      </c>
      <c r="H256" s="31">
        <f t="shared" si="6"/>
        <v>7.89</v>
      </c>
      <c r="I256" s="2">
        <v>46</v>
      </c>
      <c r="J256" s="2">
        <v>1098</v>
      </c>
      <c r="K256" s="31">
        <f t="shared" si="7"/>
        <v>2.7832699619771861</v>
      </c>
    </row>
    <row r="257" spans="1:11" x14ac:dyDescent="0.2">
      <c r="A257" s="1" t="s">
        <v>8552</v>
      </c>
      <c r="B257" t="s">
        <v>8553</v>
      </c>
      <c r="C257">
        <v>4</v>
      </c>
      <c r="D257">
        <v>6</v>
      </c>
      <c r="E257">
        <v>24</v>
      </c>
      <c r="F257" s="2">
        <v>108</v>
      </c>
      <c r="G257" s="2">
        <v>674</v>
      </c>
      <c r="H257" s="31">
        <f t="shared" si="6"/>
        <v>6.2407407407407405</v>
      </c>
      <c r="I257" s="2">
        <v>45.5</v>
      </c>
      <c r="J257" s="2">
        <v>561.5</v>
      </c>
      <c r="K257" s="31">
        <f t="shared" si="7"/>
        <v>0.83308605341246289</v>
      </c>
    </row>
    <row r="258" spans="1:11" x14ac:dyDescent="0.2">
      <c r="A258" s="1" t="s">
        <v>8552</v>
      </c>
      <c r="B258" t="s">
        <v>8553</v>
      </c>
      <c r="C258">
        <v>4</v>
      </c>
      <c r="D258">
        <v>14</v>
      </c>
      <c r="E258">
        <v>1</v>
      </c>
      <c r="F258" s="2">
        <v>49</v>
      </c>
      <c r="G258" s="2">
        <v>465</v>
      </c>
      <c r="H258" s="31">
        <f t="shared" ref="H258:H321" si="8">(G258/F258)</f>
        <v>9.4897959183673475</v>
      </c>
      <c r="I258" s="2">
        <v>44.5</v>
      </c>
      <c r="J258" s="2">
        <v>1170</v>
      </c>
      <c r="K258" s="31">
        <f t="shared" si="7"/>
        <v>2.5161290322580645</v>
      </c>
    </row>
    <row r="259" spans="1:11" x14ac:dyDescent="0.2">
      <c r="A259" s="1" t="s">
        <v>8552</v>
      </c>
      <c r="B259" t="s">
        <v>8553</v>
      </c>
      <c r="C259">
        <v>4</v>
      </c>
      <c r="D259">
        <v>13</v>
      </c>
      <c r="E259">
        <v>1</v>
      </c>
      <c r="F259" s="2">
        <v>49.5</v>
      </c>
      <c r="G259" s="2">
        <v>461</v>
      </c>
      <c r="H259" s="31">
        <f t="shared" si="8"/>
        <v>9.3131313131313131</v>
      </c>
      <c r="I259" s="2">
        <v>44</v>
      </c>
      <c r="J259" s="2">
        <v>1084.5</v>
      </c>
      <c r="K259" s="31">
        <f t="shared" ref="K259:K322" si="9">(J259/G259)</f>
        <v>2.3524945770065075</v>
      </c>
    </row>
    <row r="260" spans="1:11" x14ac:dyDescent="0.2">
      <c r="A260" s="1" t="s">
        <v>8552</v>
      </c>
      <c r="B260" t="s">
        <v>8553</v>
      </c>
      <c r="C260">
        <v>4</v>
      </c>
      <c r="D260">
        <v>1</v>
      </c>
      <c r="E260">
        <v>22</v>
      </c>
      <c r="F260" s="2">
        <v>101</v>
      </c>
      <c r="G260" s="2">
        <v>735</v>
      </c>
      <c r="H260" s="31">
        <f t="shared" si="8"/>
        <v>7.2772277227722775</v>
      </c>
      <c r="I260" s="2">
        <v>42.5</v>
      </c>
      <c r="J260" s="2">
        <v>1149.5</v>
      </c>
      <c r="K260" s="31">
        <f t="shared" si="9"/>
        <v>1.5639455782312925</v>
      </c>
    </row>
    <row r="261" spans="1:11" x14ac:dyDescent="0.2">
      <c r="A261" s="1" t="s">
        <v>8552</v>
      </c>
      <c r="B261" t="s">
        <v>8553</v>
      </c>
      <c r="C261">
        <v>4</v>
      </c>
      <c r="D261">
        <v>11</v>
      </c>
      <c r="E261">
        <v>24</v>
      </c>
      <c r="F261" s="2">
        <v>495.5</v>
      </c>
      <c r="G261" s="2">
        <v>1038</v>
      </c>
      <c r="H261" s="31">
        <f t="shared" si="8"/>
        <v>2.0948536831483349</v>
      </c>
      <c r="I261" s="2">
        <v>42</v>
      </c>
      <c r="J261" s="2">
        <v>1064</v>
      </c>
      <c r="K261" s="31">
        <f t="shared" si="9"/>
        <v>1.0250481695568401</v>
      </c>
    </row>
    <row r="262" spans="1:11" x14ac:dyDescent="0.2">
      <c r="A262" s="1" t="s">
        <v>8552</v>
      </c>
      <c r="B262" t="s">
        <v>8553</v>
      </c>
      <c r="C262">
        <v>4</v>
      </c>
      <c r="D262">
        <v>1</v>
      </c>
      <c r="E262">
        <v>1</v>
      </c>
      <c r="F262" s="2">
        <v>75</v>
      </c>
      <c r="G262" s="2">
        <v>381</v>
      </c>
      <c r="H262" s="31">
        <f t="shared" si="8"/>
        <v>5.08</v>
      </c>
      <c r="I262" s="2">
        <v>42</v>
      </c>
      <c r="J262" s="2">
        <v>1173</v>
      </c>
      <c r="K262" s="31">
        <f t="shared" si="9"/>
        <v>3.0787401574803148</v>
      </c>
    </row>
    <row r="263" spans="1:11" x14ac:dyDescent="0.2">
      <c r="A263" s="1" t="s">
        <v>8552</v>
      </c>
      <c r="B263" t="s">
        <v>8553</v>
      </c>
      <c r="C263">
        <v>4</v>
      </c>
      <c r="D263">
        <v>16</v>
      </c>
      <c r="E263">
        <v>24</v>
      </c>
      <c r="F263" s="2">
        <v>76.5</v>
      </c>
      <c r="G263" s="2">
        <v>580</v>
      </c>
      <c r="H263" s="31">
        <f t="shared" si="8"/>
        <v>7.5816993464052285</v>
      </c>
      <c r="I263" s="2">
        <v>41.5</v>
      </c>
      <c r="J263" s="2">
        <v>230.5</v>
      </c>
      <c r="K263" s="31">
        <f t="shared" si="9"/>
        <v>0.39741379310344827</v>
      </c>
    </row>
    <row r="264" spans="1:11" x14ac:dyDescent="0.2">
      <c r="A264" s="1" t="s">
        <v>8552</v>
      </c>
      <c r="B264" t="s">
        <v>8553</v>
      </c>
      <c r="C264">
        <v>4</v>
      </c>
      <c r="D264">
        <v>1</v>
      </c>
      <c r="E264">
        <v>15</v>
      </c>
      <c r="F264" s="2">
        <v>69</v>
      </c>
      <c r="G264" s="2">
        <v>604</v>
      </c>
      <c r="H264" s="31">
        <f t="shared" si="8"/>
        <v>8.7536231884057969</v>
      </c>
      <c r="I264" s="2">
        <v>41</v>
      </c>
      <c r="J264" s="2">
        <v>1197.5</v>
      </c>
      <c r="K264" s="31">
        <f t="shared" si="9"/>
        <v>1.9826158940397351</v>
      </c>
    </row>
    <row r="265" spans="1:11" x14ac:dyDescent="0.2">
      <c r="A265" s="1" t="s">
        <v>8552</v>
      </c>
      <c r="B265" t="s">
        <v>8553</v>
      </c>
      <c r="C265">
        <v>4</v>
      </c>
      <c r="D265">
        <v>16</v>
      </c>
      <c r="E265">
        <v>3</v>
      </c>
      <c r="F265" s="2">
        <v>63</v>
      </c>
      <c r="G265" s="2">
        <v>545</v>
      </c>
      <c r="H265" s="31">
        <f t="shared" si="8"/>
        <v>8.6507936507936503</v>
      </c>
      <c r="I265" s="2">
        <v>40</v>
      </c>
      <c r="J265" s="2">
        <v>1195</v>
      </c>
      <c r="K265" s="31">
        <f t="shared" si="9"/>
        <v>2.1926605504587156</v>
      </c>
    </row>
    <row r="266" spans="1:11" x14ac:dyDescent="0.2">
      <c r="A266" s="1" t="s">
        <v>8552</v>
      </c>
      <c r="B266" t="s">
        <v>8553</v>
      </c>
      <c r="C266">
        <v>4</v>
      </c>
      <c r="D266">
        <v>15</v>
      </c>
      <c r="E266">
        <v>24</v>
      </c>
      <c r="F266" s="2">
        <v>181.5</v>
      </c>
      <c r="G266" s="2">
        <v>810</v>
      </c>
      <c r="H266" s="31">
        <f t="shared" si="8"/>
        <v>4.4628099173553721</v>
      </c>
      <c r="I266" s="2">
        <v>39</v>
      </c>
      <c r="J266" s="2">
        <v>1124.5</v>
      </c>
      <c r="K266" s="31">
        <f t="shared" si="9"/>
        <v>1.3882716049382715</v>
      </c>
    </row>
    <row r="267" spans="1:11" x14ac:dyDescent="0.2">
      <c r="A267" s="1" t="s">
        <v>8552</v>
      </c>
      <c r="B267" t="s">
        <v>8553</v>
      </c>
      <c r="C267">
        <v>4</v>
      </c>
      <c r="D267">
        <v>2</v>
      </c>
      <c r="E267">
        <v>1</v>
      </c>
      <c r="F267" s="2">
        <v>66</v>
      </c>
      <c r="G267" s="2">
        <v>531</v>
      </c>
      <c r="H267" s="31">
        <f t="shared" si="8"/>
        <v>8.045454545454545</v>
      </c>
      <c r="I267" s="2">
        <v>38.5</v>
      </c>
      <c r="J267" s="2">
        <v>1012.5</v>
      </c>
      <c r="K267" s="31">
        <f t="shared" si="9"/>
        <v>1.9067796610169492</v>
      </c>
    </row>
    <row r="268" spans="1:11" x14ac:dyDescent="0.2">
      <c r="A268" s="1" t="s">
        <v>8552</v>
      </c>
      <c r="B268" t="s">
        <v>8553</v>
      </c>
      <c r="C268">
        <v>4</v>
      </c>
      <c r="D268">
        <v>16</v>
      </c>
      <c r="E268">
        <v>11</v>
      </c>
      <c r="F268" s="2">
        <v>77</v>
      </c>
      <c r="G268" s="2">
        <v>658</v>
      </c>
      <c r="H268" s="31">
        <f t="shared" si="8"/>
        <v>8.545454545454545</v>
      </c>
      <c r="I268" s="2">
        <v>38</v>
      </c>
      <c r="J268" s="2">
        <v>1283.5</v>
      </c>
      <c r="K268" s="31">
        <f t="shared" si="9"/>
        <v>1.9506079027355623</v>
      </c>
    </row>
    <row r="269" spans="1:11" x14ac:dyDescent="0.2">
      <c r="A269" s="1" t="s">
        <v>8552</v>
      </c>
      <c r="B269" t="s">
        <v>8553</v>
      </c>
      <c r="C269">
        <v>4</v>
      </c>
      <c r="D269">
        <v>8</v>
      </c>
      <c r="E269">
        <v>24</v>
      </c>
      <c r="F269" s="2">
        <v>68.5</v>
      </c>
      <c r="G269" s="2">
        <v>457</v>
      </c>
      <c r="H269" s="31">
        <f t="shared" si="8"/>
        <v>6.6715328467153281</v>
      </c>
      <c r="I269" s="2">
        <v>37</v>
      </c>
      <c r="J269" s="2">
        <v>537</v>
      </c>
      <c r="K269" s="31">
        <f t="shared" si="9"/>
        <v>1.175054704595186</v>
      </c>
    </row>
    <row r="270" spans="1:11" x14ac:dyDescent="0.2">
      <c r="A270" s="1" t="s">
        <v>8552</v>
      </c>
      <c r="B270" t="s">
        <v>8553</v>
      </c>
      <c r="C270">
        <v>4</v>
      </c>
      <c r="D270">
        <v>12</v>
      </c>
      <c r="E270">
        <v>24</v>
      </c>
      <c r="F270" s="2">
        <v>65</v>
      </c>
      <c r="G270" s="2">
        <v>416.5</v>
      </c>
      <c r="H270" s="31">
        <f t="shared" si="8"/>
        <v>6.407692307692308</v>
      </c>
      <c r="I270" s="2">
        <v>37</v>
      </c>
      <c r="J270" s="2">
        <v>1152.5</v>
      </c>
      <c r="K270" s="31">
        <f t="shared" si="9"/>
        <v>2.7671068427370948</v>
      </c>
    </row>
    <row r="271" spans="1:11" x14ac:dyDescent="0.2">
      <c r="A271" s="1" t="s">
        <v>8552</v>
      </c>
      <c r="B271" t="s">
        <v>8553</v>
      </c>
      <c r="C271">
        <v>4</v>
      </c>
      <c r="D271">
        <v>1</v>
      </c>
      <c r="E271">
        <v>7</v>
      </c>
      <c r="F271" s="2">
        <v>55.5</v>
      </c>
      <c r="G271" s="2">
        <v>556</v>
      </c>
      <c r="H271" s="31">
        <f t="shared" si="8"/>
        <v>10.018018018018019</v>
      </c>
      <c r="I271" s="2">
        <v>37</v>
      </c>
      <c r="J271" s="2">
        <v>1372</v>
      </c>
      <c r="K271" s="31">
        <f t="shared" si="9"/>
        <v>2.4676258992805757</v>
      </c>
    </row>
    <row r="272" spans="1:11" x14ac:dyDescent="0.2">
      <c r="A272" s="1" t="s">
        <v>8552</v>
      </c>
      <c r="B272" t="s">
        <v>8553</v>
      </c>
      <c r="C272">
        <v>4</v>
      </c>
      <c r="D272">
        <v>13</v>
      </c>
      <c r="E272">
        <v>24</v>
      </c>
      <c r="F272" s="2">
        <v>283</v>
      </c>
      <c r="G272" s="2">
        <v>925</v>
      </c>
      <c r="H272" s="31">
        <f t="shared" si="8"/>
        <v>3.2685512367491167</v>
      </c>
      <c r="I272" s="2">
        <v>37</v>
      </c>
      <c r="J272" s="2">
        <v>1423</v>
      </c>
      <c r="K272" s="31">
        <f t="shared" si="9"/>
        <v>1.5383783783783784</v>
      </c>
    </row>
    <row r="273" spans="1:11" x14ac:dyDescent="0.2">
      <c r="A273" s="1" t="s">
        <v>8552</v>
      </c>
      <c r="B273" t="s">
        <v>8553</v>
      </c>
      <c r="C273">
        <v>4</v>
      </c>
      <c r="D273">
        <v>16</v>
      </c>
      <c r="E273">
        <v>2</v>
      </c>
      <c r="F273" s="2">
        <v>62.5</v>
      </c>
      <c r="G273" s="2">
        <v>427.5</v>
      </c>
      <c r="H273" s="31">
        <f t="shared" si="8"/>
        <v>6.84</v>
      </c>
      <c r="I273" s="2">
        <v>36.5</v>
      </c>
      <c r="J273" s="2">
        <v>1090</v>
      </c>
      <c r="K273" s="31">
        <f t="shared" si="9"/>
        <v>2.5497076023391814</v>
      </c>
    </row>
    <row r="274" spans="1:11" x14ac:dyDescent="0.2">
      <c r="A274" s="1" t="s">
        <v>8552</v>
      </c>
      <c r="B274" t="s">
        <v>8553</v>
      </c>
      <c r="C274">
        <v>4</v>
      </c>
      <c r="D274">
        <v>16</v>
      </c>
      <c r="E274">
        <v>23</v>
      </c>
      <c r="F274" s="2">
        <v>128.5</v>
      </c>
      <c r="G274" s="2">
        <v>759</v>
      </c>
      <c r="H274" s="31">
        <f t="shared" si="8"/>
        <v>5.9066147859922182</v>
      </c>
      <c r="I274" s="2">
        <v>36</v>
      </c>
      <c r="J274" s="2">
        <v>1219.5</v>
      </c>
      <c r="K274" s="31">
        <f t="shared" si="9"/>
        <v>1.6067193675889329</v>
      </c>
    </row>
    <row r="275" spans="1:11" x14ac:dyDescent="0.2">
      <c r="A275" s="1" t="s">
        <v>8552</v>
      </c>
      <c r="B275" t="s">
        <v>8553</v>
      </c>
      <c r="C275">
        <v>4</v>
      </c>
      <c r="D275">
        <v>14</v>
      </c>
      <c r="E275">
        <v>24</v>
      </c>
      <c r="F275" s="2">
        <v>64</v>
      </c>
      <c r="G275" s="2">
        <v>421</v>
      </c>
      <c r="H275" s="31">
        <f t="shared" si="8"/>
        <v>6.578125</v>
      </c>
      <c r="I275" s="2">
        <v>35.5</v>
      </c>
      <c r="J275" s="2">
        <v>25.5</v>
      </c>
      <c r="K275" s="31">
        <f t="shared" si="9"/>
        <v>6.0570071258907364E-2</v>
      </c>
    </row>
    <row r="276" spans="1:11" x14ac:dyDescent="0.2">
      <c r="A276" s="1" t="s">
        <v>8552</v>
      </c>
      <c r="B276" t="s">
        <v>8553</v>
      </c>
      <c r="C276">
        <v>4</v>
      </c>
      <c r="D276">
        <v>4</v>
      </c>
      <c r="E276">
        <v>1</v>
      </c>
      <c r="F276" s="2">
        <v>48.5</v>
      </c>
      <c r="G276" s="2">
        <v>429</v>
      </c>
      <c r="H276" s="31">
        <f t="shared" si="8"/>
        <v>8.8453608247422686</v>
      </c>
      <c r="I276" s="2">
        <v>35</v>
      </c>
      <c r="J276" s="2">
        <v>949.5</v>
      </c>
      <c r="K276" s="31">
        <f t="shared" si="9"/>
        <v>2.2132867132867133</v>
      </c>
    </row>
    <row r="277" spans="1:11" x14ac:dyDescent="0.2">
      <c r="A277" s="1" t="s">
        <v>8552</v>
      </c>
      <c r="B277" t="s">
        <v>8553</v>
      </c>
      <c r="C277">
        <v>4</v>
      </c>
      <c r="D277">
        <v>7</v>
      </c>
      <c r="E277">
        <v>1</v>
      </c>
      <c r="F277" s="2">
        <v>41.5</v>
      </c>
      <c r="G277" s="2">
        <v>471.5</v>
      </c>
      <c r="H277" s="31">
        <f t="shared" si="8"/>
        <v>11.361445783132529</v>
      </c>
      <c r="I277" s="2">
        <v>35</v>
      </c>
      <c r="J277" s="2">
        <v>1153.5</v>
      </c>
      <c r="K277" s="31">
        <f t="shared" si="9"/>
        <v>2.4464475079533403</v>
      </c>
    </row>
    <row r="278" spans="1:11" x14ac:dyDescent="0.2">
      <c r="A278" s="1" t="s">
        <v>8552</v>
      </c>
      <c r="B278" t="s">
        <v>8553</v>
      </c>
      <c r="C278">
        <v>4</v>
      </c>
      <c r="D278">
        <v>16</v>
      </c>
      <c r="E278">
        <v>4</v>
      </c>
      <c r="F278" s="2">
        <v>65</v>
      </c>
      <c r="G278" s="2">
        <v>590</v>
      </c>
      <c r="H278" s="31">
        <f t="shared" si="8"/>
        <v>9.0769230769230766</v>
      </c>
      <c r="I278" s="2">
        <v>35</v>
      </c>
      <c r="J278" s="2">
        <v>1164.5</v>
      </c>
      <c r="K278" s="31">
        <f t="shared" si="9"/>
        <v>1.9737288135593221</v>
      </c>
    </row>
    <row r="279" spans="1:11" x14ac:dyDescent="0.2">
      <c r="A279" s="1" t="s">
        <v>8552</v>
      </c>
      <c r="B279" t="s">
        <v>8553</v>
      </c>
      <c r="C279">
        <v>4</v>
      </c>
      <c r="D279">
        <v>1</v>
      </c>
      <c r="E279">
        <v>5</v>
      </c>
      <c r="F279" s="2">
        <v>42.5</v>
      </c>
      <c r="G279" s="2">
        <v>510</v>
      </c>
      <c r="H279" s="31">
        <f t="shared" si="8"/>
        <v>12</v>
      </c>
      <c r="I279" s="2">
        <v>34.5</v>
      </c>
      <c r="J279" s="2">
        <v>1185</v>
      </c>
      <c r="K279" s="31">
        <f t="shared" si="9"/>
        <v>2.3235294117647061</v>
      </c>
    </row>
    <row r="280" spans="1:11" x14ac:dyDescent="0.2">
      <c r="A280" s="1" t="s">
        <v>8552</v>
      </c>
      <c r="B280" t="s">
        <v>8553</v>
      </c>
      <c r="C280">
        <v>4</v>
      </c>
      <c r="D280">
        <v>16</v>
      </c>
      <c r="E280">
        <v>5</v>
      </c>
      <c r="F280" s="2">
        <v>41</v>
      </c>
      <c r="G280" s="2">
        <v>397.5</v>
      </c>
      <c r="H280" s="31">
        <f t="shared" si="8"/>
        <v>9.6951219512195124</v>
      </c>
      <c r="I280" s="2">
        <v>33.5</v>
      </c>
      <c r="J280" s="2">
        <v>1163.5</v>
      </c>
      <c r="K280" s="31">
        <f t="shared" si="9"/>
        <v>2.9270440251572327</v>
      </c>
    </row>
    <row r="281" spans="1:11" x14ac:dyDescent="0.2">
      <c r="A281" s="1" t="s">
        <v>8552</v>
      </c>
      <c r="B281" t="s">
        <v>8553</v>
      </c>
      <c r="C281">
        <v>4</v>
      </c>
      <c r="D281">
        <v>11</v>
      </c>
      <c r="E281">
        <v>1</v>
      </c>
      <c r="F281" s="2">
        <v>33</v>
      </c>
      <c r="G281" s="2">
        <v>320</v>
      </c>
      <c r="H281" s="31">
        <f t="shared" si="8"/>
        <v>9.6969696969696972</v>
      </c>
      <c r="I281" s="2">
        <v>33</v>
      </c>
      <c r="J281" s="2">
        <v>949.5</v>
      </c>
      <c r="K281" s="31">
        <f t="shared" si="9"/>
        <v>2.9671875000000001</v>
      </c>
    </row>
    <row r="282" spans="1:11" x14ac:dyDescent="0.2">
      <c r="A282" s="1" t="s">
        <v>8552</v>
      </c>
      <c r="B282" t="s">
        <v>8553</v>
      </c>
      <c r="C282">
        <v>4</v>
      </c>
      <c r="D282">
        <v>16</v>
      </c>
      <c r="E282">
        <v>6</v>
      </c>
      <c r="F282" s="2">
        <v>56.5</v>
      </c>
      <c r="G282" s="2">
        <v>606.5</v>
      </c>
      <c r="H282" s="31">
        <f t="shared" si="8"/>
        <v>10.734513274336283</v>
      </c>
      <c r="I282" s="2">
        <v>32</v>
      </c>
      <c r="J282" s="2">
        <v>15</v>
      </c>
      <c r="K282" s="31">
        <f t="shared" si="9"/>
        <v>2.47320692497939E-2</v>
      </c>
    </row>
    <row r="283" spans="1:11" x14ac:dyDescent="0.2">
      <c r="A283" s="1" t="s">
        <v>8552</v>
      </c>
      <c r="B283" t="s">
        <v>8553</v>
      </c>
      <c r="C283">
        <v>4</v>
      </c>
      <c r="D283">
        <v>12</v>
      </c>
      <c r="E283">
        <v>1</v>
      </c>
      <c r="F283" s="2">
        <v>49</v>
      </c>
      <c r="G283" s="2">
        <v>479.5</v>
      </c>
      <c r="H283" s="31">
        <f t="shared" si="8"/>
        <v>9.7857142857142865</v>
      </c>
      <c r="I283" s="2">
        <v>31.5</v>
      </c>
      <c r="J283" s="2">
        <v>923.5</v>
      </c>
      <c r="K283" s="31">
        <f t="shared" si="9"/>
        <v>1.9259645464025026</v>
      </c>
    </row>
    <row r="284" spans="1:11" x14ac:dyDescent="0.2">
      <c r="A284" s="1" t="s">
        <v>8552</v>
      </c>
      <c r="B284" t="s">
        <v>8553</v>
      </c>
      <c r="C284">
        <v>4</v>
      </c>
      <c r="D284">
        <v>16</v>
      </c>
      <c r="E284">
        <v>13</v>
      </c>
      <c r="F284" s="2">
        <v>109.5</v>
      </c>
      <c r="G284" s="2">
        <v>756</v>
      </c>
      <c r="H284" s="31">
        <f t="shared" si="8"/>
        <v>6.904109589041096</v>
      </c>
      <c r="I284" s="2">
        <v>31</v>
      </c>
      <c r="J284" s="2">
        <v>1080.5</v>
      </c>
      <c r="K284" s="31">
        <f t="shared" si="9"/>
        <v>1.4292328042328042</v>
      </c>
    </row>
    <row r="285" spans="1:11" x14ac:dyDescent="0.2">
      <c r="A285" s="1" t="s">
        <v>8552</v>
      </c>
      <c r="B285" t="s">
        <v>8553</v>
      </c>
      <c r="C285">
        <v>4</v>
      </c>
      <c r="D285">
        <v>10</v>
      </c>
      <c r="E285">
        <v>1</v>
      </c>
      <c r="F285" s="2">
        <v>68</v>
      </c>
      <c r="G285" s="2">
        <v>606</v>
      </c>
      <c r="H285" s="31">
        <f t="shared" si="8"/>
        <v>8.9117647058823533</v>
      </c>
      <c r="I285" s="2">
        <v>31</v>
      </c>
      <c r="J285" s="2">
        <v>1096.5</v>
      </c>
      <c r="K285" s="31">
        <f t="shared" si="9"/>
        <v>1.8094059405940595</v>
      </c>
    </row>
    <row r="286" spans="1:11" x14ac:dyDescent="0.2">
      <c r="A286" s="1" t="s">
        <v>8552</v>
      </c>
      <c r="B286" t="s">
        <v>8553</v>
      </c>
      <c r="C286">
        <v>4</v>
      </c>
      <c r="D286">
        <v>16</v>
      </c>
      <c r="E286">
        <v>7</v>
      </c>
      <c r="F286" s="2">
        <v>42</v>
      </c>
      <c r="G286" s="2">
        <v>446.5</v>
      </c>
      <c r="H286" s="31">
        <f t="shared" si="8"/>
        <v>10.630952380952381</v>
      </c>
      <c r="I286" s="2">
        <v>31</v>
      </c>
      <c r="J286" s="2">
        <v>1112.5</v>
      </c>
      <c r="K286" s="31">
        <f t="shared" si="9"/>
        <v>2.4916013437849944</v>
      </c>
    </row>
    <row r="287" spans="1:11" x14ac:dyDescent="0.2">
      <c r="A287" s="1" t="s">
        <v>8552</v>
      </c>
      <c r="B287" t="s">
        <v>8553</v>
      </c>
      <c r="C287">
        <v>4</v>
      </c>
      <c r="D287">
        <v>3</v>
      </c>
      <c r="E287">
        <v>1</v>
      </c>
      <c r="F287" s="2">
        <v>53</v>
      </c>
      <c r="G287" s="2">
        <v>417.5</v>
      </c>
      <c r="H287" s="31">
        <f t="shared" si="8"/>
        <v>7.8773584905660377</v>
      </c>
      <c r="I287" s="2">
        <v>30.5</v>
      </c>
      <c r="J287" s="2">
        <v>1228</v>
      </c>
      <c r="K287" s="31">
        <f t="shared" si="9"/>
        <v>2.9413173652694611</v>
      </c>
    </row>
    <row r="288" spans="1:11" x14ac:dyDescent="0.2">
      <c r="A288" s="1" t="s">
        <v>8552</v>
      </c>
      <c r="B288" t="s">
        <v>8553</v>
      </c>
      <c r="C288">
        <v>4</v>
      </c>
      <c r="D288">
        <v>6</v>
      </c>
      <c r="E288">
        <v>1</v>
      </c>
      <c r="F288" s="2">
        <v>57</v>
      </c>
      <c r="G288" s="2">
        <v>521</v>
      </c>
      <c r="H288" s="31">
        <f t="shared" si="8"/>
        <v>9.1403508771929829</v>
      </c>
      <c r="I288" s="2">
        <v>30</v>
      </c>
      <c r="J288" s="2">
        <v>874</v>
      </c>
      <c r="K288" s="31">
        <f t="shared" si="9"/>
        <v>1.6775431861804222</v>
      </c>
    </row>
    <row r="289" spans="1:11" x14ac:dyDescent="0.2">
      <c r="A289" s="1" t="s">
        <v>8552</v>
      </c>
      <c r="B289" t="s">
        <v>8553</v>
      </c>
      <c r="C289">
        <v>4</v>
      </c>
      <c r="D289">
        <v>1</v>
      </c>
      <c r="E289">
        <v>6</v>
      </c>
      <c r="F289" s="2">
        <v>160</v>
      </c>
      <c r="G289" s="2">
        <v>861</v>
      </c>
      <c r="H289" s="31">
        <f t="shared" si="8"/>
        <v>5.3812499999999996</v>
      </c>
      <c r="I289" s="2">
        <v>29.5</v>
      </c>
      <c r="J289" s="2">
        <v>1101</v>
      </c>
      <c r="K289" s="31">
        <f t="shared" si="9"/>
        <v>1.2787456445993031</v>
      </c>
    </row>
    <row r="290" spans="1:11" x14ac:dyDescent="0.2">
      <c r="A290" s="1" t="s">
        <v>8552</v>
      </c>
      <c r="B290" t="s">
        <v>8553</v>
      </c>
      <c r="C290">
        <v>4</v>
      </c>
      <c r="D290">
        <v>16</v>
      </c>
      <c r="E290">
        <v>12</v>
      </c>
      <c r="F290" s="2">
        <v>67.5</v>
      </c>
      <c r="G290" s="2">
        <v>602.5</v>
      </c>
      <c r="H290" s="31">
        <f t="shared" si="8"/>
        <v>8.9259259259259256</v>
      </c>
      <c r="I290" s="2">
        <v>29</v>
      </c>
      <c r="J290" s="2">
        <v>1120.5</v>
      </c>
      <c r="K290" s="31">
        <f t="shared" si="9"/>
        <v>1.8597510373443984</v>
      </c>
    </row>
    <row r="291" spans="1:11" x14ac:dyDescent="0.2">
      <c r="A291" s="1" t="s">
        <v>8552</v>
      </c>
      <c r="B291" t="s">
        <v>8553</v>
      </c>
      <c r="C291">
        <v>4</v>
      </c>
      <c r="D291">
        <v>4</v>
      </c>
      <c r="E291">
        <v>24</v>
      </c>
      <c r="F291" s="2">
        <v>84</v>
      </c>
      <c r="G291" s="2">
        <v>500.5</v>
      </c>
      <c r="H291" s="31">
        <f t="shared" si="8"/>
        <v>5.958333333333333</v>
      </c>
      <c r="I291" s="2">
        <v>28.5</v>
      </c>
      <c r="J291" s="2">
        <v>289</v>
      </c>
      <c r="K291" s="31">
        <f t="shared" si="9"/>
        <v>0.57742257742257741</v>
      </c>
    </row>
    <row r="292" spans="1:11" x14ac:dyDescent="0.2">
      <c r="A292" s="1" t="s">
        <v>8552</v>
      </c>
      <c r="B292" t="s">
        <v>8553</v>
      </c>
      <c r="C292">
        <v>4</v>
      </c>
      <c r="D292">
        <v>16</v>
      </c>
      <c r="E292">
        <v>8</v>
      </c>
      <c r="F292" s="2">
        <v>58</v>
      </c>
      <c r="G292" s="2">
        <v>561.5</v>
      </c>
      <c r="H292" s="31">
        <f t="shared" si="8"/>
        <v>9.681034482758621</v>
      </c>
      <c r="I292" s="2">
        <v>28</v>
      </c>
      <c r="J292" s="2">
        <v>1172.5</v>
      </c>
      <c r="K292" s="31">
        <f t="shared" si="9"/>
        <v>2.0881567230632236</v>
      </c>
    </row>
    <row r="293" spans="1:11" x14ac:dyDescent="0.2">
      <c r="A293" s="1" t="s">
        <v>8552</v>
      </c>
      <c r="B293" t="s">
        <v>8553</v>
      </c>
      <c r="C293">
        <v>4</v>
      </c>
      <c r="D293">
        <v>16</v>
      </c>
      <c r="E293">
        <v>19</v>
      </c>
      <c r="F293" s="2">
        <v>91.5</v>
      </c>
      <c r="G293" s="2">
        <v>714</v>
      </c>
      <c r="H293" s="31">
        <f t="shared" si="8"/>
        <v>7.8032786885245899</v>
      </c>
      <c r="I293" s="2">
        <v>28</v>
      </c>
      <c r="J293" s="2">
        <v>1227.5</v>
      </c>
      <c r="K293" s="31">
        <f t="shared" si="9"/>
        <v>1.7191876750700281</v>
      </c>
    </row>
    <row r="294" spans="1:11" x14ac:dyDescent="0.2">
      <c r="A294" s="1" t="s">
        <v>8552</v>
      </c>
      <c r="B294" t="s">
        <v>8553</v>
      </c>
      <c r="C294">
        <v>4</v>
      </c>
      <c r="D294">
        <v>16</v>
      </c>
      <c r="E294">
        <v>1</v>
      </c>
      <c r="F294" s="2">
        <v>56</v>
      </c>
      <c r="G294" s="2">
        <v>511.5</v>
      </c>
      <c r="H294" s="31">
        <f t="shared" si="8"/>
        <v>9.1339285714285712</v>
      </c>
      <c r="I294" s="2">
        <v>27.5</v>
      </c>
      <c r="J294" s="2">
        <v>1076.5</v>
      </c>
      <c r="K294" s="31">
        <f t="shared" si="9"/>
        <v>2.1045943304007819</v>
      </c>
    </row>
    <row r="295" spans="1:11" x14ac:dyDescent="0.2">
      <c r="A295" s="1" t="s">
        <v>8552</v>
      </c>
      <c r="B295" t="s">
        <v>8553</v>
      </c>
      <c r="C295">
        <v>4</v>
      </c>
      <c r="D295">
        <v>15</v>
      </c>
      <c r="E295">
        <v>1</v>
      </c>
      <c r="F295" s="2">
        <v>38.5</v>
      </c>
      <c r="G295" s="2">
        <v>444.5</v>
      </c>
      <c r="H295" s="31">
        <f t="shared" si="8"/>
        <v>11.545454545454545</v>
      </c>
      <c r="I295" s="2">
        <v>27.5</v>
      </c>
      <c r="J295" s="2">
        <v>1143</v>
      </c>
      <c r="K295" s="31">
        <f t="shared" si="9"/>
        <v>2.5714285714285716</v>
      </c>
    </row>
    <row r="296" spans="1:11" x14ac:dyDescent="0.2">
      <c r="A296" s="1" t="s">
        <v>8552</v>
      </c>
      <c r="B296" t="s">
        <v>8553</v>
      </c>
      <c r="C296">
        <v>4</v>
      </c>
      <c r="D296">
        <v>16</v>
      </c>
      <c r="E296">
        <v>10</v>
      </c>
      <c r="F296" s="2">
        <v>53</v>
      </c>
      <c r="G296" s="2">
        <v>579.5</v>
      </c>
      <c r="H296" s="31">
        <f t="shared" si="8"/>
        <v>10.933962264150944</v>
      </c>
      <c r="I296" s="2">
        <v>27</v>
      </c>
      <c r="J296" s="2">
        <v>1209</v>
      </c>
      <c r="K296" s="31">
        <f t="shared" si="9"/>
        <v>2.0862812769628989</v>
      </c>
    </row>
    <row r="297" spans="1:11" x14ac:dyDescent="0.2">
      <c r="A297" s="1" t="s">
        <v>8552</v>
      </c>
      <c r="B297" t="s">
        <v>8553</v>
      </c>
      <c r="C297">
        <v>4</v>
      </c>
      <c r="D297">
        <v>16</v>
      </c>
      <c r="E297">
        <v>14</v>
      </c>
      <c r="F297" s="2">
        <v>72.5</v>
      </c>
      <c r="G297" s="2">
        <v>609</v>
      </c>
      <c r="H297" s="31">
        <f t="shared" si="8"/>
        <v>8.4</v>
      </c>
      <c r="I297" s="2">
        <v>24</v>
      </c>
      <c r="J297" s="2">
        <v>738</v>
      </c>
      <c r="K297" s="31">
        <f t="shared" si="9"/>
        <v>1.2118226600985222</v>
      </c>
    </row>
    <row r="298" spans="1:11" x14ac:dyDescent="0.2">
      <c r="A298" s="1" t="s">
        <v>8552</v>
      </c>
      <c r="B298" t="s">
        <v>8553</v>
      </c>
      <c r="C298">
        <v>4</v>
      </c>
      <c r="D298">
        <v>16</v>
      </c>
      <c r="E298">
        <v>9</v>
      </c>
      <c r="F298" s="2">
        <v>45.5</v>
      </c>
      <c r="G298" s="2">
        <v>483</v>
      </c>
      <c r="H298" s="31">
        <f t="shared" si="8"/>
        <v>10.615384615384615</v>
      </c>
      <c r="I298" s="2">
        <v>24</v>
      </c>
      <c r="J298" s="2">
        <v>1091</v>
      </c>
      <c r="K298" s="31">
        <f t="shared" si="9"/>
        <v>2.2587991718426501</v>
      </c>
    </row>
    <row r="299" spans="1:11" x14ac:dyDescent="0.2">
      <c r="A299" s="1" t="s">
        <v>8552</v>
      </c>
      <c r="B299" t="s">
        <v>8553</v>
      </c>
      <c r="C299">
        <v>4</v>
      </c>
      <c r="D299">
        <v>16</v>
      </c>
      <c r="E299">
        <v>20</v>
      </c>
      <c r="F299" s="2">
        <v>90</v>
      </c>
      <c r="G299" s="2">
        <v>708.5</v>
      </c>
      <c r="H299" s="31">
        <f t="shared" si="8"/>
        <v>7.8722222222222218</v>
      </c>
      <c r="I299" s="2">
        <v>22.5</v>
      </c>
      <c r="J299" s="2">
        <v>1121</v>
      </c>
      <c r="K299" s="31">
        <f t="shared" si="9"/>
        <v>1.5822159491884262</v>
      </c>
    </row>
    <row r="300" spans="1:11" x14ac:dyDescent="0.2">
      <c r="A300" s="1" t="s">
        <v>8552</v>
      </c>
      <c r="B300" t="s">
        <v>8553</v>
      </c>
      <c r="C300">
        <v>4</v>
      </c>
      <c r="D300">
        <v>16</v>
      </c>
      <c r="E300">
        <v>21</v>
      </c>
      <c r="F300" s="2">
        <v>110</v>
      </c>
      <c r="G300" s="2">
        <v>772.5</v>
      </c>
      <c r="H300" s="31">
        <f t="shared" si="8"/>
        <v>7.0227272727272725</v>
      </c>
      <c r="I300" s="2">
        <v>22.5</v>
      </c>
      <c r="J300" s="2">
        <v>1221.5</v>
      </c>
      <c r="K300" s="31">
        <f t="shared" si="9"/>
        <v>1.5812297734627832</v>
      </c>
    </row>
    <row r="301" spans="1:11" x14ac:dyDescent="0.2">
      <c r="A301" s="1" t="s">
        <v>8552</v>
      </c>
      <c r="B301" t="s">
        <v>8553</v>
      </c>
      <c r="C301">
        <v>4</v>
      </c>
      <c r="D301">
        <v>16</v>
      </c>
      <c r="E301">
        <v>22</v>
      </c>
      <c r="F301" s="2">
        <v>62.5</v>
      </c>
      <c r="G301" s="2">
        <v>571</v>
      </c>
      <c r="H301" s="31">
        <f t="shared" si="8"/>
        <v>9.1359999999999992</v>
      </c>
      <c r="I301" s="2">
        <v>20.5</v>
      </c>
      <c r="J301" s="2">
        <v>1309.5</v>
      </c>
      <c r="K301" s="31">
        <f t="shared" si="9"/>
        <v>2.2933450087565674</v>
      </c>
    </row>
    <row r="302" spans="1:11" x14ac:dyDescent="0.2">
      <c r="A302" s="1" t="s">
        <v>8552</v>
      </c>
      <c r="B302" t="s">
        <v>8553</v>
      </c>
      <c r="C302">
        <v>4</v>
      </c>
      <c r="D302">
        <v>16</v>
      </c>
      <c r="E302">
        <v>18</v>
      </c>
      <c r="F302" s="2">
        <v>72</v>
      </c>
      <c r="G302" s="2">
        <v>611.5</v>
      </c>
      <c r="H302" s="31">
        <f t="shared" si="8"/>
        <v>8.4930555555555554</v>
      </c>
      <c r="I302" s="2">
        <v>19</v>
      </c>
      <c r="J302" s="2">
        <v>1251</v>
      </c>
      <c r="K302" s="31">
        <f t="shared" si="9"/>
        <v>2.0457890433360588</v>
      </c>
    </row>
    <row r="303" spans="1:11" x14ac:dyDescent="0.2">
      <c r="A303" s="1" t="s">
        <v>8552</v>
      </c>
      <c r="B303" t="s">
        <v>8553</v>
      </c>
      <c r="C303">
        <v>4</v>
      </c>
      <c r="D303">
        <v>16</v>
      </c>
      <c r="E303">
        <v>15</v>
      </c>
      <c r="F303" s="2">
        <v>45.5</v>
      </c>
      <c r="G303" s="2">
        <v>533.5</v>
      </c>
      <c r="H303" s="31">
        <f t="shared" si="8"/>
        <v>11.725274725274724</v>
      </c>
      <c r="I303" s="2">
        <v>18.5</v>
      </c>
      <c r="J303" s="2">
        <v>1225</v>
      </c>
      <c r="K303" s="31">
        <f t="shared" si="9"/>
        <v>2.2961574507966263</v>
      </c>
    </row>
    <row r="304" spans="1:11" x14ac:dyDescent="0.2">
      <c r="A304" s="1" t="s">
        <v>8552</v>
      </c>
      <c r="B304" t="s">
        <v>8553</v>
      </c>
      <c r="C304">
        <v>4</v>
      </c>
      <c r="D304">
        <v>16</v>
      </c>
      <c r="E304">
        <v>17</v>
      </c>
      <c r="F304" s="2">
        <v>96</v>
      </c>
      <c r="G304" s="2">
        <v>737.5</v>
      </c>
      <c r="H304" s="31">
        <f t="shared" si="8"/>
        <v>7.682291666666667</v>
      </c>
      <c r="I304" s="2">
        <v>16</v>
      </c>
      <c r="J304" s="2">
        <v>1199.5</v>
      </c>
      <c r="K304" s="31">
        <f t="shared" si="9"/>
        <v>1.6264406779661016</v>
      </c>
    </row>
    <row r="305" spans="1:13" x14ac:dyDescent="0.2">
      <c r="A305" s="1" t="s">
        <v>8552</v>
      </c>
      <c r="B305" t="s">
        <v>8553</v>
      </c>
      <c r="C305">
        <v>4</v>
      </c>
      <c r="D305">
        <v>16</v>
      </c>
      <c r="E305">
        <v>16</v>
      </c>
      <c r="F305" s="2">
        <v>35.5</v>
      </c>
      <c r="G305" s="2">
        <v>417.5</v>
      </c>
      <c r="H305" s="31">
        <f t="shared" si="8"/>
        <v>11.76056338028169</v>
      </c>
      <c r="I305" s="2">
        <v>12</v>
      </c>
      <c r="J305" s="2">
        <v>731</v>
      </c>
      <c r="K305" s="31">
        <f t="shared" si="9"/>
        <v>1.7508982035928145</v>
      </c>
    </row>
    <row r="306" spans="1:13" x14ac:dyDescent="0.2">
      <c r="A306" s="7" t="s">
        <v>8552</v>
      </c>
      <c r="B306" s="8" t="s">
        <v>8553</v>
      </c>
      <c r="C306" s="8">
        <v>5</v>
      </c>
      <c r="D306" s="8">
        <v>1</v>
      </c>
      <c r="E306" s="8">
        <v>19</v>
      </c>
      <c r="F306" s="9">
        <v>526.5</v>
      </c>
      <c r="G306" s="9">
        <v>1268.5</v>
      </c>
      <c r="H306" s="28">
        <f t="shared" si="8"/>
        <v>2.409306742640076</v>
      </c>
      <c r="I306" s="9">
        <v>210.5</v>
      </c>
      <c r="J306" s="9">
        <v>1572</v>
      </c>
      <c r="K306" s="28">
        <f t="shared" si="9"/>
        <v>1.2392589672841938</v>
      </c>
      <c r="L306" s="28">
        <v>1.24</v>
      </c>
      <c r="M306" s="30"/>
    </row>
    <row r="307" spans="1:13" x14ac:dyDescent="0.2">
      <c r="A307" s="11" t="s">
        <v>8552</v>
      </c>
      <c r="B307" s="12" t="s">
        <v>8553</v>
      </c>
      <c r="C307" s="12">
        <v>5</v>
      </c>
      <c r="D307" s="12">
        <v>16</v>
      </c>
      <c r="E307" s="12">
        <v>15</v>
      </c>
      <c r="F307" s="13">
        <v>279</v>
      </c>
      <c r="G307" s="13">
        <v>1086.5</v>
      </c>
      <c r="H307" s="29">
        <f t="shared" si="8"/>
        <v>3.8942652329749103</v>
      </c>
      <c r="I307" s="13">
        <v>119.5</v>
      </c>
      <c r="J307" s="13">
        <v>1668</v>
      </c>
      <c r="K307" s="29">
        <f t="shared" si="9"/>
        <v>1.5352047860101243</v>
      </c>
      <c r="L307" s="14"/>
    </row>
    <row r="308" spans="1:13" x14ac:dyDescent="0.2">
      <c r="A308" s="11" t="s">
        <v>8552</v>
      </c>
      <c r="B308" s="12" t="s">
        <v>8553</v>
      </c>
      <c r="C308" s="12">
        <v>5</v>
      </c>
      <c r="D308" s="12">
        <v>1</v>
      </c>
      <c r="E308" s="12">
        <v>23</v>
      </c>
      <c r="F308" s="13">
        <v>105</v>
      </c>
      <c r="G308" s="13">
        <v>793.5</v>
      </c>
      <c r="H308" s="29">
        <f t="shared" si="8"/>
        <v>7.5571428571428569</v>
      </c>
      <c r="I308" s="13">
        <v>117.5</v>
      </c>
      <c r="J308" s="13">
        <v>1619</v>
      </c>
      <c r="K308" s="29">
        <f t="shared" si="9"/>
        <v>2.0403276622558284</v>
      </c>
      <c r="L308" s="14"/>
    </row>
    <row r="309" spans="1:13" x14ac:dyDescent="0.2">
      <c r="A309" s="11" t="s">
        <v>8552</v>
      </c>
      <c r="B309" s="12" t="s">
        <v>8553</v>
      </c>
      <c r="C309" s="12">
        <v>5</v>
      </c>
      <c r="D309" s="12">
        <v>1</v>
      </c>
      <c r="E309" s="12">
        <v>8</v>
      </c>
      <c r="F309" s="13">
        <v>196.5</v>
      </c>
      <c r="G309" s="13">
        <v>923</v>
      </c>
      <c r="H309" s="29">
        <f t="shared" si="8"/>
        <v>4.6972010178117047</v>
      </c>
      <c r="I309" s="13">
        <v>96.5</v>
      </c>
      <c r="J309" s="13">
        <v>1564</v>
      </c>
      <c r="K309" s="29">
        <f t="shared" si="9"/>
        <v>1.6944745395449621</v>
      </c>
      <c r="L309" s="14"/>
    </row>
    <row r="310" spans="1:13" x14ac:dyDescent="0.2">
      <c r="A310" s="11" t="s">
        <v>8552</v>
      </c>
      <c r="B310" s="12" t="s">
        <v>8553</v>
      </c>
      <c r="C310" s="12">
        <v>5</v>
      </c>
      <c r="D310" s="12">
        <v>2</v>
      </c>
      <c r="E310" s="12">
        <v>24</v>
      </c>
      <c r="F310" s="13">
        <v>81</v>
      </c>
      <c r="G310" s="13">
        <v>606.5</v>
      </c>
      <c r="H310" s="29">
        <f t="shared" si="8"/>
        <v>7.4876543209876543</v>
      </c>
      <c r="I310" s="13">
        <v>94.5</v>
      </c>
      <c r="J310" s="13">
        <v>1562.5</v>
      </c>
      <c r="K310" s="29">
        <f t="shared" si="9"/>
        <v>2.576257213520198</v>
      </c>
      <c r="L310" s="14"/>
    </row>
    <row r="311" spans="1:13" x14ac:dyDescent="0.2">
      <c r="A311" s="11" t="s">
        <v>8552</v>
      </c>
      <c r="B311" s="12" t="s">
        <v>8553</v>
      </c>
      <c r="C311" s="12">
        <v>5</v>
      </c>
      <c r="D311" s="12">
        <v>1</v>
      </c>
      <c r="E311" s="12">
        <v>21</v>
      </c>
      <c r="F311" s="13">
        <v>117.5</v>
      </c>
      <c r="G311" s="13">
        <v>847.5</v>
      </c>
      <c r="H311" s="29">
        <f t="shared" si="8"/>
        <v>7.2127659574468082</v>
      </c>
      <c r="I311" s="13">
        <v>94</v>
      </c>
      <c r="J311" s="13">
        <v>1462</v>
      </c>
      <c r="K311" s="29">
        <f t="shared" si="9"/>
        <v>1.7250737463126844</v>
      </c>
      <c r="L311" s="14"/>
    </row>
    <row r="312" spans="1:13" x14ac:dyDescent="0.2">
      <c r="A312" s="11" t="s">
        <v>8552</v>
      </c>
      <c r="B312" s="12" t="s">
        <v>8553</v>
      </c>
      <c r="C312" s="12">
        <v>5</v>
      </c>
      <c r="D312" s="12">
        <v>1</v>
      </c>
      <c r="E312" s="12">
        <v>17</v>
      </c>
      <c r="F312" s="13">
        <v>140</v>
      </c>
      <c r="G312" s="13">
        <v>929</v>
      </c>
      <c r="H312" s="29">
        <f t="shared" si="8"/>
        <v>6.6357142857142861</v>
      </c>
      <c r="I312" s="13">
        <v>89.5</v>
      </c>
      <c r="J312" s="13">
        <v>1600</v>
      </c>
      <c r="K312" s="29">
        <f t="shared" si="9"/>
        <v>1.7222820236813778</v>
      </c>
      <c r="L312" s="14"/>
    </row>
    <row r="313" spans="1:13" x14ac:dyDescent="0.2">
      <c r="A313" s="11" t="s">
        <v>8552</v>
      </c>
      <c r="B313" s="12" t="s">
        <v>8553</v>
      </c>
      <c r="C313" s="12">
        <v>5</v>
      </c>
      <c r="D313" s="12">
        <v>16</v>
      </c>
      <c r="E313" s="12">
        <v>21</v>
      </c>
      <c r="F313" s="13">
        <v>96</v>
      </c>
      <c r="G313" s="13">
        <v>804.5</v>
      </c>
      <c r="H313" s="29">
        <f t="shared" si="8"/>
        <v>8.3802083333333339</v>
      </c>
      <c r="I313" s="13">
        <v>88.5</v>
      </c>
      <c r="J313" s="13">
        <v>1314.5</v>
      </c>
      <c r="K313" s="29">
        <f t="shared" si="9"/>
        <v>1.6339341205717837</v>
      </c>
      <c r="L313" s="14"/>
    </row>
    <row r="314" spans="1:13" x14ac:dyDescent="0.2">
      <c r="A314" s="11" t="s">
        <v>8552</v>
      </c>
      <c r="B314" s="12" t="s">
        <v>8553</v>
      </c>
      <c r="C314" s="12">
        <v>5</v>
      </c>
      <c r="D314" s="12">
        <v>8</v>
      </c>
      <c r="E314" s="12">
        <v>1</v>
      </c>
      <c r="F314" s="13">
        <v>252.5</v>
      </c>
      <c r="G314" s="13">
        <v>994</v>
      </c>
      <c r="H314" s="29">
        <f t="shared" si="8"/>
        <v>3.9366336633663366</v>
      </c>
      <c r="I314" s="13">
        <v>87.5</v>
      </c>
      <c r="J314" s="13">
        <v>1308</v>
      </c>
      <c r="K314" s="29">
        <f t="shared" si="9"/>
        <v>1.3158953722334004</v>
      </c>
      <c r="L314" s="14"/>
    </row>
    <row r="315" spans="1:13" x14ac:dyDescent="0.2">
      <c r="A315" s="11" t="s">
        <v>8552</v>
      </c>
      <c r="B315" s="12" t="s">
        <v>8553</v>
      </c>
      <c r="C315" s="12">
        <v>5</v>
      </c>
      <c r="D315" s="12">
        <v>1</v>
      </c>
      <c r="E315" s="12">
        <v>12</v>
      </c>
      <c r="F315" s="13">
        <v>184</v>
      </c>
      <c r="G315" s="13">
        <v>978</v>
      </c>
      <c r="H315" s="29">
        <f t="shared" si="8"/>
        <v>5.3152173913043477</v>
      </c>
      <c r="I315" s="13">
        <v>85</v>
      </c>
      <c r="J315" s="13">
        <v>1274</v>
      </c>
      <c r="K315" s="29">
        <f t="shared" si="9"/>
        <v>1.3026584867075666</v>
      </c>
      <c r="L315" s="14"/>
    </row>
    <row r="316" spans="1:13" x14ac:dyDescent="0.2">
      <c r="A316" s="11" t="s">
        <v>8552</v>
      </c>
      <c r="B316" s="12" t="s">
        <v>8553</v>
      </c>
      <c r="C316" s="12">
        <v>5</v>
      </c>
      <c r="D316" s="12">
        <v>1</v>
      </c>
      <c r="E316" s="12">
        <v>10</v>
      </c>
      <c r="F316" s="13">
        <v>224.5</v>
      </c>
      <c r="G316" s="13">
        <v>980</v>
      </c>
      <c r="H316" s="29">
        <f t="shared" si="8"/>
        <v>4.3652561247216033</v>
      </c>
      <c r="I316" s="13">
        <v>83.5</v>
      </c>
      <c r="J316" s="13">
        <v>1364.5</v>
      </c>
      <c r="K316" s="29">
        <f t="shared" si="9"/>
        <v>1.3923469387755103</v>
      </c>
      <c r="L316" s="14"/>
    </row>
    <row r="317" spans="1:13" x14ac:dyDescent="0.2">
      <c r="A317" s="11" t="s">
        <v>8552</v>
      </c>
      <c r="B317" s="12" t="s">
        <v>8553</v>
      </c>
      <c r="C317" s="12">
        <v>5</v>
      </c>
      <c r="D317" s="12">
        <v>16</v>
      </c>
      <c r="E317" s="12">
        <v>19</v>
      </c>
      <c r="F317" s="13">
        <v>252</v>
      </c>
      <c r="G317" s="13">
        <v>1064.5</v>
      </c>
      <c r="H317" s="29">
        <f t="shared" si="8"/>
        <v>4.2242063492063489</v>
      </c>
      <c r="I317" s="13">
        <v>83.5</v>
      </c>
      <c r="J317" s="13">
        <v>1409</v>
      </c>
      <c r="K317" s="29">
        <f t="shared" si="9"/>
        <v>1.3236261155472053</v>
      </c>
      <c r="L317" s="14"/>
    </row>
    <row r="318" spans="1:13" x14ac:dyDescent="0.2">
      <c r="A318" s="11" t="s">
        <v>8552</v>
      </c>
      <c r="B318" s="12" t="s">
        <v>8553</v>
      </c>
      <c r="C318" s="12">
        <v>5</v>
      </c>
      <c r="D318" s="12">
        <v>1</v>
      </c>
      <c r="E318" s="12">
        <v>24</v>
      </c>
      <c r="F318" s="13">
        <v>72</v>
      </c>
      <c r="G318" s="13">
        <v>662</v>
      </c>
      <c r="H318" s="29">
        <f t="shared" si="8"/>
        <v>9.1944444444444446</v>
      </c>
      <c r="I318" s="13">
        <v>81</v>
      </c>
      <c r="J318" s="13">
        <v>1603</v>
      </c>
      <c r="K318" s="29">
        <f t="shared" si="9"/>
        <v>2.4214501510574018</v>
      </c>
      <c r="L318" s="14"/>
    </row>
    <row r="319" spans="1:13" x14ac:dyDescent="0.2">
      <c r="A319" s="11" t="s">
        <v>8552</v>
      </c>
      <c r="B319" s="12" t="s">
        <v>8553</v>
      </c>
      <c r="C319" s="12">
        <v>5</v>
      </c>
      <c r="D319" s="12">
        <v>16</v>
      </c>
      <c r="E319" s="12">
        <v>23</v>
      </c>
      <c r="F319" s="13">
        <v>73</v>
      </c>
      <c r="G319" s="13">
        <v>689</v>
      </c>
      <c r="H319" s="29">
        <f t="shared" si="8"/>
        <v>9.4383561643835616</v>
      </c>
      <c r="I319" s="13">
        <v>78</v>
      </c>
      <c r="J319" s="13">
        <v>1388</v>
      </c>
      <c r="K319" s="29">
        <f t="shared" si="9"/>
        <v>2.0145137880986939</v>
      </c>
      <c r="L319" s="14"/>
    </row>
    <row r="320" spans="1:13" x14ac:dyDescent="0.2">
      <c r="A320" s="11" t="s">
        <v>8552</v>
      </c>
      <c r="B320" s="12" t="s">
        <v>8553</v>
      </c>
      <c r="C320" s="12">
        <v>5</v>
      </c>
      <c r="D320" s="12">
        <v>1</v>
      </c>
      <c r="E320" s="12">
        <v>3</v>
      </c>
      <c r="F320" s="13">
        <v>49</v>
      </c>
      <c r="G320" s="13">
        <v>635.5</v>
      </c>
      <c r="H320" s="29">
        <f t="shared" si="8"/>
        <v>12.969387755102041</v>
      </c>
      <c r="I320" s="13">
        <v>77.5</v>
      </c>
      <c r="J320" s="13">
        <v>1328.5</v>
      </c>
      <c r="K320" s="29">
        <f t="shared" si="9"/>
        <v>2.090479937057435</v>
      </c>
      <c r="L320" s="14"/>
    </row>
    <row r="321" spans="1:12" x14ac:dyDescent="0.2">
      <c r="A321" s="11" t="s">
        <v>8552</v>
      </c>
      <c r="B321" s="12" t="s">
        <v>8553</v>
      </c>
      <c r="C321" s="12">
        <v>5</v>
      </c>
      <c r="D321" s="12">
        <v>1</v>
      </c>
      <c r="E321" s="12">
        <v>2</v>
      </c>
      <c r="F321" s="13">
        <v>58.5</v>
      </c>
      <c r="G321" s="13">
        <v>614</v>
      </c>
      <c r="H321" s="29">
        <f t="shared" si="8"/>
        <v>10.495726495726496</v>
      </c>
      <c r="I321" s="13">
        <v>77</v>
      </c>
      <c r="J321" s="13">
        <v>1468</v>
      </c>
      <c r="K321" s="29">
        <f t="shared" si="9"/>
        <v>2.3908794788273617</v>
      </c>
      <c r="L321" s="14"/>
    </row>
    <row r="322" spans="1:12" x14ac:dyDescent="0.2">
      <c r="A322" s="11" t="s">
        <v>8552</v>
      </c>
      <c r="B322" s="12" t="s">
        <v>8553</v>
      </c>
      <c r="C322" s="12">
        <v>5</v>
      </c>
      <c r="D322" s="12">
        <v>16</v>
      </c>
      <c r="E322" s="12">
        <v>2</v>
      </c>
      <c r="F322" s="13">
        <v>78</v>
      </c>
      <c r="G322" s="13">
        <v>683</v>
      </c>
      <c r="H322" s="29">
        <f t="shared" ref="H322:H385" si="10">(G322/F322)</f>
        <v>8.7564102564102573</v>
      </c>
      <c r="I322" s="13">
        <v>74.5</v>
      </c>
      <c r="J322" s="13">
        <v>1364</v>
      </c>
      <c r="K322" s="29">
        <f t="shared" si="9"/>
        <v>1.9970717423133235</v>
      </c>
      <c r="L322" s="14"/>
    </row>
    <row r="323" spans="1:12" x14ac:dyDescent="0.2">
      <c r="A323" s="11" t="s">
        <v>8552</v>
      </c>
      <c r="B323" s="12" t="s">
        <v>8553</v>
      </c>
      <c r="C323" s="12">
        <v>5</v>
      </c>
      <c r="D323" s="12">
        <v>1</v>
      </c>
      <c r="E323" s="12">
        <v>9</v>
      </c>
      <c r="F323" s="13">
        <v>121</v>
      </c>
      <c r="G323" s="13">
        <v>812.5</v>
      </c>
      <c r="H323" s="29">
        <f t="shared" si="10"/>
        <v>6.714876033057851</v>
      </c>
      <c r="I323" s="13">
        <v>74.5</v>
      </c>
      <c r="J323" s="13">
        <v>1373</v>
      </c>
      <c r="K323" s="29">
        <f t="shared" ref="K323:K386" si="11">(J323/G323)</f>
        <v>1.6898461538461538</v>
      </c>
      <c r="L323" s="14"/>
    </row>
    <row r="324" spans="1:12" x14ac:dyDescent="0.2">
      <c r="A324" s="11" t="s">
        <v>8552</v>
      </c>
      <c r="B324" s="12" t="s">
        <v>8553</v>
      </c>
      <c r="C324" s="12">
        <v>5</v>
      </c>
      <c r="D324" s="12">
        <v>1</v>
      </c>
      <c r="E324" s="12">
        <v>18</v>
      </c>
      <c r="F324" s="13">
        <v>64.5</v>
      </c>
      <c r="G324" s="13">
        <v>661</v>
      </c>
      <c r="H324" s="29">
        <f t="shared" si="10"/>
        <v>10.248062015503876</v>
      </c>
      <c r="I324" s="13">
        <v>73.5</v>
      </c>
      <c r="J324" s="13">
        <v>1173</v>
      </c>
      <c r="K324" s="29">
        <f t="shared" si="11"/>
        <v>1.7745839636913767</v>
      </c>
      <c r="L324" s="14"/>
    </row>
    <row r="325" spans="1:12" x14ac:dyDescent="0.2">
      <c r="A325" s="11" t="s">
        <v>8552</v>
      </c>
      <c r="B325" s="12" t="s">
        <v>8553</v>
      </c>
      <c r="C325" s="12">
        <v>5</v>
      </c>
      <c r="D325" s="12">
        <v>1</v>
      </c>
      <c r="E325" s="12">
        <v>14</v>
      </c>
      <c r="F325" s="13">
        <v>102.5</v>
      </c>
      <c r="G325" s="13">
        <v>838.5</v>
      </c>
      <c r="H325" s="29">
        <f t="shared" si="10"/>
        <v>8.1804878048780481</v>
      </c>
      <c r="I325" s="13">
        <v>73.5</v>
      </c>
      <c r="J325" s="13">
        <v>1447.5</v>
      </c>
      <c r="K325" s="29">
        <f t="shared" si="11"/>
        <v>1.7262969588550985</v>
      </c>
      <c r="L325" s="14"/>
    </row>
    <row r="326" spans="1:12" x14ac:dyDescent="0.2">
      <c r="A326" s="11" t="s">
        <v>8552</v>
      </c>
      <c r="B326" s="12" t="s">
        <v>8553</v>
      </c>
      <c r="C326" s="12">
        <v>5</v>
      </c>
      <c r="D326" s="12">
        <v>3</v>
      </c>
      <c r="E326" s="12">
        <v>24</v>
      </c>
      <c r="F326" s="13">
        <v>72.5</v>
      </c>
      <c r="G326" s="13">
        <v>585.5</v>
      </c>
      <c r="H326" s="29">
        <f t="shared" si="10"/>
        <v>8.0758620689655167</v>
      </c>
      <c r="I326" s="13">
        <v>71.5</v>
      </c>
      <c r="J326" s="13">
        <v>990.5</v>
      </c>
      <c r="K326" s="29">
        <f t="shared" si="11"/>
        <v>1.6917164816396242</v>
      </c>
      <c r="L326" s="14"/>
    </row>
    <row r="327" spans="1:12" x14ac:dyDescent="0.2">
      <c r="A327" s="11" t="s">
        <v>8552</v>
      </c>
      <c r="B327" s="12" t="s">
        <v>8553</v>
      </c>
      <c r="C327" s="12">
        <v>5</v>
      </c>
      <c r="D327" s="12">
        <v>16</v>
      </c>
      <c r="E327" s="12">
        <v>17</v>
      </c>
      <c r="F327" s="13">
        <v>106</v>
      </c>
      <c r="G327" s="13">
        <v>834.5</v>
      </c>
      <c r="H327" s="29">
        <f t="shared" si="10"/>
        <v>7.8726415094339623</v>
      </c>
      <c r="I327" s="13">
        <v>71.5</v>
      </c>
      <c r="J327" s="13">
        <v>1479.5</v>
      </c>
      <c r="K327" s="29">
        <f t="shared" si="11"/>
        <v>1.7729179149191132</v>
      </c>
      <c r="L327" s="14"/>
    </row>
    <row r="328" spans="1:12" x14ac:dyDescent="0.2">
      <c r="A328" s="11" t="s">
        <v>8552</v>
      </c>
      <c r="B328" s="12" t="s">
        <v>8553</v>
      </c>
      <c r="C328" s="12">
        <v>5</v>
      </c>
      <c r="D328" s="12">
        <v>1</v>
      </c>
      <c r="E328" s="12">
        <v>13</v>
      </c>
      <c r="F328" s="13">
        <v>107.5</v>
      </c>
      <c r="G328" s="13">
        <v>852.5</v>
      </c>
      <c r="H328" s="29">
        <f t="shared" si="10"/>
        <v>7.9302325581395348</v>
      </c>
      <c r="I328" s="13">
        <v>71</v>
      </c>
      <c r="J328" s="13">
        <v>1403</v>
      </c>
      <c r="K328" s="29">
        <f t="shared" si="11"/>
        <v>1.6457478005865103</v>
      </c>
      <c r="L328" s="14"/>
    </row>
    <row r="329" spans="1:12" x14ac:dyDescent="0.2">
      <c r="A329" s="11" t="s">
        <v>8552</v>
      </c>
      <c r="B329" s="12" t="s">
        <v>8553</v>
      </c>
      <c r="C329" s="12">
        <v>5</v>
      </c>
      <c r="D329" s="12">
        <v>1</v>
      </c>
      <c r="E329" s="12">
        <v>22</v>
      </c>
      <c r="F329" s="13">
        <v>100</v>
      </c>
      <c r="G329" s="13">
        <v>773</v>
      </c>
      <c r="H329" s="29">
        <f t="shared" si="10"/>
        <v>7.73</v>
      </c>
      <c r="I329" s="13">
        <v>69.5</v>
      </c>
      <c r="J329" s="13">
        <v>1510</v>
      </c>
      <c r="K329" s="29">
        <f t="shared" si="11"/>
        <v>1.9534282018111255</v>
      </c>
      <c r="L329" s="14"/>
    </row>
    <row r="330" spans="1:12" x14ac:dyDescent="0.2">
      <c r="A330" s="11" t="s">
        <v>8552</v>
      </c>
      <c r="B330" s="12" t="s">
        <v>8553</v>
      </c>
      <c r="C330" s="12">
        <v>5</v>
      </c>
      <c r="D330" s="12">
        <v>16</v>
      </c>
      <c r="E330" s="12">
        <v>24</v>
      </c>
      <c r="F330" s="13">
        <v>54.5</v>
      </c>
      <c r="G330" s="13">
        <v>566.5</v>
      </c>
      <c r="H330" s="29">
        <f t="shared" si="10"/>
        <v>10.394495412844037</v>
      </c>
      <c r="I330" s="13">
        <v>69</v>
      </c>
      <c r="J330" s="13">
        <v>1410</v>
      </c>
      <c r="K330" s="29">
        <f t="shared" si="11"/>
        <v>2.4889673433362756</v>
      </c>
      <c r="L330" s="14"/>
    </row>
    <row r="331" spans="1:12" x14ac:dyDescent="0.2">
      <c r="A331" s="11" t="s">
        <v>8552</v>
      </c>
      <c r="B331" s="12" t="s">
        <v>8553</v>
      </c>
      <c r="C331" s="12">
        <v>5</v>
      </c>
      <c r="D331" s="12">
        <v>11</v>
      </c>
      <c r="E331" s="12">
        <v>24</v>
      </c>
      <c r="F331" s="13">
        <v>57</v>
      </c>
      <c r="G331" s="13">
        <v>591</v>
      </c>
      <c r="H331" s="29">
        <f t="shared" si="10"/>
        <v>10.368421052631579</v>
      </c>
      <c r="I331" s="13">
        <v>69</v>
      </c>
      <c r="J331" s="13">
        <v>1432.5</v>
      </c>
      <c r="K331" s="29">
        <f t="shared" si="11"/>
        <v>2.4238578680203045</v>
      </c>
      <c r="L331" s="14"/>
    </row>
    <row r="332" spans="1:12" x14ac:dyDescent="0.2">
      <c r="A332" s="11" t="s">
        <v>8552</v>
      </c>
      <c r="B332" s="12" t="s">
        <v>8553</v>
      </c>
      <c r="C332" s="12">
        <v>5</v>
      </c>
      <c r="D332" s="12">
        <v>16</v>
      </c>
      <c r="E332" s="12">
        <v>22</v>
      </c>
      <c r="F332" s="13">
        <v>91.5</v>
      </c>
      <c r="G332" s="13">
        <v>751</v>
      </c>
      <c r="H332" s="29">
        <f t="shared" si="10"/>
        <v>8.2076502732240435</v>
      </c>
      <c r="I332" s="13">
        <v>67.5</v>
      </c>
      <c r="J332" s="13">
        <v>1202.5</v>
      </c>
      <c r="K332" s="29">
        <f t="shared" si="11"/>
        <v>1.6011984021304926</v>
      </c>
      <c r="L332" s="14"/>
    </row>
    <row r="333" spans="1:12" x14ac:dyDescent="0.2">
      <c r="A333" s="11" t="s">
        <v>8552</v>
      </c>
      <c r="B333" s="12" t="s">
        <v>8553</v>
      </c>
      <c r="C333" s="12">
        <v>5</v>
      </c>
      <c r="D333" s="12">
        <v>4</v>
      </c>
      <c r="E333" s="12">
        <v>24</v>
      </c>
      <c r="F333" s="13">
        <v>78</v>
      </c>
      <c r="G333" s="13">
        <v>645</v>
      </c>
      <c r="H333" s="29">
        <f t="shared" si="10"/>
        <v>8.2692307692307701</v>
      </c>
      <c r="I333" s="13">
        <v>67.5</v>
      </c>
      <c r="J333" s="13">
        <v>1413.5</v>
      </c>
      <c r="K333" s="29">
        <f t="shared" si="11"/>
        <v>2.1914728682170543</v>
      </c>
      <c r="L333" s="14"/>
    </row>
    <row r="334" spans="1:12" x14ac:dyDescent="0.2">
      <c r="A334" s="11" t="s">
        <v>8552</v>
      </c>
      <c r="B334" s="12" t="s">
        <v>8553</v>
      </c>
      <c r="C334" s="12">
        <v>5</v>
      </c>
      <c r="D334" s="12">
        <v>14</v>
      </c>
      <c r="E334" s="12">
        <v>24</v>
      </c>
      <c r="F334" s="13">
        <v>61.5</v>
      </c>
      <c r="G334" s="13">
        <v>593.5</v>
      </c>
      <c r="H334" s="29">
        <f t="shared" si="10"/>
        <v>9.6504065040650406</v>
      </c>
      <c r="I334" s="13">
        <v>67</v>
      </c>
      <c r="J334" s="13">
        <v>1126.5</v>
      </c>
      <c r="K334" s="29">
        <f t="shared" si="11"/>
        <v>1.8980623420387532</v>
      </c>
      <c r="L334" s="14"/>
    </row>
    <row r="335" spans="1:12" x14ac:dyDescent="0.2">
      <c r="A335" s="11" t="s">
        <v>8552</v>
      </c>
      <c r="B335" s="12" t="s">
        <v>8553</v>
      </c>
      <c r="C335" s="12">
        <v>5</v>
      </c>
      <c r="D335" s="12">
        <v>1</v>
      </c>
      <c r="E335" s="12">
        <v>7</v>
      </c>
      <c r="F335" s="13">
        <v>99</v>
      </c>
      <c r="G335" s="13">
        <v>805</v>
      </c>
      <c r="H335" s="29">
        <f t="shared" si="10"/>
        <v>8.1313131313131315</v>
      </c>
      <c r="I335" s="13">
        <v>67</v>
      </c>
      <c r="J335" s="13">
        <v>1176.5</v>
      </c>
      <c r="K335" s="29">
        <f t="shared" si="11"/>
        <v>1.4614906832298136</v>
      </c>
      <c r="L335" s="14"/>
    </row>
    <row r="336" spans="1:12" x14ac:dyDescent="0.2">
      <c r="A336" s="11" t="s">
        <v>8552</v>
      </c>
      <c r="B336" s="12" t="s">
        <v>8553</v>
      </c>
      <c r="C336" s="12">
        <v>5</v>
      </c>
      <c r="D336" s="12">
        <v>16</v>
      </c>
      <c r="E336" s="12">
        <v>13</v>
      </c>
      <c r="F336" s="13">
        <v>207</v>
      </c>
      <c r="G336" s="13">
        <v>999</v>
      </c>
      <c r="H336" s="29">
        <f t="shared" si="10"/>
        <v>4.8260869565217392</v>
      </c>
      <c r="I336" s="13">
        <v>66</v>
      </c>
      <c r="J336" s="13">
        <v>1394.5</v>
      </c>
      <c r="K336" s="29">
        <f t="shared" si="11"/>
        <v>1.3958958958958958</v>
      </c>
      <c r="L336" s="14"/>
    </row>
    <row r="337" spans="1:12" x14ac:dyDescent="0.2">
      <c r="A337" s="11" t="s">
        <v>8552</v>
      </c>
      <c r="B337" s="12" t="s">
        <v>8553</v>
      </c>
      <c r="C337" s="12">
        <v>5</v>
      </c>
      <c r="D337" s="12">
        <v>1</v>
      </c>
      <c r="E337" s="12">
        <v>20</v>
      </c>
      <c r="F337" s="13">
        <v>78.5</v>
      </c>
      <c r="G337" s="13">
        <v>712</v>
      </c>
      <c r="H337" s="29">
        <f t="shared" si="10"/>
        <v>9.0700636942675157</v>
      </c>
      <c r="I337" s="13">
        <v>65.5</v>
      </c>
      <c r="J337" s="13">
        <v>828</v>
      </c>
      <c r="K337" s="29">
        <f t="shared" si="11"/>
        <v>1.1629213483146068</v>
      </c>
      <c r="L337" s="14"/>
    </row>
    <row r="338" spans="1:12" x14ac:dyDescent="0.2">
      <c r="A338" s="11" t="s">
        <v>8552</v>
      </c>
      <c r="B338" s="12" t="s">
        <v>8553</v>
      </c>
      <c r="C338" s="12">
        <v>5</v>
      </c>
      <c r="D338" s="12">
        <v>16</v>
      </c>
      <c r="E338" s="12">
        <v>9</v>
      </c>
      <c r="F338" s="13">
        <v>231</v>
      </c>
      <c r="G338" s="13">
        <v>1015.5</v>
      </c>
      <c r="H338" s="29">
        <f t="shared" si="10"/>
        <v>4.3961038961038961</v>
      </c>
      <c r="I338" s="13">
        <v>65.5</v>
      </c>
      <c r="J338" s="13">
        <v>1219</v>
      </c>
      <c r="K338" s="29">
        <f t="shared" si="11"/>
        <v>1.2003938946331856</v>
      </c>
      <c r="L338" s="14"/>
    </row>
    <row r="339" spans="1:12" x14ac:dyDescent="0.2">
      <c r="A339" s="11" t="s">
        <v>8552</v>
      </c>
      <c r="B339" s="12" t="s">
        <v>8553</v>
      </c>
      <c r="C339" s="12">
        <v>5</v>
      </c>
      <c r="D339" s="12">
        <v>1</v>
      </c>
      <c r="E339" s="12">
        <v>6</v>
      </c>
      <c r="F339" s="13">
        <v>58.5</v>
      </c>
      <c r="G339" s="13">
        <v>682.5</v>
      </c>
      <c r="H339" s="29">
        <f t="shared" si="10"/>
        <v>11.666666666666666</v>
      </c>
      <c r="I339" s="13">
        <v>64.5</v>
      </c>
      <c r="J339" s="13">
        <v>1616</v>
      </c>
      <c r="K339" s="29">
        <f t="shared" si="11"/>
        <v>2.3677655677655678</v>
      </c>
      <c r="L339" s="14"/>
    </row>
    <row r="340" spans="1:12" x14ac:dyDescent="0.2">
      <c r="A340" s="11" t="s">
        <v>8552</v>
      </c>
      <c r="B340" s="12" t="s">
        <v>8553</v>
      </c>
      <c r="C340" s="12">
        <v>5</v>
      </c>
      <c r="D340" s="12">
        <v>16</v>
      </c>
      <c r="E340" s="12">
        <v>20</v>
      </c>
      <c r="F340" s="13">
        <v>61</v>
      </c>
      <c r="G340" s="13">
        <v>684</v>
      </c>
      <c r="H340" s="29">
        <f t="shared" si="10"/>
        <v>11.21311475409836</v>
      </c>
      <c r="I340" s="13">
        <v>63.5</v>
      </c>
      <c r="J340" s="13">
        <v>394.5</v>
      </c>
      <c r="K340" s="29">
        <f t="shared" si="11"/>
        <v>0.57675438596491224</v>
      </c>
      <c r="L340" s="14"/>
    </row>
    <row r="341" spans="1:12" x14ac:dyDescent="0.2">
      <c r="A341" s="11" t="s">
        <v>8552</v>
      </c>
      <c r="B341" s="12" t="s">
        <v>8553</v>
      </c>
      <c r="C341" s="12">
        <v>5</v>
      </c>
      <c r="D341" s="12">
        <v>7</v>
      </c>
      <c r="E341" s="12">
        <v>1</v>
      </c>
      <c r="F341" s="13">
        <v>218.5</v>
      </c>
      <c r="G341" s="13">
        <v>1021</v>
      </c>
      <c r="H341" s="29">
        <f t="shared" si="10"/>
        <v>4.6727688787185357</v>
      </c>
      <c r="I341" s="13">
        <v>63</v>
      </c>
      <c r="J341" s="13">
        <v>1374.5</v>
      </c>
      <c r="K341" s="29">
        <f t="shared" si="11"/>
        <v>1.3462291870714986</v>
      </c>
      <c r="L341" s="14"/>
    </row>
    <row r="342" spans="1:12" x14ac:dyDescent="0.2">
      <c r="A342" s="11" t="s">
        <v>8552</v>
      </c>
      <c r="B342" s="12" t="s">
        <v>8553</v>
      </c>
      <c r="C342" s="12">
        <v>5</v>
      </c>
      <c r="D342" s="12">
        <v>5</v>
      </c>
      <c r="E342" s="12">
        <v>24</v>
      </c>
      <c r="F342" s="13">
        <v>85</v>
      </c>
      <c r="G342" s="13">
        <v>636.5</v>
      </c>
      <c r="H342" s="29">
        <f t="shared" si="10"/>
        <v>7.4882352941176471</v>
      </c>
      <c r="I342" s="13">
        <v>62.5</v>
      </c>
      <c r="J342" s="13">
        <v>1439.5</v>
      </c>
      <c r="K342" s="29">
        <f t="shared" si="11"/>
        <v>2.2615868028279653</v>
      </c>
      <c r="L342" s="14"/>
    </row>
    <row r="343" spans="1:12" x14ac:dyDescent="0.2">
      <c r="A343" s="11" t="s">
        <v>8552</v>
      </c>
      <c r="B343" s="12" t="s">
        <v>8553</v>
      </c>
      <c r="C343" s="12">
        <v>5</v>
      </c>
      <c r="D343" s="12">
        <v>6</v>
      </c>
      <c r="E343" s="12">
        <v>24</v>
      </c>
      <c r="F343" s="13">
        <v>141.5</v>
      </c>
      <c r="G343" s="13">
        <v>859.5</v>
      </c>
      <c r="H343" s="29">
        <f t="shared" si="10"/>
        <v>6.0742049469964661</v>
      </c>
      <c r="I343" s="13">
        <v>61.5</v>
      </c>
      <c r="J343" s="13">
        <v>991</v>
      </c>
      <c r="K343" s="29">
        <f t="shared" si="11"/>
        <v>1.1529959278650379</v>
      </c>
      <c r="L343" s="29" t="s">
        <v>8556</v>
      </c>
    </row>
    <row r="344" spans="1:12" x14ac:dyDescent="0.2">
      <c r="A344" s="11" t="s">
        <v>8552</v>
      </c>
      <c r="B344" s="12" t="s">
        <v>8553</v>
      </c>
      <c r="C344" s="12">
        <v>5</v>
      </c>
      <c r="D344" s="12">
        <v>1</v>
      </c>
      <c r="E344" s="12">
        <v>15</v>
      </c>
      <c r="F344" s="13">
        <v>59.5</v>
      </c>
      <c r="G344" s="13">
        <v>677.5</v>
      </c>
      <c r="H344" s="29">
        <f t="shared" si="10"/>
        <v>11.38655462184874</v>
      </c>
      <c r="I344" s="13">
        <v>61.5</v>
      </c>
      <c r="J344" s="13">
        <v>1385</v>
      </c>
      <c r="K344" s="29">
        <f t="shared" si="11"/>
        <v>2.0442804428044279</v>
      </c>
      <c r="L344" s="14">
        <f>MEDIAN(K307:K344)</f>
        <v>1.7236778849970311</v>
      </c>
    </row>
    <row r="345" spans="1:12" x14ac:dyDescent="0.2">
      <c r="A345" s="1" t="s">
        <v>8552</v>
      </c>
      <c r="B345" t="s">
        <v>8553</v>
      </c>
      <c r="C345">
        <v>5</v>
      </c>
      <c r="D345">
        <v>1</v>
      </c>
      <c r="E345">
        <v>11</v>
      </c>
      <c r="F345" s="2">
        <v>59.5</v>
      </c>
      <c r="G345" s="2">
        <v>624.5</v>
      </c>
      <c r="H345" s="31">
        <f t="shared" si="10"/>
        <v>10.495798319327731</v>
      </c>
      <c r="I345" s="2">
        <v>60</v>
      </c>
      <c r="J345" s="2">
        <v>1319.5</v>
      </c>
      <c r="K345" s="31">
        <f t="shared" si="11"/>
        <v>2.1128903122498</v>
      </c>
    </row>
    <row r="346" spans="1:12" x14ac:dyDescent="0.2">
      <c r="A346" s="1" t="s">
        <v>8552</v>
      </c>
      <c r="B346" t="s">
        <v>8553</v>
      </c>
      <c r="C346">
        <v>5</v>
      </c>
      <c r="D346">
        <v>16</v>
      </c>
      <c r="E346">
        <v>6</v>
      </c>
      <c r="F346" s="2">
        <v>93.5</v>
      </c>
      <c r="G346" s="2">
        <v>705.5</v>
      </c>
      <c r="H346" s="31">
        <f t="shared" si="10"/>
        <v>7.5454545454545459</v>
      </c>
      <c r="I346" s="2">
        <v>59.5</v>
      </c>
      <c r="J346" s="2">
        <v>1428.5</v>
      </c>
      <c r="K346" s="31">
        <f t="shared" si="11"/>
        <v>2.0248051027639971</v>
      </c>
    </row>
    <row r="347" spans="1:12" x14ac:dyDescent="0.2">
      <c r="A347" s="1" t="s">
        <v>8552</v>
      </c>
      <c r="B347" t="s">
        <v>8553</v>
      </c>
      <c r="C347">
        <v>5</v>
      </c>
      <c r="D347">
        <v>10</v>
      </c>
      <c r="E347">
        <v>24</v>
      </c>
      <c r="F347" s="2">
        <v>75</v>
      </c>
      <c r="G347" s="2">
        <v>660.5</v>
      </c>
      <c r="H347" s="31">
        <f t="shared" si="10"/>
        <v>8.8066666666666666</v>
      </c>
      <c r="I347" s="2">
        <v>59.5</v>
      </c>
      <c r="J347" s="2">
        <v>1480</v>
      </c>
      <c r="K347" s="31">
        <f t="shared" si="11"/>
        <v>2.2407267221801663</v>
      </c>
    </row>
    <row r="348" spans="1:12" x14ac:dyDescent="0.2">
      <c r="A348" s="1" t="s">
        <v>8552</v>
      </c>
      <c r="B348" t="s">
        <v>8553</v>
      </c>
      <c r="C348">
        <v>5</v>
      </c>
      <c r="D348">
        <v>1</v>
      </c>
      <c r="E348">
        <v>5</v>
      </c>
      <c r="F348" s="2">
        <v>39</v>
      </c>
      <c r="G348" s="2">
        <v>528</v>
      </c>
      <c r="H348" s="31">
        <f t="shared" si="10"/>
        <v>13.538461538461538</v>
      </c>
      <c r="I348" s="2">
        <v>59</v>
      </c>
      <c r="J348" s="2">
        <v>1358</v>
      </c>
      <c r="K348" s="31">
        <f t="shared" si="11"/>
        <v>2.5719696969696968</v>
      </c>
    </row>
    <row r="349" spans="1:12" x14ac:dyDescent="0.2">
      <c r="A349" s="1" t="s">
        <v>8552</v>
      </c>
      <c r="B349" t="s">
        <v>8553</v>
      </c>
      <c r="C349">
        <v>5</v>
      </c>
      <c r="D349">
        <v>1</v>
      </c>
      <c r="E349">
        <v>4</v>
      </c>
      <c r="F349" s="2">
        <v>40.5</v>
      </c>
      <c r="G349" s="2">
        <v>574.5</v>
      </c>
      <c r="H349" s="31">
        <f t="shared" si="10"/>
        <v>14.185185185185185</v>
      </c>
      <c r="I349" s="2">
        <v>58.5</v>
      </c>
      <c r="J349" s="2">
        <v>1352.5</v>
      </c>
      <c r="K349" s="31">
        <f t="shared" si="11"/>
        <v>2.3542210617928632</v>
      </c>
    </row>
    <row r="350" spans="1:12" x14ac:dyDescent="0.2">
      <c r="A350" s="1" t="s">
        <v>8552</v>
      </c>
      <c r="B350" t="s">
        <v>8553</v>
      </c>
      <c r="C350">
        <v>5</v>
      </c>
      <c r="D350">
        <v>13</v>
      </c>
      <c r="E350">
        <v>24</v>
      </c>
      <c r="F350" s="2">
        <v>41</v>
      </c>
      <c r="G350" s="2">
        <v>531</v>
      </c>
      <c r="H350" s="31">
        <f t="shared" si="10"/>
        <v>12.951219512195122</v>
      </c>
      <c r="I350" s="2">
        <v>56</v>
      </c>
      <c r="J350" s="2">
        <v>634.5</v>
      </c>
      <c r="K350" s="31">
        <f t="shared" si="11"/>
        <v>1.1949152542372881</v>
      </c>
    </row>
    <row r="351" spans="1:12" x14ac:dyDescent="0.2">
      <c r="A351" s="1" t="s">
        <v>8552</v>
      </c>
      <c r="B351" t="s">
        <v>8553</v>
      </c>
      <c r="C351">
        <v>5</v>
      </c>
      <c r="D351">
        <v>15</v>
      </c>
      <c r="E351">
        <v>24</v>
      </c>
      <c r="F351" s="2">
        <v>44.5</v>
      </c>
      <c r="G351" s="2">
        <v>537</v>
      </c>
      <c r="H351" s="31">
        <f t="shared" si="10"/>
        <v>12.067415730337078</v>
      </c>
      <c r="I351" s="2">
        <v>55.5</v>
      </c>
      <c r="J351" s="2">
        <v>1188</v>
      </c>
      <c r="K351" s="31">
        <f t="shared" si="11"/>
        <v>2.2122905027932962</v>
      </c>
    </row>
    <row r="352" spans="1:12" x14ac:dyDescent="0.2">
      <c r="A352" s="1" t="s">
        <v>8552</v>
      </c>
      <c r="B352" t="s">
        <v>8553</v>
      </c>
      <c r="C352">
        <v>5</v>
      </c>
      <c r="D352">
        <v>12</v>
      </c>
      <c r="E352">
        <v>24</v>
      </c>
      <c r="F352" s="2">
        <v>50</v>
      </c>
      <c r="G352" s="2">
        <v>518.5</v>
      </c>
      <c r="H352" s="31">
        <f t="shared" si="10"/>
        <v>10.37</v>
      </c>
      <c r="I352" s="2">
        <v>54.5</v>
      </c>
      <c r="J352" s="2">
        <v>1010.5</v>
      </c>
      <c r="K352" s="31">
        <f t="shared" si="11"/>
        <v>1.9488910318225652</v>
      </c>
    </row>
    <row r="353" spans="1:11" x14ac:dyDescent="0.2">
      <c r="A353" s="1" t="s">
        <v>8552</v>
      </c>
      <c r="B353" t="s">
        <v>8553</v>
      </c>
      <c r="C353">
        <v>5</v>
      </c>
      <c r="D353">
        <v>16</v>
      </c>
      <c r="E353">
        <v>18</v>
      </c>
      <c r="F353" s="2">
        <v>71</v>
      </c>
      <c r="G353" s="2">
        <v>731.5</v>
      </c>
      <c r="H353" s="31">
        <f t="shared" si="10"/>
        <v>10.30281690140845</v>
      </c>
      <c r="I353" s="2">
        <v>54</v>
      </c>
      <c r="J353" s="2">
        <v>1054</v>
      </c>
      <c r="K353" s="31">
        <f t="shared" si="11"/>
        <v>1.4408749145591251</v>
      </c>
    </row>
    <row r="354" spans="1:11" x14ac:dyDescent="0.2">
      <c r="A354" s="1" t="s">
        <v>8552</v>
      </c>
      <c r="B354" t="s">
        <v>8553</v>
      </c>
      <c r="C354">
        <v>5</v>
      </c>
      <c r="D354">
        <v>1</v>
      </c>
      <c r="E354">
        <v>1</v>
      </c>
      <c r="F354" s="2">
        <v>45.5</v>
      </c>
      <c r="G354" s="2">
        <v>580</v>
      </c>
      <c r="H354" s="31">
        <f t="shared" si="10"/>
        <v>12.747252747252746</v>
      </c>
      <c r="I354" s="2">
        <v>53</v>
      </c>
      <c r="J354" s="2">
        <v>1289</v>
      </c>
      <c r="K354" s="31">
        <f t="shared" si="11"/>
        <v>2.2224137931034482</v>
      </c>
    </row>
    <row r="355" spans="1:11" x14ac:dyDescent="0.2">
      <c r="A355" s="1" t="s">
        <v>8552</v>
      </c>
      <c r="B355" t="s">
        <v>8553</v>
      </c>
      <c r="C355">
        <v>5</v>
      </c>
      <c r="D355">
        <v>9</v>
      </c>
      <c r="E355">
        <v>24</v>
      </c>
      <c r="F355" s="2">
        <v>51</v>
      </c>
      <c r="G355" s="2">
        <v>755</v>
      </c>
      <c r="H355" s="31">
        <f t="shared" si="10"/>
        <v>14.803921568627452</v>
      </c>
      <c r="I355" s="2">
        <v>52.5</v>
      </c>
      <c r="J355" s="2">
        <v>1542</v>
      </c>
      <c r="K355" s="31">
        <f t="shared" si="11"/>
        <v>2.0423841059602648</v>
      </c>
    </row>
    <row r="356" spans="1:11" x14ac:dyDescent="0.2">
      <c r="A356" s="1" t="s">
        <v>8552</v>
      </c>
      <c r="B356" t="s">
        <v>8553</v>
      </c>
      <c r="C356">
        <v>5</v>
      </c>
      <c r="D356">
        <v>4</v>
      </c>
      <c r="E356">
        <v>1</v>
      </c>
      <c r="F356" s="2">
        <v>110</v>
      </c>
      <c r="G356" s="2">
        <v>816</v>
      </c>
      <c r="H356" s="31">
        <f t="shared" si="10"/>
        <v>7.418181818181818</v>
      </c>
      <c r="I356" s="2">
        <v>51.5</v>
      </c>
      <c r="J356" s="2">
        <v>1059</v>
      </c>
      <c r="K356" s="31">
        <f t="shared" si="11"/>
        <v>1.2977941176470589</v>
      </c>
    </row>
    <row r="357" spans="1:11" x14ac:dyDescent="0.2">
      <c r="A357" s="1" t="s">
        <v>8552</v>
      </c>
      <c r="B357" t="s">
        <v>8553</v>
      </c>
      <c r="C357">
        <v>5</v>
      </c>
      <c r="D357">
        <v>16</v>
      </c>
      <c r="E357">
        <v>10</v>
      </c>
      <c r="F357" s="2">
        <v>60</v>
      </c>
      <c r="G357" s="2">
        <v>629.5</v>
      </c>
      <c r="H357" s="31">
        <f t="shared" si="10"/>
        <v>10.491666666666667</v>
      </c>
      <c r="I357" s="2">
        <v>51.5</v>
      </c>
      <c r="J357" s="2">
        <v>1483.5</v>
      </c>
      <c r="K357" s="31">
        <f t="shared" si="11"/>
        <v>2.3566322478157269</v>
      </c>
    </row>
    <row r="358" spans="1:11" x14ac:dyDescent="0.2">
      <c r="A358" s="1" t="s">
        <v>8552</v>
      </c>
      <c r="B358" t="s">
        <v>8553</v>
      </c>
      <c r="C358">
        <v>5</v>
      </c>
      <c r="D358">
        <v>16</v>
      </c>
      <c r="E358">
        <v>5</v>
      </c>
      <c r="F358" s="2">
        <v>158</v>
      </c>
      <c r="G358" s="2">
        <v>882</v>
      </c>
      <c r="H358" s="31">
        <f t="shared" si="10"/>
        <v>5.5822784810126587</v>
      </c>
      <c r="I358" s="2">
        <v>50.5</v>
      </c>
      <c r="J358" s="2">
        <v>1455</v>
      </c>
      <c r="K358" s="31">
        <f t="shared" si="11"/>
        <v>1.6496598639455782</v>
      </c>
    </row>
    <row r="359" spans="1:11" x14ac:dyDescent="0.2">
      <c r="A359" s="1" t="s">
        <v>8552</v>
      </c>
      <c r="B359" t="s">
        <v>8553</v>
      </c>
      <c r="C359">
        <v>5</v>
      </c>
      <c r="D359">
        <v>5</v>
      </c>
      <c r="E359">
        <v>1</v>
      </c>
      <c r="F359" s="2">
        <v>83</v>
      </c>
      <c r="G359" s="2">
        <v>734</v>
      </c>
      <c r="H359" s="31">
        <f t="shared" si="10"/>
        <v>8.8433734939759034</v>
      </c>
      <c r="I359" s="2">
        <v>49</v>
      </c>
      <c r="J359" s="2">
        <v>1166.5</v>
      </c>
      <c r="K359" s="31">
        <f t="shared" si="11"/>
        <v>1.5892370572207084</v>
      </c>
    </row>
    <row r="360" spans="1:11" x14ac:dyDescent="0.2">
      <c r="A360" s="1" t="s">
        <v>8552</v>
      </c>
      <c r="B360" t="s">
        <v>8553</v>
      </c>
      <c r="C360">
        <v>5</v>
      </c>
      <c r="D360">
        <v>9</v>
      </c>
      <c r="E360">
        <v>1</v>
      </c>
      <c r="F360" s="2">
        <v>60.5</v>
      </c>
      <c r="G360" s="2">
        <v>711.5</v>
      </c>
      <c r="H360" s="31">
        <f t="shared" si="10"/>
        <v>11.760330578512397</v>
      </c>
      <c r="I360" s="2">
        <v>49</v>
      </c>
      <c r="J360" s="2">
        <v>1298</v>
      </c>
      <c r="K360" s="31">
        <f t="shared" si="11"/>
        <v>1.8243148278285313</v>
      </c>
    </row>
    <row r="361" spans="1:11" x14ac:dyDescent="0.2">
      <c r="A361" s="1" t="s">
        <v>8552</v>
      </c>
      <c r="B361" t="s">
        <v>8553</v>
      </c>
      <c r="C361">
        <v>5</v>
      </c>
      <c r="D361">
        <v>8</v>
      </c>
      <c r="E361">
        <v>24</v>
      </c>
      <c r="F361" s="2">
        <v>50.5</v>
      </c>
      <c r="G361" s="2">
        <v>623.5</v>
      </c>
      <c r="H361" s="31">
        <f t="shared" si="10"/>
        <v>12.346534653465346</v>
      </c>
      <c r="I361" s="2">
        <v>48.5</v>
      </c>
      <c r="J361" s="2">
        <v>900</v>
      </c>
      <c r="K361" s="31">
        <f t="shared" si="11"/>
        <v>1.4434643143544508</v>
      </c>
    </row>
    <row r="362" spans="1:11" x14ac:dyDescent="0.2">
      <c r="A362" s="1" t="s">
        <v>8552</v>
      </c>
      <c r="B362" t="s">
        <v>8553</v>
      </c>
      <c r="C362">
        <v>5</v>
      </c>
      <c r="D362">
        <v>16</v>
      </c>
      <c r="E362">
        <v>8</v>
      </c>
      <c r="F362" s="2">
        <v>83.5</v>
      </c>
      <c r="G362" s="2">
        <v>701</v>
      </c>
      <c r="H362" s="31">
        <f t="shared" si="10"/>
        <v>8.3952095808383227</v>
      </c>
      <c r="I362" s="2">
        <v>47.5</v>
      </c>
      <c r="J362" s="2">
        <v>878.5</v>
      </c>
      <c r="K362" s="31">
        <f t="shared" si="11"/>
        <v>1.2532097004279601</v>
      </c>
    </row>
    <row r="363" spans="1:11" x14ac:dyDescent="0.2">
      <c r="A363" s="1" t="s">
        <v>8552</v>
      </c>
      <c r="B363" t="s">
        <v>8553</v>
      </c>
      <c r="C363">
        <v>5</v>
      </c>
      <c r="D363">
        <v>7</v>
      </c>
      <c r="E363">
        <v>24</v>
      </c>
      <c r="F363" s="2">
        <v>51</v>
      </c>
      <c r="G363" s="2">
        <v>517.5</v>
      </c>
      <c r="H363" s="31">
        <f t="shared" si="10"/>
        <v>10.147058823529411</v>
      </c>
      <c r="I363" s="2">
        <v>46.5</v>
      </c>
      <c r="J363" s="2">
        <v>710.5</v>
      </c>
      <c r="K363" s="31">
        <f t="shared" si="11"/>
        <v>1.3729468599033816</v>
      </c>
    </row>
    <row r="364" spans="1:11" x14ac:dyDescent="0.2">
      <c r="A364" s="1" t="s">
        <v>8552</v>
      </c>
      <c r="B364" t="s">
        <v>8553</v>
      </c>
      <c r="C364">
        <v>5</v>
      </c>
      <c r="D364">
        <v>16</v>
      </c>
      <c r="E364">
        <v>4</v>
      </c>
      <c r="F364" s="2">
        <v>53</v>
      </c>
      <c r="G364" s="2">
        <v>544</v>
      </c>
      <c r="H364" s="31">
        <f t="shared" si="10"/>
        <v>10.264150943396226</v>
      </c>
      <c r="I364" s="2">
        <v>46.5</v>
      </c>
      <c r="J364" s="2">
        <v>1349.5</v>
      </c>
      <c r="K364" s="31">
        <f t="shared" si="11"/>
        <v>2.4806985294117645</v>
      </c>
    </row>
    <row r="365" spans="1:11" x14ac:dyDescent="0.2">
      <c r="A365" s="1" t="s">
        <v>8552</v>
      </c>
      <c r="B365" t="s">
        <v>8553</v>
      </c>
      <c r="C365">
        <v>5</v>
      </c>
      <c r="D365">
        <v>16</v>
      </c>
      <c r="E365">
        <v>11</v>
      </c>
      <c r="F365" s="2">
        <v>215</v>
      </c>
      <c r="G365" s="2">
        <v>1023.5</v>
      </c>
      <c r="H365" s="31">
        <f t="shared" si="10"/>
        <v>4.7604651162790699</v>
      </c>
      <c r="I365" s="2">
        <v>46</v>
      </c>
      <c r="J365" s="2">
        <v>1375.5</v>
      </c>
      <c r="K365" s="31">
        <f t="shared" si="11"/>
        <v>1.3439179286761114</v>
      </c>
    </row>
    <row r="366" spans="1:11" x14ac:dyDescent="0.2">
      <c r="A366" s="1" t="s">
        <v>8552</v>
      </c>
      <c r="B366" t="s">
        <v>8553</v>
      </c>
      <c r="C366">
        <v>5</v>
      </c>
      <c r="D366">
        <v>16</v>
      </c>
      <c r="E366">
        <v>7</v>
      </c>
      <c r="F366" s="2">
        <v>57.5</v>
      </c>
      <c r="G366" s="2">
        <v>621</v>
      </c>
      <c r="H366" s="31">
        <f t="shared" si="10"/>
        <v>10.8</v>
      </c>
      <c r="I366" s="2">
        <v>44</v>
      </c>
      <c r="J366" s="2">
        <v>1255</v>
      </c>
      <c r="K366" s="31">
        <f t="shared" si="11"/>
        <v>2.0209339774557167</v>
      </c>
    </row>
    <row r="367" spans="1:11" x14ac:dyDescent="0.2">
      <c r="A367" s="1" t="s">
        <v>8552</v>
      </c>
      <c r="B367" t="s">
        <v>8553</v>
      </c>
      <c r="C367">
        <v>5</v>
      </c>
      <c r="D367">
        <v>16</v>
      </c>
      <c r="E367">
        <v>16</v>
      </c>
      <c r="F367" s="2">
        <v>51.5</v>
      </c>
      <c r="G367" s="2">
        <v>642</v>
      </c>
      <c r="H367" s="31">
        <f t="shared" si="10"/>
        <v>12.466019417475728</v>
      </c>
      <c r="I367" s="2">
        <v>43</v>
      </c>
      <c r="J367" s="2">
        <v>206.5</v>
      </c>
      <c r="K367" s="31">
        <f t="shared" si="11"/>
        <v>0.32165109034267914</v>
      </c>
    </row>
    <row r="368" spans="1:11" x14ac:dyDescent="0.2">
      <c r="A368" s="1" t="s">
        <v>8552</v>
      </c>
      <c r="B368" t="s">
        <v>8553</v>
      </c>
      <c r="C368">
        <v>5</v>
      </c>
      <c r="D368">
        <v>1</v>
      </c>
      <c r="E368">
        <v>16</v>
      </c>
      <c r="F368" s="2">
        <v>27.5</v>
      </c>
      <c r="G368" s="2">
        <v>451.5</v>
      </c>
      <c r="H368" s="31">
        <f t="shared" si="10"/>
        <v>16.418181818181818</v>
      </c>
      <c r="I368" s="2">
        <v>43</v>
      </c>
      <c r="J368" s="2">
        <v>1066.5</v>
      </c>
      <c r="K368" s="31">
        <f t="shared" si="11"/>
        <v>2.3621262458471759</v>
      </c>
    </row>
    <row r="369" spans="1:12" x14ac:dyDescent="0.2">
      <c r="A369" s="1" t="s">
        <v>8552</v>
      </c>
      <c r="B369" t="s">
        <v>8553</v>
      </c>
      <c r="C369">
        <v>5</v>
      </c>
      <c r="D369">
        <v>13</v>
      </c>
      <c r="E369">
        <v>1</v>
      </c>
      <c r="F369" s="2">
        <v>41.5</v>
      </c>
      <c r="G369" s="2">
        <v>560</v>
      </c>
      <c r="H369" s="31">
        <f t="shared" si="10"/>
        <v>13.493975903614459</v>
      </c>
      <c r="I369" s="2">
        <v>43</v>
      </c>
      <c r="J369" s="2">
        <v>1095.5</v>
      </c>
      <c r="K369" s="31">
        <f t="shared" si="11"/>
        <v>1.95625</v>
      </c>
    </row>
    <row r="370" spans="1:12" x14ac:dyDescent="0.2">
      <c r="A370" s="1" t="s">
        <v>8552</v>
      </c>
      <c r="B370" t="s">
        <v>8553</v>
      </c>
      <c r="C370">
        <v>5</v>
      </c>
      <c r="D370">
        <v>6</v>
      </c>
      <c r="E370">
        <v>1</v>
      </c>
      <c r="F370" s="2">
        <v>29.5</v>
      </c>
      <c r="G370" s="2">
        <v>467.5</v>
      </c>
      <c r="H370" s="31">
        <f t="shared" si="10"/>
        <v>15.847457627118644</v>
      </c>
      <c r="I370" s="2">
        <v>41.5</v>
      </c>
      <c r="J370" s="2">
        <v>998.5</v>
      </c>
      <c r="K370" s="31">
        <f t="shared" si="11"/>
        <v>2.1358288770053475</v>
      </c>
    </row>
    <row r="371" spans="1:12" x14ac:dyDescent="0.2">
      <c r="A371" s="1" t="s">
        <v>8552</v>
      </c>
      <c r="B371" t="s">
        <v>8553</v>
      </c>
      <c r="C371">
        <v>5</v>
      </c>
      <c r="D371">
        <v>3</v>
      </c>
      <c r="E371">
        <v>1</v>
      </c>
      <c r="F371" s="2">
        <v>37</v>
      </c>
      <c r="G371" s="2">
        <v>352</v>
      </c>
      <c r="H371" s="31">
        <f t="shared" si="10"/>
        <v>9.513513513513514</v>
      </c>
      <c r="I371" s="2">
        <v>38.5</v>
      </c>
      <c r="J371" s="2">
        <v>859</v>
      </c>
      <c r="K371" s="31">
        <f t="shared" si="11"/>
        <v>2.4403409090909092</v>
      </c>
    </row>
    <row r="372" spans="1:12" x14ac:dyDescent="0.2">
      <c r="A372" s="1" t="s">
        <v>8552</v>
      </c>
      <c r="B372" t="s">
        <v>8553</v>
      </c>
      <c r="C372">
        <v>5</v>
      </c>
      <c r="D372">
        <v>16</v>
      </c>
      <c r="E372">
        <v>12</v>
      </c>
      <c r="F372" s="2">
        <v>63.5</v>
      </c>
      <c r="G372" s="2">
        <v>644.5</v>
      </c>
      <c r="H372" s="31">
        <f t="shared" si="10"/>
        <v>10.149606299212598</v>
      </c>
      <c r="I372" s="2">
        <v>36</v>
      </c>
      <c r="J372" s="2">
        <v>1048</v>
      </c>
      <c r="K372" s="31">
        <f t="shared" si="11"/>
        <v>1.626066718386346</v>
      </c>
    </row>
    <row r="373" spans="1:12" x14ac:dyDescent="0.2">
      <c r="A373" s="1" t="s">
        <v>8552</v>
      </c>
      <c r="B373" t="s">
        <v>8553</v>
      </c>
      <c r="C373">
        <v>5</v>
      </c>
      <c r="D373">
        <v>16</v>
      </c>
      <c r="E373">
        <v>3</v>
      </c>
      <c r="F373" s="2">
        <v>49.5</v>
      </c>
      <c r="G373" s="2">
        <v>467.5</v>
      </c>
      <c r="H373" s="31">
        <f t="shared" si="10"/>
        <v>9.4444444444444446</v>
      </c>
      <c r="I373" s="2">
        <v>33</v>
      </c>
      <c r="J373" s="2">
        <v>375</v>
      </c>
      <c r="K373" s="31">
        <f t="shared" si="11"/>
        <v>0.80213903743315507</v>
      </c>
    </row>
    <row r="374" spans="1:12" x14ac:dyDescent="0.2">
      <c r="A374" s="1" t="s">
        <v>8552</v>
      </c>
      <c r="B374" t="s">
        <v>8553</v>
      </c>
      <c r="C374">
        <v>5</v>
      </c>
      <c r="D374">
        <v>12</v>
      </c>
      <c r="E374">
        <v>1</v>
      </c>
      <c r="F374" s="2">
        <v>48</v>
      </c>
      <c r="G374" s="2">
        <v>482</v>
      </c>
      <c r="H374" s="31">
        <f t="shared" si="10"/>
        <v>10.041666666666666</v>
      </c>
      <c r="I374" s="2">
        <v>33</v>
      </c>
      <c r="J374" s="2">
        <v>751</v>
      </c>
      <c r="K374" s="31">
        <f t="shared" si="11"/>
        <v>1.558091286307054</v>
      </c>
    </row>
    <row r="375" spans="1:12" x14ac:dyDescent="0.2">
      <c r="A375" s="1" t="s">
        <v>8552</v>
      </c>
      <c r="B375" t="s">
        <v>8553</v>
      </c>
      <c r="C375">
        <v>5</v>
      </c>
      <c r="D375">
        <v>14</v>
      </c>
      <c r="E375">
        <v>1</v>
      </c>
      <c r="F375" s="2">
        <v>101</v>
      </c>
      <c r="G375" s="2">
        <v>792</v>
      </c>
      <c r="H375" s="31">
        <f t="shared" si="10"/>
        <v>7.8415841584158414</v>
      </c>
      <c r="I375" s="2">
        <v>31.5</v>
      </c>
      <c r="J375" s="2">
        <v>930</v>
      </c>
      <c r="K375" s="31">
        <f t="shared" si="11"/>
        <v>1.1742424242424243</v>
      </c>
    </row>
    <row r="376" spans="1:12" x14ac:dyDescent="0.2">
      <c r="A376" s="1" t="s">
        <v>8552</v>
      </c>
      <c r="B376" t="s">
        <v>8553</v>
      </c>
      <c r="C376">
        <v>5</v>
      </c>
      <c r="D376">
        <v>10</v>
      </c>
      <c r="E376">
        <v>1</v>
      </c>
      <c r="F376" s="2">
        <v>21</v>
      </c>
      <c r="G376" s="2">
        <v>415.5</v>
      </c>
      <c r="H376" s="31">
        <f t="shared" si="10"/>
        <v>19.785714285714285</v>
      </c>
      <c r="I376" s="2">
        <v>31.5</v>
      </c>
      <c r="J376" s="2">
        <v>981</v>
      </c>
      <c r="K376" s="31">
        <f t="shared" si="11"/>
        <v>2.3610108303249095</v>
      </c>
    </row>
    <row r="377" spans="1:12" x14ac:dyDescent="0.2">
      <c r="A377" s="1" t="s">
        <v>8552</v>
      </c>
      <c r="B377" t="s">
        <v>8553</v>
      </c>
      <c r="C377">
        <v>5</v>
      </c>
      <c r="D377">
        <v>2</v>
      </c>
      <c r="E377">
        <v>1</v>
      </c>
      <c r="F377" s="2">
        <v>49</v>
      </c>
      <c r="G377" s="2">
        <v>552</v>
      </c>
      <c r="H377" s="31">
        <f t="shared" si="10"/>
        <v>11.26530612244898</v>
      </c>
      <c r="I377" s="2">
        <v>30.5</v>
      </c>
      <c r="J377" s="2">
        <v>1221.5</v>
      </c>
      <c r="K377" s="31">
        <f t="shared" si="11"/>
        <v>2.2128623188405796</v>
      </c>
    </row>
    <row r="378" spans="1:12" x14ac:dyDescent="0.2">
      <c r="A378" s="1" t="s">
        <v>8552</v>
      </c>
      <c r="B378" t="s">
        <v>8553</v>
      </c>
      <c r="C378">
        <v>5</v>
      </c>
      <c r="D378">
        <v>11</v>
      </c>
      <c r="E378">
        <v>1</v>
      </c>
      <c r="F378" s="2">
        <v>88</v>
      </c>
      <c r="G378" s="2">
        <v>674</v>
      </c>
      <c r="H378" s="31">
        <f t="shared" si="10"/>
        <v>7.6590909090909092</v>
      </c>
      <c r="I378" s="2">
        <v>30.5</v>
      </c>
      <c r="J378" s="2">
        <v>1222.5</v>
      </c>
      <c r="K378" s="31">
        <f t="shared" si="11"/>
        <v>1.8137982195845697</v>
      </c>
    </row>
    <row r="379" spans="1:12" x14ac:dyDescent="0.2">
      <c r="A379" s="1" t="s">
        <v>8552</v>
      </c>
      <c r="B379" t="s">
        <v>8553</v>
      </c>
      <c r="C379">
        <v>5</v>
      </c>
      <c r="D379">
        <v>16</v>
      </c>
      <c r="E379">
        <v>14</v>
      </c>
      <c r="F379" s="2">
        <v>31.5</v>
      </c>
      <c r="G379" s="2">
        <v>441.5</v>
      </c>
      <c r="H379" s="31">
        <f t="shared" si="10"/>
        <v>14.015873015873016</v>
      </c>
      <c r="I379" s="2">
        <v>29</v>
      </c>
      <c r="J379" s="2">
        <v>837.5</v>
      </c>
      <c r="K379" s="31">
        <f t="shared" si="11"/>
        <v>1.8969422423556059</v>
      </c>
    </row>
    <row r="380" spans="1:12" x14ac:dyDescent="0.2">
      <c r="A380" s="1" t="s">
        <v>8552</v>
      </c>
      <c r="B380" t="s">
        <v>8553</v>
      </c>
      <c r="C380">
        <v>5</v>
      </c>
      <c r="D380">
        <v>16</v>
      </c>
      <c r="E380">
        <v>1</v>
      </c>
      <c r="F380" s="2">
        <v>72.5</v>
      </c>
      <c r="G380" s="2">
        <v>681</v>
      </c>
      <c r="H380" s="31">
        <f t="shared" si="10"/>
        <v>9.3931034482758626</v>
      </c>
      <c r="I380" s="2">
        <v>29</v>
      </c>
      <c r="J380" s="2">
        <v>864</v>
      </c>
      <c r="K380" s="31">
        <f t="shared" si="11"/>
        <v>1.2687224669603525</v>
      </c>
    </row>
    <row r="381" spans="1:12" x14ac:dyDescent="0.2">
      <c r="A381" s="1" t="s">
        <v>8552</v>
      </c>
      <c r="B381" t="s">
        <v>8553</v>
      </c>
      <c r="C381">
        <v>5</v>
      </c>
      <c r="D381">
        <v>15</v>
      </c>
      <c r="E381">
        <v>1</v>
      </c>
      <c r="F381" s="2">
        <v>43.5</v>
      </c>
      <c r="G381" s="2">
        <v>501</v>
      </c>
      <c r="H381" s="31">
        <f t="shared" si="10"/>
        <v>11.517241379310345</v>
      </c>
      <c r="I381" s="2">
        <v>28.5</v>
      </c>
      <c r="J381" s="2">
        <v>1368.5</v>
      </c>
      <c r="K381" s="31">
        <f t="shared" si="11"/>
        <v>2.7315369261477045</v>
      </c>
    </row>
    <row r="382" spans="1:12" x14ac:dyDescent="0.2">
      <c r="A382" s="7" t="s">
        <v>8552</v>
      </c>
      <c r="B382" s="8" t="s">
        <v>8553</v>
      </c>
      <c r="C382" s="8">
        <v>6</v>
      </c>
      <c r="D382" s="8">
        <v>16</v>
      </c>
      <c r="E382" s="8">
        <v>19</v>
      </c>
      <c r="F382" s="9">
        <v>637</v>
      </c>
      <c r="G382" s="9">
        <v>1156</v>
      </c>
      <c r="H382" s="28">
        <f t="shared" si="10"/>
        <v>1.8147566718995289</v>
      </c>
      <c r="I382" s="9">
        <v>281.5</v>
      </c>
      <c r="J382" s="9">
        <v>1455.5</v>
      </c>
      <c r="K382" s="28">
        <f t="shared" si="11"/>
        <v>1.2590830449826989</v>
      </c>
      <c r="L382" s="10"/>
    </row>
    <row r="383" spans="1:12" x14ac:dyDescent="0.2">
      <c r="A383" s="7" t="s">
        <v>8552</v>
      </c>
      <c r="B383" s="8" t="s">
        <v>8553</v>
      </c>
      <c r="C383" s="8">
        <v>6</v>
      </c>
      <c r="D383" s="8">
        <v>16</v>
      </c>
      <c r="E383" s="8">
        <v>21</v>
      </c>
      <c r="F383" s="9">
        <v>658</v>
      </c>
      <c r="G383" s="9">
        <v>1191</v>
      </c>
      <c r="H383" s="28">
        <f t="shared" si="10"/>
        <v>1.8100303951367782</v>
      </c>
      <c r="I383" s="9">
        <v>261</v>
      </c>
      <c r="J383" s="9">
        <v>1451.5</v>
      </c>
      <c r="K383" s="28">
        <f t="shared" si="11"/>
        <v>1.2187237615449202</v>
      </c>
      <c r="L383" s="10"/>
    </row>
    <row r="384" spans="1:12" x14ac:dyDescent="0.2">
      <c r="A384" s="7" t="s">
        <v>8552</v>
      </c>
      <c r="B384" s="8" t="s">
        <v>8553</v>
      </c>
      <c r="C384" s="8">
        <v>6</v>
      </c>
      <c r="D384" s="8">
        <v>1</v>
      </c>
      <c r="E384" s="8">
        <v>21</v>
      </c>
      <c r="F384" s="9">
        <v>287</v>
      </c>
      <c r="G384" s="9">
        <v>1029</v>
      </c>
      <c r="H384" s="28">
        <f t="shared" si="10"/>
        <v>3.5853658536585367</v>
      </c>
      <c r="I384" s="9">
        <v>245.5</v>
      </c>
      <c r="J384" s="9">
        <v>1460.5</v>
      </c>
      <c r="K384" s="28">
        <f t="shared" si="11"/>
        <v>1.4193391642371234</v>
      </c>
      <c r="L384" s="10"/>
    </row>
    <row r="385" spans="1:12" x14ac:dyDescent="0.2">
      <c r="A385" s="7" t="s">
        <v>8552</v>
      </c>
      <c r="B385" s="8" t="s">
        <v>8553</v>
      </c>
      <c r="C385" s="8">
        <v>6</v>
      </c>
      <c r="D385" s="8">
        <v>1</v>
      </c>
      <c r="E385" s="8">
        <v>11</v>
      </c>
      <c r="F385" s="9">
        <v>208</v>
      </c>
      <c r="G385" s="9">
        <v>885.5</v>
      </c>
      <c r="H385" s="28">
        <f t="shared" si="10"/>
        <v>4.2572115384615383</v>
      </c>
      <c r="I385" s="9">
        <v>179</v>
      </c>
      <c r="J385" s="9">
        <v>1389</v>
      </c>
      <c r="K385" s="28">
        <f t="shared" si="11"/>
        <v>1.5686053077357425</v>
      </c>
      <c r="L385" s="10"/>
    </row>
    <row r="386" spans="1:12" x14ac:dyDescent="0.2">
      <c r="A386" s="7" t="s">
        <v>8552</v>
      </c>
      <c r="B386" s="8" t="s">
        <v>8553</v>
      </c>
      <c r="C386" s="8">
        <v>6</v>
      </c>
      <c r="D386" s="8">
        <v>16</v>
      </c>
      <c r="E386" s="8">
        <v>15</v>
      </c>
      <c r="F386" s="9">
        <v>468.5</v>
      </c>
      <c r="G386" s="9">
        <v>1041.5</v>
      </c>
      <c r="H386" s="28">
        <f t="shared" ref="H386:H449" si="12">(G386/F386)</f>
        <v>2.223052294557097</v>
      </c>
      <c r="I386" s="9">
        <v>174</v>
      </c>
      <c r="J386" s="9">
        <v>1364</v>
      </c>
      <c r="K386" s="28">
        <f t="shared" si="11"/>
        <v>1.3096495439270284</v>
      </c>
      <c r="L386" s="10"/>
    </row>
    <row r="387" spans="1:12" x14ac:dyDescent="0.2">
      <c r="A387" s="7" t="s">
        <v>8552</v>
      </c>
      <c r="B387" s="8" t="s">
        <v>8553</v>
      </c>
      <c r="C387" s="8">
        <v>6</v>
      </c>
      <c r="D387" s="8">
        <v>16</v>
      </c>
      <c r="E387" s="8">
        <v>17</v>
      </c>
      <c r="F387" s="9">
        <v>500.5</v>
      </c>
      <c r="G387" s="9">
        <v>1064.5</v>
      </c>
      <c r="H387" s="28">
        <f t="shared" si="12"/>
        <v>2.1268731268731269</v>
      </c>
      <c r="I387" s="9">
        <v>166.5</v>
      </c>
      <c r="J387" s="9">
        <v>1332</v>
      </c>
      <c r="K387" s="28">
        <f t="shared" ref="K387:K450" si="13">(J387/G387)</f>
        <v>1.2512916862376702</v>
      </c>
      <c r="L387" s="10"/>
    </row>
    <row r="388" spans="1:12" x14ac:dyDescent="0.2">
      <c r="A388" s="7" t="s">
        <v>8552</v>
      </c>
      <c r="B388" s="8" t="s">
        <v>8553</v>
      </c>
      <c r="C388" s="8">
        <v>6</v>
      </c>
      <c r="D388" s="8">
        <v>16</v>
      </c>
      <c r="E388" s="8">
        <v>11</v>
      </c>
      <c r="F388" s="9">
        <v>408</v>
      </c>
      <c r="G388" s="9">
        <v>991</v>
      </c>
      <c r="H388" s="28">
        <f t="shared" si="12"/>
        <v>2.4289215686274508</v>
      </c>
      <c r="I388" s="9">
        <v>149.5</v>
      </c>
      <c r="J388" s="9">
        <v>1324.5</v>
      </c>
      <c r="K388" s="28">
        <f t="shared" si="13"/>
        <v>1.3365287588294652</v>
      </c>
      <c r="L388" s="10"/>
    </row>
    <row r="389" spans="1:12" x14ac:dyDescent="0.2">
      <c r="A389" s="7" t="s">
        <v>8552</v>
      </c>
      <c r="B389" s="8" t="s">
        <v>8553</v>
      </c>
      <c r="C389" s="8">
        <v>6</v>
      </c>
      <c r="D389" s="8">
        <v>16</v>
      </c>
      <c r="E389" s="8">
        <v>23</v>
      </c>
      <c r="F389" s="9">
        <v>407.5</v>
      </c>
      <c r="G389" s="9">
        <v>1077.5</v>
      </c>
      <c r="H389" s="28">
        <f t="shared" si="12"/>
        <v>2.6441717791411041</v>
      </c>
      <c r="I389" s="9">
        <v>149</v>
      </c>
      <c r="J389" s="9">
        <v>1419</v>
      </c>
      <c r="K389" s="28">
        <f t="shared" si="13"/>
        <v>1.3169373549883991</v>
      </c>
      <c r="L389" s="10"/>
    </row>
    <row r="390" spans="1:12" x14ac:dyDescent="0.2">
      <c r="A390" s="7" t="s">
        <v>8552</v>
      </c>
      <c r="B390" s="8" t="s">
        <v>8553</v>
      </c>
      <c r="C390" s="8">
        <v>6</v>
      </c>
      <c r="D390" s="8">
        <v>1</v>
      </c>
      <c r="E390" s="8">
        <v>9</v>
      </c>
      <c r="F390" s="9">
        <v>194.5</v>
      </c>
      <c r="G390" s="9">
        <v>934</v>
      </c>
      <c r="H390" s="28">
        <f t="shared" si="12"/>
        <v>4.8020565552699228</v>
      </c>
      <c r="I390" s="9">
        <v>141</v>
      </c>
      <c r="J390" s="9">
        <v>1450</v>
      </c>
      <c r="K390" s="28">
        <f t="shared" si="13"/>
        <v>1.5524625267665952</v>
      </c>
      <c r="L390" s="10"/>
    </row>
    <row r="391" spans="1:12" x14ac:dyDescent="0.2">
      <c r="A391" s="7" t="s">
        <v>8552</v>
      </c>
      <c r="B391" s="8" t="s">
        <v>8553</v>
      </c>
      <c r="C391" s="8">
        <v>6</v>
      </c>
      <c r="D391" s="8">
        <v>1</v>
      </c>
      <c r="E391" s="8">
        <v>19</v>
      </c>
      <c r="F391" s="9">
        <v>266</v>
      </c>
      <c r="G391" s="9">
        <v>964.5</v>
      </c>
      <c r="H391" s="28">
        <f t="shared" si="12"/>
        <v>3.6259398496240602</v>
      </c>
      <c r="I391" s="9">
        <v>140</v>
      </c>
      <c r="J391" s="9">
        <v>1285.5</v>
      </c>
      <c r="K391" s="28">
        <f t="shared" si="13"/>
        <v>1.3328149300155521</v>
      </c>
      <c r="L391" s="10"/>
    </row>
    <row r="392" spans="1:12" x14ac:dyDescent="0.2">
      <c r="A392" s="7" t="s">
        <v>8552</v>
      </c>
      <c r="B392" s="8" t="s">
        <v>8553</v>
      </c>
      <c r="C392" s="8">
        <v>6</v>
      </c>
      <c r="D392" s="8">
        <v>16</v>
      </c>
      <c r="E392" s="8">
        <v>9</v>
      </c>
      <c r="F392" s="9">
        <v>314.5</v>
      </c>
      <c r="G392" s="9">
        <v>963.5</v>
      </c>
      <c r="H392" s="28">
        <f t="shared" si="12"/>
        <v>3.0635930047694755</v>
      </c>
      <c r="I392" s="9">
        <v>136</v>
      </c>
      <c r="J392" s="9">
        <v>1436</v>
      </c>
      <c r="K392" s="28">
        <f t="shared" si="13"/>
        <v>1.4903995848469123</v>
      </c>
      <c r="L392" s="10"/>
    </row>
    <row r="393" spans="1:12" x14ac:dyDescent="0.2">
      <c r="A393" s="7" t="s">
        <v>8552</v>
      </c>
      <c r="B393" s="8" t="s">
        <v>8553</v>
      </c>
      <c r="C393" s="8">
        <v>6</v>
      </c>
      <c r="D393" s="8">
        <v>1</v>
      </c>
      <c r="E393" s="8">
        <v>6</v>
      </c>
      <c r="F393" s="9">
        <v>216.5</v>
      </c>
      <c r="G393" s="9">
        <v>914.5</v>
      </c>
      <c r="H393" s="28">
        <f t="shared" si="12"/>
        <v>4.2240184757505777</v>
      </c>
      <c r="I393" s="9">
        <v>133</v>
      </c>
      <c r="J393" s="9">
        <v>1621.5</v>
      </c>
      <c r="K393" s="28">
        <f t="shared" si="13"/>
        <v>1.7731000546746856</v>
      </c>
      <c r="L393" s="28" t="s">
        <v>8556</v>
      </c>
    </row>
    <row r="394" spans="1:12" x14ac:dyDescent="0.2">
      <c r="A394" s="7" t="s">
        <v>8552</v>
      </c>
      <c r="B394" s="8" t="s">
        <v>8553</v>
      </c>
      <c r="C394" s="8">
        <v>6</v>
      </c>
      <c r="D394" s="8">
        <v>1</v>
      </c>
      <c r="E394" s="8">
        <v>12</v>
      </c>
      <c r="F394" s="9">
        <v>159.5</v>
      </c>
      <c r="G394" s="9">
        <v>859</v>
      </c>
      <c r="H394" s="28">
        <f t="shared" si="12"/>
        <v>5.3855799373040751</v>
      </c>
      <c r="I394" s="9">
        <v>121.5</v>
      </c>
      <c r="J394" s="9">
        <v>1329.5</v>
      </c>
      <c r="K394" s="28">
        <f t="shared" si="13"/>
        <v>1.5477299185098952</v>
      </c>
      <c r="L394" s="10">
        <f>MEDIAN(K382:K394)</f>
        <v>1.3365287588294652</v>
      </c>
    </row>
    <row r="395" spans="1:12" x14ac:dyDescent="0.2">
      <c r="A395" s="11" t="s">
        <v>8552</v>
      </c>
      <c r="B395" s="12" t="s">
        <v>8553</v>
      </c>
      <c r="C395" s="12">
        <v>6</v>
      </c>
      <c r="D395" s="12">
        <v>10</v>
      </c>
      <c r="E395" s="12">
        <v>1</v>
      </c>
      <c r="F395" s="13">
        <v>177</v>
      </c>
      <c r="G395" s="13">
        <v>821.5</v>
      </c>
      <c r="H395" s="29">
        <f t="shared" si="12"/>
        <v>4.6412429378531073</v>
      </c>
      <c r="I395" s="13">
        <v>119.5</v>
      </c>
      <c r="J395" s="13">
        <v>1224.5</v>
      </c>
      <c r="K395" s="29">
        <f t="shared" si="13"/>
        <v>1.4905660377358489</v>
      </c>
      <c r="L395" s="14"/>
    </row>
    <row r="396" spans="1:12" x14ac:dyDescent="0.2">
      <c r="A396" s="11" t="s">
        <v>8552</v>
      </c>
      <c r="B396" s="12" t="s">
        <v>8553</v>
      </c>
      <c r="C396" s="12">
        <v>6</v>
      </c>
      <c r="D396" s="12">
        <v>1</v>
      </c>
      <c r="E396" s="12">
        <v>23</v>
      </c>
      <c r="F396" s="13">
        <v>132</v>
      </c>
      <c r="G396" s="13">
        <v>714.5</v>
      </c>
      <c r="H396" s="29">
        <f t="shared" si="12"/>
        <v>5.4128787878787881</v>
      </c>
      <c r="I396" s="13">
        <v>109</v>
      </c>
      <c r="J396" s="13">
        <v>1486</v>
      </c>
      <c r="K396" s="29">
        <f t="shared" si="13"/>
        <v>2.079776067179846</v>
      </c>
      <c r="L396" s="14"/>
    </row>
    <row r="397" spans="1:12" x14ac:dyDescent="0.2">
      <c r="A397" s="11" t="s">
        <v>8552</v>
      </c>
      <c r="B397" s="12" t="s">
        <v>8553</v>
      </c>
      <c r="C397" s="12">
        <v>6</v>
      </c>
      <c r="D397" s="12">
        <v>1</v>
      </c>
      <c r="E397" s="12">
        <v>7</v>
      </c>
      <c r="F397" s="13">
        <v>206</v>
      </c>
      <c r="G397" s="13">
        <v>909</v>
      </c>
      <c r="H397" s="29">
        <f t="shared" si="12"/>
        <v>4.4126213592233006</v>
      </c>
      <c r="I397" s="13">
        <v>108.5</v>
      </c>
      <c r="J397" s="13">
        <v>1435.5</v>
      </c>
      <c r="K397" s="29">
        <f t="shared" si="13"/>
        <v>1.5792079207920793</v>
      </c>
      <c r="L397" s="14"/>
    </row>
    <row r="398" spans="1:12" x14ac:dyDescent="0.2">
      <c r="A398" s="11" t="s">
        <v>8552</v>
      </c>
      <c r="B398" s="12" t="s">
        <v>8553</v>
      </c>
      <c r="C398" s="12">
        <v>6</v>
      </c>
      <c r="D398" s="12">
        <v>1</v>
      </c>
      <c r="E398" s="12">
        <v>14</v>
      </c>
      <c r="F398" s="13">
        <v>173.5</v>
      </c>
      <c r="G398" s="13">
        <v>872.5</v>
      </c>
      <c r="H398" s="29">
        <f t="shared" si="12"/>
        <v>5.0288184438040346</v>
      </c>
      <c r="I398" s="13">
        <v>104.5</v>
      </c>
      <c r="J398" s="13">
        <v>1506</v>
      </c>
      <c r="K398" s="29">
        <f t="shared" si="13"/>
        <v>1.7260744985673353</v>
      </c>
      <c r="L398" s="14"/>
    </row>
    <row r="399" spans="1:12" x14ac:dyDescent="0.2">
      <c r="A399" s="11" t="s">
        <v>8552</v>
      </c>
      <c r="B399" s="12" t="s">
        <v>8553</v>
      </c>
      <c r="C399" s="12">
        <v>6</v>
      </c>
      <c r="D399" s="12">
        <v>1</v>
      </c>
      <c r="E399" s="12">
        <v>18</v>
      </c>
      <c r="F399" s="13">
        <v>136.5</v>
      </c>
      <c r="G399" s="13">
        <v>741</v>
      </c>
      <c r="H399" s="29">
        <f t="shared" si="12"/>
        <v>5.4285714285714288</v>
      </c>
      <c r="I399" s="13">
        <v>100.5</v>
      </c>
      <c r="J399" s="13">
        <v>1433</v>
      </c>
      <c r="K399" s="29">
        <f t="shared" si="13"/>
        <v>1.9338731443994601</v>
      </c>
      <c r="L399" s="14"/>
    </row>
    <row r="400" spans="1:12" x14ac:dyDescent="0.2">
      <c r="A400" s="11" t="s">
        <v>8552</v>
      </c>
      <c r="B400" s="12" t="s">
        <v>8553</v>
      </c>
      <c r="C400" s="12">
        <v>6</v>
      </c>
      <c r="D400" s="12">
        <v>16</v>
      </c>
      <c r="E400" s="12">
        <v>5</v>
      </c>
      <c r="F400" s="13">
        <v>249.5</v>
      </c>
      <c r="G400" s="13">
        <v>916.5</v>
      </c>
      <c r="H400" s="29">
        <f t="shared" si="12"/>
        <v>3.6733466933867733</v>
      </c>
      <c r="I400" s="13">
        <v>98.5</v>
      </c>
      <c r="J400" s="13">
        <v>1406</v>
      </c>
      <c r="K400" s="29">
        <f t="shared" si="13"/>
        <v>1.5340971085651938</v>
      </c>
      <c r="L400" s="14"/>
    </row>
    <row r="401" spans="1:12" x14ac:dyDescent="0.2">
      <c r="A401" s="11" t="s">
        <v>8552</v>
      </c>
      <c r="B401" s="12" t="s">
        <v>8553</v>
      </c>
      <c r="C401" s="12">
        <v>6</v>
      </c>
      <c r="D401" s="12">
        <v>1</v>
      </c>
      <c r="E401" s="12">
        <v>5</v>
      </c>
      <c r="F401" s="13">
        <v>142</v>
      </c>
      <c r="G401" s="13">
        <v>834.5</v>
      </c>
      <c r="H401" s="29">
        <f t="shared" si="12"/>
        <v>5.876760563380282</v>
      </c>
      <c r="I401" s="13">
        <v>97.5</v>
      </c>
      <c r="J401" s="13">
        <v>1390</v>
      </c>
      <c r="K401" s="29">
        <f t="shared" si="13"/>
        <v>1.6656680647094069</v>
      </c>
      <c r="L401" s="14"/>
    </row>
    <row r="402" spans="1:12" x14ac:dyDescent="0.2">
      <c r="A402" s="11" t="s">
        <v>8552</v>
      </c>
      <c r="B402" s="12" t="s">
        <v>8553</v>
      </c>
      <c r="C402" s="12">
        <v>6</v>
      </c>
      <c r="D402" s="12">
        <v>1</v>
      </c>
      <c r="E402" s="12">
        <v>10</v>
      </c>
      <c r="F402" s="13">
        <v>238</v>
      </c>
      <c r="G402" s="13">
        <v>912</v>
      </c>
      <c r="H402" s="29">
        <f t="shared" si="12"/>
        <v>3.8319327731092439</v>
      </c>
      <c r="I402" s="13">
        <v>94.5</v>
      </c>
      <c r="J402" s="13">
        <v>1250</v>
      </c>
      <c r="K402" s="29">
        <f t="shared" si="13"/>
        <v>1.3706140350877194</v>
      </c>
      <c r="L402" s="14"/>
    </row>
    <row r="403" spans="1:12" x14ac:dyDescent="0.2">
      <c r="A403" s="11" t="s">
        <v>8552</v>
      </c>
      <c r="B403" s="12" t="s">
        <v>8553</v>
      </c>
      <c r="C403" s="12">
        <v>6</v>
      </c>
      <c r="D403" s="12">
        <v>16</v>
      </c>
      <c r="E403" s="12">
        <v>13</v>
      </c>
      <c r="F403" s="13">
        <v>240</v>
      </c>
      <c r="G403" s="13">
        <v>906</v>
      </c>
      <c r="H403" s="29">
        <f t="shared" si="12"/>
        <v>3.7749999999999999</v>
      </c>
      <c r="I403" s="13">
        <v>92.5</v>
      </c>
      <c r="J403" s="13">
        <v>1271</v>
      </c>
      <c r="K403" s="29">
        <f t="shared" si="13"/>
        <v>1.4028697571743929</v>
      </c>
      <c r="L403" s="14"/>
    </row>
    <row r="404" spans="1:12" x14ac:dyDescent="0.2">
      <c r="A404" s="11" t="s">
        <v>8552</v>
      </c>
      <c r="B404" s="12" t="s">
        <v>8553</v>
      </c>
      <c r="C404" s="12">
        <v>6</v>
      </c>
      <c r="D404" s="12">
        <v>1</v>
      </c>
      <c r="E404" s="12">
        <v>4</v>
      </c>
      <c r="F404" s="13">
        <v>156</v>
      </c>
      <c r="G404" s="13">
        <v>820</v>
      </c>
      <c r="H404" s="29">
        <f t="shared" si="12"/>
        <v>5.2564102564102564</v>
      </c>
      <c r="I404" s="13">
        <v>90</v>
      </c>
      <c r="J404" s="13">
        <v>1460</v>
      </c>
      <c r="K404" s="29">
        <f t="shared" si="13"/>
        <v>1.7804878048780488</v>
      </c>
      <c r="L404" s="14"/>
    </row>
    <row r="405" spans="1:12" x14ac:dyDescent="0.2">
      <c r="A405" s="11" t="s">
        <v>8552</v>
      </c>
      <c r="B405" s="12" t="s">
        <v>8553</v>
      </c>
      <c r="C405" s="12">
        <v>6</v>
      </c>
      <c r="D405" s="12">
        <v>16</v>
      </c>
      <c r="E405" s="12">
        <v>7</v>
      </c>
      <c r="F405" s="13">
        <v>215</v>
      </c>
      <c r="G405" s="13">
        <v>875</v>
      </c>
      <c r="H405" s="29">
        <f t="shared" si="12"/>
        <v>4.0697674418604652</v>
      </c>
      <c r="I405" s="13">
        <v>86</v>
      </c>
      <c r="J405" s="13">
        <v>1255</v>
      </c>
      <c r="K405" s="29">
        <f t="shared" si="13"/>
        <v>1.4342857142857144</v>
      </c>
      <c r="L405" s="14"/>
    </row>
    <row r="406" spans="1:12" x14ac:dyDescent="0.2">
      <c r="A406" s="11" t="s">
        <v>8552</v>
      </c>
      <c r="B406" s="12" t="s">
        <v>8553</v>
      </c>
      <c r="C406" s="12">
        <v>6</v>
      </c>
      <c r="D406" s="12">
        <v>6</v>
      </c>
      <c r="E406" s="12">
        <v>1</v>
      </c>
      <c r="F406" s="13">
        <v>146</v>
      </c>
      <c r="G406" s="13">
        <v>729</v>
      </c>
      <c r="H406" s="29">
        <f t="shared" si="12"/>
        <v>4.993150684931507</v>
      </c>
      <c r="I406" s="13">
        <v>85</v>
      </c>
      <c r="J406" s="13">
        <v>1294.5</v>
      </c>
      <c r="K406" s="29">
        <f t="shared" si="13"/>
        <v>1.7757201646090535</v>
      </c>
      <c r="L406" s="14"/>
    </row>
    <row r="407" spans="1:12" x14ac:dyDescent="0.2">
      <c r="A407" s="11" t="s">
        <v>8552</v>
      </c>
      <c r="B407" s="12" t="s">
        <v>8553</v>
      </c>
      <c r="C407" s="12">
        <v>6</v>
      </c>
      <c r="D407" s="12">
        <v>8</v>
      </c>
      <c r="E407" s="12">
        <v>1</v>
      </c>
      <c r="F407" s="13">
        <v>121.5</v>
      </c>
      <c r="G407" s="13">
        <v>714.5</v>
      </c>
      <c r="H407" s="29">
        <f t="shared" si="12"/>
        <v>5.8806584362139915</v>
      </c>
      <c r="I407" s="13">
        <v>85</v>
      </c>
      <c r="J407" s="13">
        <v>1356.5</v>
      </c>
      <c r="K407" s="29">
        <f t="shared" si="13"/>
        <v>1.8985304408677397</v>
      </c>
      <c r="L407" s="14"/>
    </row>
    <row r="408" spans="1:12" x14ac:dyDescent="0.2">
      <c r="A408" s="11" t="s">
        <v>8552</v>
      </c>
      <c r="B408" s="12" t="s">
        <v>8553</v>
      </c>
      <c r="C408" s="12">
        <v>6</v>
      </c>
      <c r="D408" s="12">
        <v>2</v>
      </c>
      <c r="E408" s="12">
        <v>24</v>
      </c>
      <c r="F408" s="13">
        <v>127</v>
      </c>
      <c r="G408" s="13">
        <v>708.5</v>
      </c>
      <c r="H408" s="29">
        <f t="shared" si="12"/>
        <v>5.5787401574803148</v>
      </c>
      <c r="I408" s="13">
        <v>82</v>
      </c>
      <c r="J408" s="13">
        <v>1334</v>
      </c>
      <c r="K408" s="29">
        <f t="shared" si="13"/>
        <v>1.8828510938602683</v>
      </c>
      <c r="L408" s="14"/>
    </row>
    <row r="409" spans="1:12" x14ac:dyDescent="0.2">
      <c r="A409" s="11" t="s">
        <v>8552</v>
      </c>
      <c r="B409" s="12" t="s">
        <v>8553</v>
      </c>
      <c r="C409" s="12">
        <v>6</v>
      </c>
      <c r="D409" s="12">
        <v>16</v>
      </c>
      <c r="E409" s="12">
        <v>3</v>
      </c>
      <c r="F409" s="13">
        <v>164</v>
      </c>
      <c r="G409" s="13">
        <v>785.5</v>
      </c>
      <c r="H409" s="29">
        <f t="shared" si="12"/>
        <v>4.7896341463414638</v>
      </c>
      <c r="I409" s="13">
        <v>78.5</v>
      </c>
      <c r="J409" s="13">
        <v>1371</v>
      </c>
      <c r="K409" s="29">
        <f t="shared" si="13"/>
        <v>1.7453851050286442</v>
      </c>
      <c r="L409" s="14"/>
    </row>
    <row r="410" spans="1:12" x14ac:dyDescent="0.2">
      <c r="A410" s="11" t="s">
        <v>8552</v>
      </c>
      <c r="B410" s="12" t="s">
        <v>8553</v>
      </c>
      <c r="C410" s="12">
        <v>6</v>
      </c>
      <c r="D410" s="12">
        <v>1</v>
      </c>
      <c r="E410" s="12">
        <v>2</v>
      </c>
      <c r="F410" s="13">
        <v>116</v>
      </c>
      <c r="G410" s="13">
        <v>579.5</v>
      </c>
      <c r="H410" s="29">
        <f t="shared" si="12"/>
        <v>4.9956896551724137</v>
      </c>
      <c r="I410" s="13">
        <v>77.5</v>
      </c>
      <c r="J410" s="13">
        <v>1413.5</v>
      </c>
      <c r="K410" s="29">
        <f t="shared" si="13"/>
        <v>2.4391716997411561</v>
      </c>
      <c r="L410" s="14"/>
    </row>
    <row r="411" spans="1:12" x14ac:dyDescent="0.2">
      <c r="A411" s="11" t="s">
        <v>8552</v>
      </c>
      <c r="B411" s="12" t="s">
        <v>8553</v>
      </c>
      <c r="C411" s="12">
        <v>6</v>
      </c>
      <c r="D411" s="12">
        <v>4</v>
      </c>
      <c r="E411" s="12">
        <v>1</v>
      </c>
      <c r="F411" s="13">
        <v>78.5</v>
      </c>
      <c r="G411" s="13">
        <v>513</v>
      </c>
      <c r="H411" s="29">
        <f t="shared" si="12"/>
        <v>6.5350318471337578</v>
      </c>
      <c r="I411" s="13">
        <v>73</v>
      </c>
      <c r="J411" s="13">
        <v>1235</v>
      </c>
      <c r="K411" s="29">
        <f t="shared" si="13"/>
        <v>2.4074074074074074</v>
      </c>
      <c r="L411" s="14"/>
    </row>
    <row r="412" spans="1:12" x14ac:dyDescent="0.2">
      <c r="A412" s="11" t="s">
        <v>8552</v>
      </c>
      <c r="B412" s="12" t="s">
        <v>8553</v>
      </c>
      <c r="C412" s="12">
        <v>6</v>
      </c>
      <c r="D412" s="12">
        <v>1</v>
      </c>
      <c r="E412" s="12">
        <v>8</v>
      </c>
      <c r="F412" s="13">
        <v>170.5</v>
      </c>
      <c r="G412" s="13">
        <v>870.5</v>
      </c>
      <c r="H412" s="29">
        <f t="shared" si="12"/>
        <v>5.1055718475073313</v>
      </c>
      <c r="I412" s="13">
        <v>72</v>
      </c>
      <c r="J412" s="13">
        <v>1157</v>
      </c>
      <c r="K412" s="29">
        <f t="shared" si="13"/>
        <v>1.3291211947156807</v>
      </c>
      <c r="L412" s="14"/>
    </row>
    <row r="413" spans="1:12" x14ac:dyDescent="0.2">
      <c r="A413" s="11" t="s">
        <v>8552</v>
      </c>
      <c r="B413" s="12" t="s">
        <v>8553</v>
      </c>
      <c r="C413" s="12">
        <v>6</v>
      </c>
      <c r="D413" s="12">
        <v>1</v>
      </c>
      <c r="E413" s="12">
        <v>22</v>
      </c>
      <c r="F413" s="13">
        <v>118</v>
      </c>
      <c r="G413" s="13">
        <v>679</v>
      </c>
      <c r="H413" s="29">
        <f t="shared" si="12"/>
        <v>5.7542372881355934</v>
      </c>
      <c r="I413" s="13">
        <v>71.5</v>
      </c>
      <c r="J413" s="13">
        <v>1350.5</v>
      </c>
      <c r="K413" s="29">
        <f t="shared" si="13"/>
        <v>1.9889543446244478</v>
      </c>
      <c r="L413" s="14"/>
    </row>
    <row r="414" spans="1:12" x14ac:dyDescent="0.2">
      <c r="A414" s="11" t="s">
        <v>8552</v>
      </c>
      <c r="B414" s="12" t="s">
        <v>8553</v>
      </c>
      <c r="C414" s="12">
        <v>6</v>
      </c>
      <c r="D414" s="12">
        <v>1</v>
      </c>
      <c r="E414" s="12">
        <v>15</v>
      </c>
      <c r="F414" s="13">
        <v>103</v>
      </c>
      <c r="G414" s="13">
        <v>735.5</v>
      </c>
      <c r="H414" s="29">
        <f t="shared" si="12"/>
        <v>7.1407766990291259</v>
      </c>
      <c r="I414" s="13">
        <v>70.5</v>
      </c>
      <c r="J414" s="13">
        <v>1168.5</v>
      </c>
      <c r="K414" s="29">
        <f t="shared" si="13"/>
        <v>1.5887151597552684</v>
      </c>
      <c r="L414" s="14"/>
    </row>
    <row r="415" spans="1:12" x14ac:dyDescent="0.2">
      <c r="A415" s="11" t="s">
        <v>8552</v>
      </c>
      <c r="B415" s="12" t="s">
        <v>8553</v>
      </c>
      <c r="C415" s="12">
        <v>6</v>
      </c>
      <c r="D415" s="12">
        <v>1</v>
      </c>
      <c r="E415" s="12">
        <v>3</v>
      </c>
      <c r="F415" s="13">
        <v>99.5</v>
      </c>
      <c r="G415" s="13">
        <v>564.5</v>
      </c>
      <c r="H415" s="29">
        <f t="shared" si="12"/>
        <v>5.6733668341708539</v>
      </c>
      <c r="I415" s="13">
        <v>70.5</v>
      </c>
      <c r="J415" s="13">
        <v>1436</v>
      </c>
      <c r="K415" s="29">
        <f t="shared" si="13"/>
        <v>2.5438441098317095</v>
      </c>
      <c r="L415" s="14"/>
    </row>
    <row r="416" spans="1:12" x14ac:dyDescent="0.2">
      <c r="A416" s="11" t="s">
        <v>8552</v>
      </c>
      <c r="B416" s="12" t="s">
        <v>8553</v>
      </c>
      <c r="C416" s="12">
        <v>6</v>
      </c>
      <c r="D416" s="12">
        <v>1</v>
      </c>
      <c r="E416" s="12">
        <v>16</v>
      </c>
      <c r="F416" s="13">
        <v>100.5</v>
      </c>
      <c r="G416" s="13">
        <v>618.5</v>
      </c>
      <c r="H416" s="29">
        <f t="shared" si="12"/>
        <v>6.1542288557213931</v>
      </c>
      <c r="I416" s="13">
        <v>69.5</v>
      </c>
      <c r="J416" s="13">
        <v>1373</v>
      </c>
      <c r="K416" s="29">
        <f t="shared" si="13"/>
        <v>2.2198868229587712</v>
      </c>
      <c r="L416" s="14"/>
    </row>
    <row r="417" spans="1:12" x14ac:dyDescent="0.2">
      <c r="A417" s="11" t="s">
        <v>8552</v>
      </c>
      <c r="B417" s="12" t="s">
        <v>8553</v>
      </c>
      <c r="C417" s="12">
        <v>6</v>
      </c>
      <c r="D417" s="12">
        <v>5</v>
      </c>
      <c r="E417" s="12">
        <v>24</v>
      </c>
      <c r="F417" s="13">
        <v>135</v>
      </c>
      <c r="G417" s="13">
        <v>737</v>
      </c>
      <c r="H417" s="29">
        <f t="shared" si="12"/>
        <v>5.4592592592592597</v>
      </c>
      <c r="I417" s="13">
        <v>67.5</v>
      </c>
      <c r="J417" s="13">
        <v>1142</v>
      </c>
      <c r="K417" s="29">
        <f t="shared" si="13"/>
        <v>1.5495251017639078</v>
      </c>
      <c r="L417" s="14"/>
    </row>
    <row r="418" spans="1:12" x14ac:dyDescent="0.2">
      <c r="A418" s="11" t="s">
        <v>8552</v>
      </c>
      <c r="B418" s="12" t="s">
        <v>8553</v>
      </c>
      <c r="C418" s="12">
        <v>6</v>
      </c>
      <c r="D418" s="12">
        <v>12</v>
      </c>
      <c r="E418" s="12">
        <v>1</v>
      </c>
      <c r="F418" s="13">
        <v>80</v>
      </c>
      <c r="G418" s="13">
        <v>530</v>
      </c>
      <c r="H418" s="29">
        <f t="shared" si="12"/>
        <v>6.625</v>
      </c>
      <c r="I418" s="13">
        <v>64.5</v>
      </c>
      <c r="J418" s="13">
        <v>1265</v>
      </c>
      <c r="K418" s="29">
        <f t="shared" si="13"/>
        <v>2.3867924528301887</v>
      </c>
      <c r="L418" s="14"/>
    </row>
    <row r="419" spans="1:12" x14ac:dyDescent="0.2">
      <c r="A419" s="11" t="s">
        <v>8552</v>
      </c>
      <c r="B419" s="12" t="s">
        <v>8553</v>
      </c>
      <c r="C419" s="12">
        <v>6</v>
      </c>
      <c r="D419" s="12">
        <v>16</v>
      </c>
      <c r="E419" s="12">
        <v>8</v>
      </c>
      <c r="F419" s="13">
        <v>155.5</v>
      </c>
      <c r="G419" s="13">
        <v>768</v>
      </c>
      <c r="H419" s="29">
        <f t="shared" si="12"/>
        <v>4.938906752411576</v>
      </c>
      <c r="I419" s="13">
        <v>63</v>
      </c>
      <c r="J419" s="13">
        <v>1279.5</v>
      </c>
      <c r="K419" s="29">
        <f t="shared" si="13"/>
        <v>1.666015625</v>
      </c>
      <c r="L419" s="14"/>
    </row>
    <row r="420" spans="1:12" x14ac:dyDescent="0.2">
      <c r="A420" s="11" t="s">
        <v>8552</v>
      </c>
      <c r="B420" s="12" t="s">
        <v>8553</v>
      </c>
      <c r="C420" s="12">
        <v>6</v>
      </c>
      <c r="D420" s="12">
        <v>3</v>
      </c>
      <c r="E420" s="12">
        <v>24</v>
      </c>
      <c r="F420" s="13">
        <v>122.5</v>
      </c>
      <c r="G420" s="13">
        <v>614</v>
      </c>
      <c r="H420" s="29">
        <f t="shared" si="12"/>
        <v>5.0122448979591834</v>
      </c>
      <c r="I420" s="13">
        <v>63</v>
      </c>
      <c r="J420" s="13">
        <v>1298</v>
      </c>
      <c r="K420" s="29">
        <f t="shared" si="13"/>
        <v>2.1140065146579805</v>
      </c>
      <c r="L420" s="14"/>
    </row>
    <row r="421" spans="1:12" x14ac:dyDescent="0.2">
      <c r="A421" s="11" t="s">
        <v>8552</v>
      </c>
      <c r="B421" s="12" t="s">
        <v>8553</v>
      </c>
      <c r="C421" s="12">
        <v>6</v>
      </c>
      <c r="D421" s="12">
        <v>16</v>
      </c>
      <c r="E421" s="12">
        <v>10</v>
      </c>
      <c r="F421" s="13">
        <v>173</v>
      </c>
      <c r="G421" s="13">
        <v>834.5</v>
      </c>
      <c r="H421" s="29">
        <f t="shared" si="12"/>
        <v>4.8236994219653182</v>
      </c>
      <c r="I421" s="13">
        <v>62.5</v>
      </c>
      <c r="J421" s="13">
        <v>1242</v>
      </c>
      <c r="K421" s="29">
        <f t="shared" si="13"/>
        <v>1.4883163571000599</v>
      </c>
      <c r="L421" s="14"/>
    </row>
    <row r="422" spans="1:12" x14ac:dyDescent="0.2">
      <c r="A422" s="11" t="s">
        <v>8552</v>
      </c>
      <c r="B422" s="12" t="s">
        <v>8553</v>
      </c>
      <c r="C422" s="12">
        <v>6</v>
      </c>
      <c r="D422" s="12">
        <v>11</v>
      </c>
      <c r="E422" s="12">
        <v>24</v>
      </c>
      <c r="F422" s="13">
        <v>138</v>
      </c>
      <c r="G422" s="13">
        <v>770.5</v>
      </c>
      <c r="H422" s="29">
        <f t="shared" si="12"/>
        <v>5.583333333333333</v>
      </c>
      <c r="I422" s="13">
        <v>62.5</v>
      </c>
      <c r="J422" s="13">
        <v>1393.5</v>
      </c>
      <c r="K422" s="29">
        <f t="shared" si="13"/>
        <v>1.808565866320571</v>
      </c>
      <c r="L422" s="14"/>
    </row>
    <row r="423" spans="1:12" x14ac:dyDescent="0.2">
      <c r="A423" s="11" t="s">
        <v>8552</v>
      </c>
      <c r="B423" s="12" t="s">
        <v>8553</v>
      </c>
      <c r="C423" s="12">
        <v>6</v>
      </c>
      <c r="D423" s="12">
        <v>1</v>
      </c>
      <c r="E423" s="12">
        <v>13</v>
      </c>
      <c r="F423" s="13">
        <v>88.5</v>
      </c>
      <c r="G423" s="13">
        <v>624.5</v>
      </c>
      <c r="H423" s="29">
        <f t="shared" si="12"/>
        <v>7.0564971751412431</v>
      </c>
      <c r="I423" s="13">
        <v>62</v>
      </c>
      <c r="J423" s="13">
        <v>1064.5</v>
      </c>
      <c r="K423" s="29">
        <f t="shared" si="13"/>
        <v>1.7045636509207367</v>
      </c>
      <c r="L423" s="29" t="s">
        <v>8556</v>
      </c>
    </row>
    <row r="424" spans="1:12" x14ac:dyDescent="0.2">
      <c r="A424" s="11" t="s">
        <v>8552</v>
      </c>
      <c r="B424" s="12" t="s">
        <v>8553</v>
      </c>
      <c r="C424" s="12">
        <v>6</v>
      </c>
      <c r="D424" s="12">
        <v>13</v>
      </c>
      <c r="E424" s="12">
        <v>24</v>
      </c>
      <c r="F424" s="13">
        <v>159</v>
      </c>
      <c r="G424" s="13">
        <v>789.5</v>
      </c>
      <c r="H424" s="29">
        <f t="shared" si="12"/>
        <v>4.9654088050314469</v>
      </c>
      <c r="I424" s="13">
        <v>61.5</v>
      </c>
      <c r="J424" s="13">
        <v>1391.5</v>
      </c>
      <c r="K424" s="29">
        <f t="shared" si="13"/>
        <v>1.7625079164027866</v>
      </c>
      <c r="L424" s="14">
        <f>MEDIAN(K395:K424)</f>
        <v>1.7539465107157155</v>
      </c>
    </row>
    <row r="425" spans="1:12" x14ac:dyDescent="0.2">
      <c r="A425" s="1" t="s">
        <v>8552</v>
      </c>
      <c r="B425" t="s">
        <v>8553</v>
      </c>
      <c r="C425">
        <v>6</v>
      </c>
      <c r="D425">
        <v>16</v>
      </c>
      <c r="E425">
        <v>20</v>
      </c>
      <c r="F425" s="2">
        <v>105.5</v>
      </c>
      <c r="G425" s="2">
        <v>551.5</v>
      </c>
      <c r="H425" s="31">
        <f t="shared" si="12"/>
        <v>5.2274881516587675</v>
      </c>
      <c r="I425" s="2">
        <v>59</v>
      </c>
      <c r="J425" s="2">
        <v>648.5</v>
      </c>
      <c r="K425" s="31">
        <f t="shared" si="13"/>
        <v>1.1758839528558478</v>
      </c>
    </row>
    <row r="426" spans="1:12" x14ac:dyDescent="0.2">
      <c r="A426" s="1" t="s">
        <v>8552</v>
      </c>
      <c r="B426" t="s">
        <v>8553</v>
      </c>
      <c r="C426">
        <v>6</v>
      </c>
      <c r="D426">
        <v>1</v>
      </c>
      <c r="E426">
        <v>20</v>
      </c>
      <c r="F426" s="2">
        <v>120.5</v>
      </c>
      <c r="G426" s="2">
        <v>693.5</v>
      </c>
      <c r="H426" s="31">
        <f t="shared" si="12"/>
        <v>5.7551867219917012</v>
      </c>
      <c r="I426" s="2">
        <v>58.5</v>
      </c>
      <c r="J426" s="2">
        <v>1174</v>
      </c>
      <c r="K426" s="31">
        <f t="shared" si="13"/>
        <v>1.6928622927180965</v>
      </c>
    </row>
    <row r="427" spans="1:12" x14ac:dyDescent="0.2">
      <c r="A427" s="1" t="s">
        <v>8552</v>
      </c>
      <c r="B427" t="s">
        <v>8553</v>
      </c>
      <c r="C427">
        <v>6</v>
      </c>
      <c r="D427">
        <v>15</v>
      </c>
      <c r="E427">
        <v>24</v>
      </c>
      <c r="F427" s="2">
        <v>112</v>
      </c>
      <c r="G427" s="2">
        <v>581.5</v>
      </c>
      <c r="H427" s="31">
        <f t="shared" si="12"/>
        <v>5.1919642857142856</v>
      </c>
      <c r="I427" s="2">
        <v>57</v>
      </c>
      <c r="J427" s="2">
        <v>1358</v>
      </c>
      <c r="K427" s="31">
        <f t="shared" si="13"/>
        <v>2.3353396388650043</v>
      </c>
    </row>
    <row r="428" spans="1:12" x14ac:dyDescent="0.2">
      <c r="A428" s="1" t="s">
        <v>8552</v>
      </c>
      <c r="B428" t="s">
        <v>8553</v>
      </c>
      <c r="C428">
        <v>6</v>
      </c>
      <c r="D428">
        <v>9</v>
      </c>
      <c r="E428">
        <v>24</v>
      </c>
      <c r="F428" s="2">
        <v>120.5</v>
      </c>
      <c r="G428" s="2">
        <v>686</v>
      </c>
      <c r="H428" s="31">
        <f t="shared" si="12"/>
        <v>5.6929460580912865</v>
      </c>
      <c r="I428" s="2">
        <v>55.5</v>
      </c>
      <c r="J428" s="2">
        <v>1427</v>
      </c>
      <c r="K428" s="31">
        <f t="shared" si="13"/>
        <v>2.0801749271137027</v>
      </c>
    </row>
    <row r="429" spans="1:12" x14ac:dyDescent="0.2">
      <c r="A429" s="1" t="s">
        <v>8552</v>
      </c>
      <c r="B429" t="s">
        <v>8553</v>
      </c>
      <c r="C429">
        <v>6</v>
      </c>
      <c r="D429">
        <v>16</v>
      </c>
      <c r="E429">
        <v>22</v>
      </c>
      <c r="F429" s="2">
        <v>103</v>
      </c>
      <c r="G429" s="2">
        <v>535</v>
      </c>
      <c r="H429" s="31">
        <f t="shared" si="12"/>
        <v>5.1941747572815533</v>
      </c>
      <c r="I429" s="2">
        <v>55</v>
      </c>
      <c r="J429" s="2">
        <v>1383.5</v>
      </c>
      <c r="K429" s="31">
        <f t="shared" si="13"/>
        <v>2.5859813084112151</v>
      </c>
    </row>
    <row r="430" spans="1:12" x14ac:dyDescent="0.2">
      <c r="A430" s="1" t="s">
        <v>8552</v>
      </c>
      <c r="B430" t="s">
        <v>8553</v>
      </c>
      <c r="C430">
        <v>6</v>
      </c>
      <c r="D430">
        <v>12</v>
      </c>
      <c r="E430">
        <v>24</v>
      </c>
      <c r="F430" s="2">
        <v>84</v>
      </c>
      <c r="G430" s="2">
        <v>425</v>
      </c>
      <c r="H430" s="31">
        <f t="shared" si="12"/>
        <v>5.0595238095238093</v>
      </c>
      <c r="I430" s="2">
        <v>54.5</v>
      </c>
      <c r="J430" s="2">
        <v>1085.5</v>
      </c>
      <c r="K430" s="31">
        <f t="shared" si="13"/>
        <v>2.5541176470588236</v>
      </c>
    </row>
    <row r="431" spans="1:12" x14ac:dyDescent="0.2">
      <c r="A431" s="1" t="s">
        <v>8552</v>
      </c>
      <c r="B431" t="s">
        <v>8553</v>
      </c>
      <c r="C431">
        <v>6</v>
      </c>
      <c r="D431">
        <v>1</v>
      </c>
      <c r="E431">
        <v>17</v>
      </c>
      <c r="F431" s="2">
        <v>84.5</v>
      </c>
      <c r="G431" s="2">
        <v>537.5</v>
      </c>
      <c r="H431" s="31">
        <f t="shared" si="12"/>
        <v>6.3609467455621305</v>
      </c>
      <c r="I431" s="2">
        <v>53</v>
      </c>
      <c r="J431" s="2">
        <v>1153.5</v>
      </c>
      <c r="K431" s="31">
        <f t="shared" si="13"/>
        <v>2.1460465116279068</v>
      </c>
    </row>
    <row r="432" spans="1:12" x14ac:dyDescent="0.2">
      <c r="A432" s="1" t="s">
        <v>8552</v>
      </c>
      <c r="B432" t="s">
        <v>8553</v>
      </c>
      <c r="C432">
        <v>6</v>
      </c>
      <c r="D432">
        <v>5</v>
      </c>
      <c r="E432">
        <v>1</v>
      </c>
      <c r="F432" s="2">
        <v>64.5</v>
      </c>
      <c r="G432" s="2">
        <v>425</v>
      </c>
      <c r="H432" s="31">
        <f t="shared" si="12"/>
        <v>6.5891472868217056</v>
      </c>
      <c r="I432" s="2">
        <v>53</v>
      </c>
      <c r="J432" s="2">
        <v>1182.5</v>
      </c>
      <c r="K432" s="31">
        <f t="shared" si="13"/>
        <v>2.7823529411764705</v>
      </c>
    </row>
    <row r="433" spans="1:11" x14ac:dyDescent="0.2">
      <c r="A433" s="1" t="s">
        <v>8552</v>
      </c>
      <c r="B433" t="s">
        <v>8553</v>
      </c>
      <c r="C433">
        <v>6</v>
      </c>
      <c r="D433">
        <v>10</v>
      </c>
      <c r="E433">
        <v>24</v>
      </c>
      <c r="F433" s="2">
        <v>111</v>
      </c>
      <c r="G433" s="2">
        <v>555.5</v>
      </c>
      <c r="H433" s="31">
        <f t="shared" si="12"/>
        <v>5.0045045045045047</v>
      </c>
      <c r="I433" s="2">
        <v>52.5</v>
      </c>
      <c r="J433" s="2">
        <v>981</v>
      </c>
      <c r="K433" s="31">
        <f t="shared" si="13"/>
        <v>1.7659765976597659</v>
      </c>
    </row>
    <row r="434" spans="1:11" x14ac:dyDescent="0.2">
      <c r="A434" s="1" t="s">
        <v>8552</v>
      </c>
      <c r="B434" t="s">
        <v>8553</v>
      </c>
      <c r="C434">
        <v>6</v>
      </c>
      <c r="D434">
        <v>1</v>
      </c>
      <c r="E434">
        <v>1</v>
      </c>
      <c r="F434" s="2">
        <v>99.5</v>
      </c>
      <c r="G434" s="2">
        <v>599.5</v>
      </c>
      <c r="H434" s="31">
        <f t="shared" si="12"/>
        <v>6.025125628140704</v>
      </c>
      <c r="I434" s="2">
        <v>52.5</v>
      </c>
      <c r="J434" s="2">
        <v>1359.5</v>
      </c>
      <c r="K434" s="31">
        <f t="shared" si="13"/>
        <v>2.2677231025854878</v>
      </c>
    </row>
    <row r="435" spans="1:11" x14ac:dyDescent="0.2">
      <c r="A435" s="1" t="s">
        <v>8552</v>
      </c>
      <c r="B435" t="s">
        <v>8553</v>
      </c>
      <c r="C435">
        <v>6</v>
      </c>
      <c r="D435">
        <v>16</v>
      </c>
      <c r="E435">
        <v>4</v>
      </c>
      <c r="F435" s="2">
        <v>176</v>
      </c>
      <c r="G435" s="2">
        <v>831.5</v>
      </c>
      <c r="H435" s="31">
        <f t="shared" si="12"/>
        <v>4.7244318181818183</v>
      </c>
      <c r="I435" s="2">
        <v>51.5</v>
      </c>
      <c r="J435" s="2">
        <v>1336.5</v>
      </c>
      <c r="K435" s="31">
        <f t="shared" si="13"/>
        <v>1.6073361395069152</v>
      </c>
    </row>
    <row r="436" spans="1:11" x14ac:dyDescent="0.2">
      <c r="A436" s="1" t="s">
        <v>8552</v>
      </c>
      <c r="B436" t="s">
        <v>8553</v>
      </c>
      <c r="C436">
        <v>6</v>
      </c>
      <c r="D436">
        <v>16</v>
      </c>
      <c r="E436">
        <v>2</v>
      </c>
      <c r="F436" s="2">
        <v>94</v>
      </c>
      <c r="G436" s="2">
        <v>480.5</v>
      </c>
      <c r="H436" s="31">
        <f t="shared" si="12"/>
        <v>5.1117021276595747</v>
      </c>
      <c r="I436" s="2">
        <v>49.5</v>
      </c>
      <c r="J436" s="2">
        <v>1146</v>
      </c>
      <c r="K436" s="31">
        <f t="shared" si="13"/>
        <v>2.3850156087408947</v>
      </c>
    </row>
    <row r="437" spans="1:11" x14ac:dyDescent="0.2">
      <c r="A437" s="1" t="s">
        <v>8552</v>
      </c>
      <c r="B437" t="s">
        <v>8553</v>
      </c>
      <c r="C437">
        <v>6</v>
      </c>
      <c r="D437">
        <v>1</v>
      </c>
      <c r="E437">
        <v>24</v>
      </c>
      <c r="F437" s="2">
        <v>106.5</v>
      </c>
      <c r="G437" s="2">
        <v>517</v>
      </c>
      <c r="H437" s="31">
        <f t="shared" si="12"/>
        <v>4.854460093896714</v>
      </c>
      <c r="I437" s="2">
        <v>47.5</v>
      </c>
      <c r="J437" s="2">
        <v>1122.5</v>
      </c>
      <c r="K437" s="31">
        <f t="shared" si="13"/>
        <v>2.1711798839458414</v>
      </c>
    </row>
    <row r="438" spans="1:11" x14ac:dyDescent="0.2">
      <c r="A438" s="1" t="s">
        <v>8552</v>
      </c>
      <c r="B438" t="s">
        <v>8553</v>
      </c>
      <c r="C438">
        <v>6</v>
      </c>
      <c r="D438">
        <v>4</v>
      </c>
      <c r="E438">
        <v>24</v>
      </c>
      <c r="F438" s="2">
        <v>73.5</v>
      </c>
      <c r="G438" s="2">
        <v>332</v>
      </c>
      <c r="H438" s="31">
        <f t="shared" si="12"/>
        <v>4.5170068027210881</v>
      </c>
      <c r="I438" s="2">
        <v>46.5</v>
      </c>
      <c r="J438" s="2">
        <v>914.5</v>
      </c>
      <c r="K438" s="31">
        <f t="shared" si="13"/>
        <v>2.7545180722891565</v>
      </c>
    </row>
    <row r="439" spans="1:11" x14ac:dyDescent="0.2">
      <c r="A439" s="1" t="s">
        <v>8552</v>
      </c>
      <c r="B439" t="s">
        <v>8553</v>
      </c>
      <c r="C439">
        <v>6</v>
      </c>
      <c r="D439">
        <v>7</v>
      </c>
      <c r="E439">
        <v>1</v>
      </c>
      <c r="F439" s="2">
        <v>76</v>
      </c>
      <c r="G439" s="2">
        <v>569.5</v>
      </c>
      <c r="H439" s="31">
        <f t="shared" si="12"/>
        <v>7.4934210526315788</v>
      </c>
      <c r="I439" s="2">
        <v>46.5</v>
      </c>
      <c r="J439" s="2">
        <v>1377</v>
      </c>
      <c r="K439" s="31">
        <f t="shared" si="13"/>
        <v>2.4179104477611939</v>
      </c>
    </row>
    <row r="440" spans="1:11" x14ac:dyDescent="0.2">
      <c r="A440" s="1" t="s">
        <v>8552</v>
      </c>
      <c r="B440" t="s">
        <v>8553</v>
      </c>
      <c r="C440">
        <v>6</v>
      </c>
      <c r="D440">
        <v>7</v>
      </c>
      <c r="E440">
        <v>24</v>
      </c>
      <c r="F440" s="2">
        <v>95</v>
      </c>
      <c r="G440" s="2">
        <v>389</v>
      </c>
      <c r="H440" s="31">
        <f t="shared" si="12"/>
        <v>4.094736842105263</v>
      </c>
      <c r="I440" s="2">
        <v>43.5</v>
      </c>
      <c r="J440" s="2">
        <v>748.5</v>
      </c>
      <c r="K440" s="31">
        <f t="shared" si="13"/>
        <v>1.9241645244215939</v>
      </c>
    </row>
    <row r="441" spans="1:11" x14ac:dyDescent="0.2">
      <c r="A441" s="1" t="s">
        <v>8552</v>
      </c>
      <c r="B441" t="s">
        <v>8553</v>
      </c>
      <c r="C441">
        <v>6</v>
      </c>
      <c r="D441">
        <v>14</v>
      </c>
      <c r="E441">
        <v>1</v>
      </c>
      <c r="F441" s="2">
        <v>124.5</v>
      </c>
      <c r="G441" s="2">
        <v>676</v>
      </c>
      <c r="H441" s="31">
        <f t="shared" si="12"/>
        <v>5.429718875502008</v>
      </c>
      <c r="I441" s="2">
        <v>43.5</v>
      </c>
      <c r="J441" s="2">
        <v>1325</v>
      </c>
      <c r="K441" s="31">
        <f t="shared" si="13"/>
        <v>1.9600591715976332</v>
      </c>
    </row>
    <row r="442" spans="1:11" x14ac:dyDescent="0.2">
      <c r="A442" s="1" t="s">
        <v>8552</v>
      </c>
      <c r="B442" t="s">
        <v>8553</v>
      </c>
      <c r="C442">
        <v>6</v>
      </c>
      <c r="D442">
        <v>16</v>
      </c>
      <c r="E442">
        <v>6</v>
      </c>
      <c r="F442" s="2">
        <v>94</v>
      </c>
      <c r="G442" s="2">
        <v>624.5</v>
      </c>
      <c r="H442" s="31">
        <f t="shared" si="12"/>
        <v>6.6436170212765955</v>
      </c>
      <c r="I442" s="2">
        <v>42.5</v>
      </c>
      <c r="J442" s="2">
        <v>1070.5</v>
      </c>
      <c r="K442" s="31">
        <f t="shared" si="13"/>
        <v>1.7141713370696556</v>
      </c>
    </row>
    <row r="443" spans="1:11" x14ac:dyDescent="0.2">
      <c r="A443" s="1" t="s">
        <v>8552</v>
      </c>
      <c r="B443" t="s">
        <v>8553</v>
      </c>
      <c r="C443">
        <v>6</v>
      </c>
      <c r="D443">
        <v>16</v>
      </c>
      <c r="E443">
        <v>1</v>
      </c>
      <c r="F443" s="2">
        <v>80</v>
      </c>
      <c r="G443" s="2">
        <v>510.5</v>
      </c>
      <c r="H443" s="31">
        <f t="shared" si="12"/>
        <v>6.3812499999999996</v>
      </c>
      <c r="I443" s="2">
        <v>42</v>
      </c>
      <c r="J443" s="2">
        <v>1270</v>
      </c>
      <c r="K443" s="31">
        <f t="shared" si="13"/>
        <v>2.4877571008814887</v>
      </c>
    </row>
    <row r="444" spans="1:11" x14ac:dyDescent="0.2">
      <c r="A444" s="1" t="s">
        <v>8552</v>
      </c>
      <c r="B444" t="s">
        <v>8553</v>
      </c>
      <c r="C444">
        <v>6</v>
      </c>
      <c r="D444">
        <v>16</v>
      </c>
      <c r="E444">
        <v>12</v>
      </c>
      <c r="F444" s="2">
        <v>88</v>
      </c>
      <c r="G444" s="2">
        <v>645.5</v>
      </c>
      <c r="H444" s="31">
        <f t="shared" si="12"/>
        <v>7.3352272727272725</v>
      </c>
      <c r="I444" s="2">
        <v>41.5</v>
      </c>
      <c r="J444" s="2">
        <v>1095</v>
      </c>
      <c r="K444" s="31">
        <f t="shared" si="13"/>
        <v>1.6963594113090628</v>
      </c>
    </row>
    <row r="445" spans="1:11" x14ac:dyDescent="0.2">
      <c r="A445" s="1" t="s">
        <v>8552</v>
      </c>
      <c r="B445" t="s">
        <v>8553</v>
      </c>
      <c r="C445">
        <v>6</v>
      </c>
      <c r="D445">
        <v>3</v>
      </c>
      <c r="E445">
        <v>1</v>
      </c>
      <c r="F445" s="2">
        <v>76.5</v>
      </c>
      <c r="G445" s="2">
        <v>474.5</v>
      </c>
      <c r="H445" s="31">
        <f t="shared" si="12"/>
        <v>6.2026143790849675</v>
      </c>
      <c r="I445" s="2">
        <v>40.5</v>
      </c>
      <c r="J445" s="2">
        <v>858.5</v>
      </c>
      <c r="K445" s="31">
        <f t="shared" si="13"/>
        <v>1.8092729188619601</v>
      </c>
    </row>
    <row r="446" spans="1:11" x14ac:dyDescent="0.2">
      <c r="A446" s="1" t="s">
        <v>8552</v>
      </c>
      <c r="B446" t="s">
        <v>8553</v>
      </c>
      <c r="C446">
        <v>6</v>
      </c>
      <c r="D446">
        <v>9</v>
      </c>
      <c r="E446">
        <v>1</v>
      </c>
      <c r="F446" s="2">
        <v>49</v>
      </c>
      <c r="G446" s="2">
        <v>493.5</v>
      </c>
      <c r="H446" s="31">
        <f t="shared" si="12"/>
        <v>10.071428571428571</v>
      </c>
      <c r="I446" s="2">
        <v>39.5</v>
      </c>
      <c r="J446" s="2">
        <v>1232.5</v>
      </c>
      <c r="K446" s="31">
        <f t="shared" si="13"/>
        <v>2.4974670719351568</v>
      </c>
    </row>
    <row r="447" spans="1:11" x14ac:dyDescent="0.2">
      <c r="A447" s="1" t="s">
        <v>8552</v>
      </c>
      <c r="B447" t="s">
        <v>8553</v>
      </c>
      <c r="C447">
        <v>6</v>
      </c>
      <c r="D447">
        <v>11</v>
      </c>
      <c r="E447">
        <v>1</v>
      </c>
      <c r="F447" s="2">
        <v>79.5</v>
      </c>
      <c r="G447" s="2">
        <v>470</v>
      </c>
      <c r="H447" s="31">
        <f t="shared" si="12"/>
        <v>5.9119496855345908</v>
      </c>
      <c r="I447" s="2">
        <v>38.5</v>
      </c>
      <c r="J447" s="2">
        <v>985</v>
      </c>
      <c r="K447" s="31">
        <f t="shared" si="13"/>
        <v>2.0957446808510638</v>
      </c>
    </row>
    <row r="448" spans="1:11" x14ac:dyDescent="0.2">
      <c r="A448" s="1" t="s">
        <v>8552</v>
      </c>
      <c r="B448" t="s">
        <v>8553</v>
      </c>
      <c r="C448">
        <v>6</v>
      </c>
      <c r="D448">
        <v>16</v>
      </c>
      <c r="E448">
        <v>18</v>
      </c>
      <c r="F448" s="2">
        <v>73.5</v>
      </c>
      <c r="G448" s="2">
        <v>408.5</v>
      </c>
      <c r="H448" s="31">
        <f t="shared" si="12"/>
        <v>5.5578231292517009</v>
      </c>
      <c r="I448" s="2">
        <v>38</v>
      </c>
      <c r="J448" s="2">
        <v>525.5</v>
      </c>
      <c r="K448" s="31">
        <f t="shared" si="13"/>
        <v>1.2864137086903304</v>
      </c>
    </row>
    <row r="449" spans="1:12" x14ac:dyDescent="0.2">
      <c r="A449" s="1" t="s">
        <v>8552</v>
      </c>
      <c r="B449" t="s">
        <v>8553</v>
      </c>
      <c r="C449">
        <v>6</v>
      </c>
      <c r="D449">
        <v>6</v>
      </c>
      <c r="E449">
        <v>24</v>
      </c>
      <c r="F449" s="2">
        <v>98</v>
      </c>
      <c r="G449" s="2">
        <v>435.5</v>
      </c>
      <c r="H449" s="31">
        <f t="shared" si="12"/>
        <v>4.4438775510204085</v>
      </c>
      <c r="I449" s="2">
        <v>38</v>
      </c>
      <c r="J449" s="2">
        <v>1349.5</v>
      </c>
      <c r="K449" s="31">
        <f t="shared" si="13"/>
        <v>3.0987370838117108</v>
      </c>
    </row>
    <row r="450" spans="1:12" x14ac:dyDescent="0.2">
      <c r="A450" s="1" t="s">
        <v>8552</v>
      </c>
      <c r="B450" t="s">
        <v>8553</v>
      </c>
      <c r="C450">
        <v>6</v>
      </c>
      <c r="D450">
        <v>2</v>
      </c>
      <c r="E450">
        <v>1</v>
      </c>
      <c r="F450" s="2">
        <v>64</v>
      </c>
      <c r="G450" s="2">
        <v>476.5</v>
      </c>
      <c r="H450" s="31">
        <f t="shared" ref="H450:H513" si="14">(G450/F450)</f>
        <v>7.4453125</v>
      </c>
      <c r="I450" s="2">
        <v>36.5</v>
      </c>
      <c r="J450" s="2">
        <v>1128.5</v>
      </c>
      <c r="K450" s="31">
        <f t="shared" si="13"/>
        <v>2.3683105981112278</v>
      </c>
    </row>
    <row r="451" spans="1:12" x14ac:dyDescent="0.2">
      <c r="A451" s="1" t="s">
        <v>8552</v>
      </c>
      <c r="B451" t="s">
        <v>8553</v>
      </c>
      <c r="C451">
        <v>6</v>
      </c>
      <c r="D451">
        <v>16</v>
      </c>
      <c r="E451">
        <v>16</v>
      </c>
      <c r="F451" s="2">
        <v>54.5</v>
      </c>
      <c r="G451" s="2">
        <v>378.5</v>
      </c>
      <c r="H451" s="31">
        <f t="shared" si="14"/>
        <v>6.9449541284403669</v>
      </c>
      <c r="I451" s="2">
        <v>36</v>
      </c>
      <c r="J451" s="2">
        <v>549</v>
      </c>
      <c r="K451" s="31">
        <f t="shared" ref="K451:K514" si="15">(J451/G451)</f>
        <v>1.4504623513870543</v>
      </c>
    </row>
    <row r="452" spans="1:12" x14ac:dyDescent="0.2">
      <c r="A452" s="1" t="s">
        <v>8552</v>
      </c>
      <c r="B452" t="s">
        <v>8553</v>
      </c>
      <c r="C452">
        <v>6</v>
      </c>
      <c r="D452">
        <v>14</v>
      </c>
      <c r="E452">
        <v>24</v>
      </c>
      <c r="F452" s="2">
        <v>112</v>
      </c>
      <c r="G452" s="2">
        <v>569.5</v>
      </c>
      <c r="H452" s="31">
        <f t="shared" si="14"/>
        <v>5.0848214285714288</v>
      </c>
      <c r="I452" s="2">
        <v>35.5</v>
      </c>
      <c r="J452" s="2">
        <v>870</v>
      </c>
      <c r="K452" s="31">
        <f t="shared" si="15"/>
        <v>1.5276558384547849</v>
      </c>
    </row>
    <row r="453" spans="1:12" x14ac:dyDescent="0.2">
      <c r="A453" s="1" t="s">
        <v>8552</v>
      </c>
      <c r="B453" t="s">
        <v>8553</v>
      </c>
      <c r="C453">
        <v>6</v>
      </c>
      <c r="D453">
        <v>16</v>
      </c>
      <c r="E453">
        <v>14</v>
      </c>
      <c r="F453" s="2">
        <v>51.5</v>
      </c>
      <c r="G453" s="2">
        <v>317.5</v>
      </c>
      <c r="H453" s="31">
        <f t="shared" si="14"/>
        <v>6.1650485436893208</v>
      </c>
      <c r="I453" s="2">
        <v>35</v>
      </c>
      <c r="J453" s="2">
        <v>1131</v>
      </c>
      <c r="K453" s="31">
        <f t="shared" si="15"/>
        <v>3.5622047244094488</v>
      </c>
    </row>
    <row r="454" spans="1:12" x14ac:dyDescent="0.2">
      <c r="A454" s="1" t="s">
        <v>8552</v>
      </c>
      <c r="B454" t="s">
        <v>8553</v>
      </c>
      <c r="C454">
        <v>6</v>
      </c>
      <c r="D454">
        <v>16</v>
      </c>
      <c r="E454">
        <v>24</v>
      </c>
      <c r="F454" s="2">
        <v>101.5</v>
      </c>
      <c r="G454" s="2">
        <v>414.5</v>
      </c>
      <c r="H454" s="31">
        <f t="shared" si="14"/>
        <v>4.083743842364532</v>
      </c>
      <c r="I454" s="2">
        <v>34</v>
      </c>
      <c r="J454" s="2">
        <v>787</v>
      </c>
      <c r="K454" s="31">
        <f t="shared" si="15"/>
        <v>1.8986731001206272</v>
      </c>
    </row>
    <row r="455" spans="1:12" x14ac:dyDescent="0.2">
      <c r="A455" s="1" t="s">
        <v>8552</v>
      </c>
      <c r="B455" t="s">
        <v>8553</v>
      </c>
      <c r="C455">
        <v>6</v>
      </c>
      <c r="D455">
        <v>15</v>
      </c>
      <c r="E455">
        <v>1</v>
      </c>
      <c r="F455" s="2">
        <v>54.5</v>
      </c>
      <c r="G455" s="2">
        <v>387.5</v>
      </c>
      <c r="H455" s="31">
        <f t="shared" si="14"/>
        <v>7.1100917431192663</v>
      </c>
      <c r="I455" s="2">
        <v>29</v>
      </c>
      <c r="J455" s="2">
        <v>986</v>
      </c>
      <c r="K455" s="31">
        <f t="shared" si="15"/>
        <v>2.544516129032258</v>
      </c>
    </row>
    <row r="456" spans="1:12" x14ac:dyDescent="0.2">
      <c r="A456" s="1" t="s">
        <v>8552</v>
      </c>
      <c r="B456" t="s">
        <v>8553</v>
      </c>
      <c r="C456">
        <v>6</v>
      </c>
      <c r="D456">
        <v>13</v>
      </c>
      <c r="E456">
        <v>1</v>
      </c>
      <c r="F456" s="2">
        <v>67.5</v>
      </c>
      <c r="G456" s="2">
        <v>418.5</v>
      </c>
      <c r="H456" s="31">
        <f t="shared" si="14"/>
        <v>6.2</v>
      </c>
      <c r="I456" s="2">
        <v>28.5</v>
      </c>
      <c r="J456" s="2">
        <v>964</v>
      </c>
      <c r="K456" s="31">
        <f t="shared" si="15"/>
        <v>2.3034647550776581</v>
      </c>
    </row>
    <row r="457" spans="1:12" x14ac:dyDescent="0.2">
      <c r="A457" s="1" t="s">
        <v>8552</v>
      </c>
      <c r="B457" t="s">
        <v>8553</v>
      </c>
      <c r="C457">
        <v>6</v>
      </c>
      <c r="D457">
        <v>8</v>
      </c>
      <c r="E457">
        <v>24</v>
      </c>
      <c r="F457" s="2">
        <v>102</v>
      </c>
      <c r="G457" s="2">
        <v>556.5</v>
      </c>
      <c r="H457" s="31">
        <f t="shared" si="14"/>
        <v>5.4558823529411766</v>
      </c>
      <c r="I457" s="2">
        <v>26.5</v>
      </c>
      <c r="J457" s="2">
        <v>614</v>
      </c>
      <c r="K457" s="31">
        <f t="shared" si="15"/>
        <v>1.1033243486073674</v>
      </c>
    </row>
    <row r="458" spans="1:12" x14ac:dyDescent="0.2">
      <c r="A458" s="7" t="s">
        <v>8552</v>
      </c>
      <c r="B458" s="8" t="s">
        <v>8553</v>
      </c>
      <c r="C458" s="8">
        <v>7</v>
      </c>
      <c r="D458" s="8">
        <v>1</v>
      </c>
      <c r="E458" s="8">
        <v>17</v>
      </c>
      <c r="F458" s="9">
        <v>548.5</v>
      </c>
      <c r="G458" s="9">
        <v>1220</v>
      </c>
      <c r="H458" s="28">
        <f t="shared" si="14"/>
        <v>2.2242479489516862</v>
      </c>
      <c r="I458" s="9">
        <v>219</v>
      </c>
      <c r="J458" s="9">
        <v>1636</v>
      </c>
      <c r="K458" s="28">
        <f t="shared" si="15"/>
        <v>1.340983606557377</v>
      </c>
      <c r="L458" s="10"/>
    </row>
    <row r="459" spans="1:12" x14ac:dyDescent="0.2">
      <c r="A459" s="7" t="s">
        <v>8552</v>
      </c>
      <c r="B459" s="8" t="s">
        <v>8553</v>
      </c>
      <c r="C459" s="8">
        <v>7</v>
      </c>
      <c r="D459" s="8">
        <v>1</v>
      </c>
      <c r="E459" s="8">
        <v>19</v>
      </c>
      <c r="F459" s="9">
        <v>456.5</v>
      </c>
      <c r="G459" s="9">
        <v>1157</v>
      </c>
      <c r="H459" s="28">
        <f t="shared" si="14"/>
        <v>2.5345016429353779</v>
      </c>
      <c r="I459" s="9">
        <v>195</v>
      </c>
      <c r="J459" s="9">
        <v>1538</v>
      </c>
      <c r="K459" s="28">
        <f t="shared" si="15"/>
        <v>1.3292999135695764</v>
      </c>
      <c r="L459" s="10"/>
    </row>
    <row r="460" spans="1:12" x14ac:dyDescent="0.2">
      <c r="A460" s="7" t="s">
        <v>8552</v>
      </c>
      <c r="B460" s="8" t="s">
        <v>8553</v>
      </c>
      <c r="C460" s="8">
        <v>7</v>
      </c>
      <c r="D460" s="8">
        <v>16</v>
      </c>
      <c r="E460" s="8">
        <v>17</v>
      </c>
      <c r="F460" s="9">
        <v>420.5</v>
      </c>
      <c r="G460" s="9">
        <v>1120.5</v>
      </c>
      <c r="H460" s="28">
        <f t="shared" si="14"/>
        <v>2.6646848989298455</v>
      </c>
      <c r="I460" s="9">
        <v>148.5</v>
      </c>
      <c r="J460" s="9">
        <v>1480.5</v>
      </c>
      <c r="K460" s="28">
        <f t="shared" si="15"/>
        <v>1.321285140562249</v>
      </c>
      <c r="L460" s="10"/>
    </row>
    <row r="461" spans="1:12" x14ac:dyDescent="0.2">
      <c r="A461" s="7" t="s">
        <v>8552</v>
      </c>
      <c r="B461" s="8" t="s">
        <v>8553</v>
      </c>
      <c r="C461" s="8">
        <v>7</v>
      </c>
      <c r="D461" s="8">
        <v>1</v>
      </c>
      <c r="E461" s="8">
        <v>21</v>
      </c>
      <c r="F461" s="9">
        <v>207.5</v>
      </c>
      <c r="G461" s="9">
        <v>945.5</v>
      </c>
      <c r="H461" s="28">
        <f t="shared" si="14"/>
        <v>4.556626506024096</v>
      </c>
      <c r="I461" s="9">
        <v>147.5</v>
      </c>
      <c r="J461" s="9">
        <v>1521</v>
      </c>
      <c r="K461" s="28">
        <f t="shared" si="15"/>
        <v>1.6086726599682708</v>
      </c>
      <c r="L461" s="10"/>
    </row>
    <row r="462" spans="1:12" x14ac:dyDescent="0.2">
      <c r="A462" s="7" t="s">
        <v>8552</v>
      </c>
      <c r="B462" s="8" t="s">
        <v>8553</v>
      </c>
      <c r="C462" s="8">
        <v>7</v>
      </c>
      <c r="D462" s="8">
        <v>16</v>
      </c>
      <c r="E462" s="8">
        <v>23</v>
      </c>
      <c r="F462" s="9">
        <v>381.5</v>
      </c>
      <c r="G462" s="9">
        <v>1136</v>
      </c>
      <c r="H462" s="28">
        <f t="shared" si="14"/>
        <v>2.9777195281782438</v>
      </c>
      <c r="I462" s="9">
        <v>145.5</v>
      </c>
      <c r="J462" s="9">
        <v>1551.5</v>
      </c>
      <c r="K462" s="28">
        <f t="shared" si="15"/>
        <v>1.3657570422535212</v>
      </c>
      <c r="L462" s="10"/>
    </row>
    <row r="463" spans="1:12" x14ac:dyDescent="0.2">
      <c r="A463" s="7" t="s">
        <v>8552</v>
      </c>
      <c r="B463" s="8" t="s">
        <v>8553</v>
      </c>
      <c r="C463" s="8">
        <v>7</v>
      </c>
      <c r="D463" s="8">
        <v>1</v>
      </c>
      <c r="E463" s="8">
        <v>23</v>
      </c>
      <c r="F463" s="9">
        <v>146</v>
      </c>
      <c r="G463" s="9">
        <v>750</v>
      </c>
      <c r="H463" s="28">
        <f t="shared" si="14"/>
        <v>5.1369863013698627</v>
      </c>
      <c r="I463" s="9">
        <v>143.5</v>
      </c>
      <c r="J463" s="9">
        <v>1504.5</v>
      </c>
      <c r="K463" s="28">
        <f t="shared" si="15"/>
        <v>2.0059999999999998</v>
      </c>
      <c r="L463" s="10"/>
    </row>
    <row r="464" spans="1:12" x14ac:dyDescent="0.2">
      <c r="A464" s="7" t="s">
        <v>8552</v>
      </c>
      <c r="B464" s="8" t="s">
        <v>8553</v>
      </c>
      <c r="C464" s="8">
        <v>7</v>
      </c>
      <c r="D464" s="8">
        <v>1</v>
      </c>
      <c r="E464" s="8">
        <v>15</v>
      </c>
      <c r="F464" s="9">
        <v>461</v>
      </c>
      <c r="G464" s="9">
        <v>1135.5</v>
      </c>
      <c r="H464" s="28">
        <f t="shared" si="14"/>
        <v>2.4631236442516271</v>
      </c>
      <c r="I464" s="9">
        <v>140.5</v>
      </c>
      <c r="J464" s="9">
        <v>1480.5</v>
      </c>
      <c r="K464" s="28">
        <f t="shared" si="15"/>
        <v>1.3038309114927344</v>
      </c>
      <c r="L464" s="10"/>
    </row>
    <row r="465" spans="1:12" x14ac:dyDescent="0.2">
      <c r="A465" s="7" t="s">
        <v>8552</v>
      </c>
      <c r="B465" s="8" t="s">
        <v>8553</v>
      </c>
      <c r="C465" s="8">
        <v>7</v>
      </c>
      <c r="D465" s="8">
        <v>16</v>
      </c>
      <c r="E465" s="8">
        <v>8</v>
      </c>
      <c r="F465" s="9">
        <v>279</v>
      </c>
      <c r="G465" s="9">
        <v>940.5</v>
      </c>
      <c r="H465" s="28">
        <f t="shared" si="14"/>
        <v>3.370967741935484</v>
      </c>
      <c r="I465" s="9">
        <v>132.5</v>
      </c>
      <c r="J465" s="9">
        <v>1443.5</v>
      </c>
      <c r="K465" s="28">
        <f t="shared" si="15"/>
        <v>1.534821903242956</v>
      </c>
      <c r="L465" s="10"/>
    </row>
    <row r="466" spans="1:12" x14ac:dyDescent="0.2">
      <c r="A466" s="7" t="s">
        <v>8552</v>
      </c>
      <c r="B466" s="8" t="s">
        <v>8553</v>
      </c>
      <c r="C466" s="8">
        <v>7</v>
      </c>
      <c r="D466" s="8">
        <v>16</v>
      </c>
      <c r="E466" s="8">
        <v>21</v>
      </c>
      <c r="F466" s="9">
        <v>185.5</v>
      </c>
      <c r="G466" s="9">
        <v>945.5</v>
      </c>
      <c r="H466" s="28">
        <f t="shared" si="14"/>
        <v>5.0970350404312672</v>
      </c>
      <c r="I466" s="9">
        <v>131</v>
      </c>
      <c r="J466" s="9">
        <v>1477.5</v>
      </c>
      <c r="K466" s="28">
        <f t="shared" si="15"/>
        <v>1.5626652564780539</v>
      </c>
      <c r="L466" s="10"/>
    </row>
    <row r="467" spans="1:12" x14ac:dyDescent="0.2">
      <c r="A467" s="7" t="s">
        <v>8552</v>
      </c>
      <c r="B467" s="8" t="s">
        <v>8553</v>
      </c>
      <c r="C467" s="8">
        <v>7</v>
      </c>
      <c r="D467" s="8">
        <v>16</v>
      </c>
      <c r="E467" s="8">
        <v>19</v>
      </c>
      <c r="F467" s="9">
        <v>452</v>
      </c>
      <c r="G467" s="9">
        <v>1138</v>
      </c>
      <c r="H467" s="28">
        <f t="shared" si="14"/>
        <v>2.5176991150442478</v>
      </c>
      <c r="I467" s="9">
        <v>129</v>
      </c>
      <c r="J467" s="9">
        <v>1609.5</v>
      </c>
      <c r="K467" s="28">
        <f t="shared" si="15"/>
        <v>1.4143233743409491</v>
      </c>
      <c r="L467" s="10"/>
    </row>
    <row r="468" spans="1:12" x14ac:dyDescent="0.2">
      <c r="A468" s="7" t="s">
        <v>8552</v>
      </c>
      <c r="B468" s="8" t="s">
        <v>8553</v>
      </c>
      <c r="C468" s="8">
        <v>7</v>
      </c>
      <c r="D468" s="8">
        <v>16</v>
      </c>
      <c r="E468" s="8">
        <v>15</v>
      </c>
      <c r="F468" s="9">
        <v>355.5</v>
      </c>
      <c r="G468" s="9">
        <v>1040.5</v>
      </c>
      <c r="H468" s="28">
        <f t="shared" si="14"/>
        <v>2.9268635724331928</v>
      </c>
      <c r="I468" s="9">
        <v>123.5</v>
      </c>
      <c r="J468" s="9">
        <v>1436.5</v>
      </c>
      <c r="K468" s="28">
        <f t="shared" si="15"/>
        <v>1.3805862566074003</v>
      </c>
      <c r="L468" s="28" t="s">
        <v>8556</v>
      </c>
    </row>
    <row r="469" spans="1:12" x14ac:dyDescent="0.2">
      <c r="A469" s="7" t="s">
        <v>8552</v>
      </c>
      <c r="B469" s="8" t="s">
        <v>8553</v>
      </c>
      <c r="C469" s="8">
        <v>7</v>
      </c>
      <c r="D469" s="8">
        <v>1</v>
      </c>
      <c r="E469" s="8">
        <v>2</v>
      </c>
      <c r="F469" s="9">
        <v>108.5</v>
      </c>
      <c r="G469" s="9">
        <v>545</v>
      </c>
      <c r="H469" s="28">
        <f t="shared" si="14"/>
        <v>5.0230414746543781</v>
      </c>
      <c r="I469" s="9">
        <v>122.5</v>
      </c>
      <c r="J469" s="9">
        <v>1275</v>
      </c>
      <c r="K469" s="28">
        <f t="shared" si="15"/>
        <v>2.3394495412844036</v>
      </c>
      <c r="L469" s="10">
        <f>MEDIAN(K458:K469)</f>
        <v>1.3974548154741746</v>
      </c>
    </row>
    <row r="470" spans="1:12" x14ac:dyDescent="0.2">
      <c r="A470" s="11" t="s">
        <v>8552</v>
      </c>
      <c r="B470" s="12" t="s">
        <v>8553</v>
      </c>
      <c r="C470" s="12">
        <v>7</v>
      </c>
      <c r="D470" s="12">
        <v>16</v>
      </c>
      <c r="E470" s="12">
        <v>10</v>
      </c>
      <c r="F470" s="13">
        <v>214.5</v>
      </c>
      <c r="G470" s="13">
        <v>887.5</v>
      </c>
      <c r="H470" s="29">
        <f t="shared" si="14"/>
        <v>4.1375291375291372</v>
      </c>
      <c r="I470" s="13">
        <v>116</v>
      </c>
      <c r="J470" s="13">
        <v>1345.5</v>
      </c>
      <c r="K470" s="29">
        <f t="shared" si="15"/>
        <v>1.5160563380281691</v>
      </c>
      <c r="L470" s="14"/>
    </row>
    <row r="471" spans="1:12" x14ac:dyDescent="0.2">
      <c r="A471" s="11" t="s">
        <v>8552</v>
      </c>
      <c r="B471" s="12" t="s">
        <v>8553</v>
      </c>
      <c r="C471" s="12">
        <v>7</v>
      </c>
      <c r="D471" s="12">
        <v>1</v>
      </c>
      <c r="E471" s="12">
        <v>18</v>
      </c>
      <c r="F471" s="13">
        <v>313</v>
      </c>
      <c r="G471" s="13">
        <v>1049.5</v>
      </c>
      <c r="H471" s="29">
        <f t="shared" si="14"/>
        <v>3.3530351437699681</v>
      </c>
      <c r="I471" s="13">
        <v>111</v>
      </c>
      <c r="J471" s="13">
        <v>921.5</v>
      </c>
      <c r="K471" s="29">
        <f t="shared" si="15"/>
        <v>0.87803716055264414</v>
      </c>
      <c r="L471" s="14"/>
    </row>
    <row r="472" spans="1:12" x14ac:dyDescent="0.2">
      <c r="A472" s="11" t="s">
        <v>8552</v>
      </c>
      <c r="B472" s="12" t="s">
        <v>8553</v>
      </c>
      <c r="C472" s="12">
        <v>7</v>
      </c>
      <c r="D472" s="12">
        <v>1</v>
      </c>
      <c r="E472" s="12">
        <v>8</v>
      </c>
      <c r="F472" s="13">
        <v>74.5</v>
      </c>
      <c r="G472" s="13">
        <v>521.5</v>
      </c>
      <c r="H472" s="29">
        <f t="shared" si="14"/>
        <v>7</v>
      </c>
      <c r="I472" s="13">
        <v>99.5</v>
      </c>
      <c r="J472" s="13">
        <v>1310</v>
      </c>
      <c r="K472" s="29">
        <f t="shared" si="15"/>
        <v>2.5119846596356665</v>
      </c>
      <c r="L472" s="14"/>
    </row>
    <row r="473" spans="1:12" x14ac:dyDescent="0.2">
      <c r="A473" s="11" t="s">
        <v>8552</v>
      </c>
      <c r="B473" s="12" t="s">
        <v>8553</v>
      </c>
      <c r="C473" s="12">
        <v>7</v>
      </c>
      <c r="D473" s="12">
        <v>16</v>
      </c>
      <c r="E473" s="12">
        <v>12</v>
      </c>
      <c r="F473" s="13">
        <v>157</v>
      </c>
      <c r="G473" s="13">
        <v>814</v>
      </c>
      <c r="H473" s="29">
        <f t="shared" si="14"/>
        <v>5.1847133757961785</v>
      </c>
      <c r="I473" s="13">
        <v>99.5</v>
      </c>
      <c r="J473" s="13">
        <v>1565.5</v>
      </c>
      <c r="K473" s="29">
        <f t="shared" si="15"/>
        <v>1.9232186732186731</v>
      </c>
      <c r="L473" s="14"/>
    </row>
    <row r="474" spans="1:12" x14ac:dyDescent="0.2">
      <c r="A474" s="11" t="s">
        <v>8552</v>
      </c>
      <c r="B474" s="12" t="s">
        <v>8553</v>
      </c>
      <c r="C474" s="12">
        <v>7</v>
      </c>
      <c r="D474" s="12">
        <v>1</v>
      </c>
      <c r="E474" s="12">
        <v>1</v>
      </c>
      <c r="F474" s="13">
        <v>83.5</v>
      </c>
      <c r="G474" s="13">
        <v>530.5</v>
      </c>
      <c r="H474" s="29">
        <f t="shared" si="14"/>
        <v>6.3532934131736525</v>
      </c>
      <c r="I474" s="13">
        <v>98.5</v>
      </c>
      <c r="J474" s="13">
        <v>1335.5</v>
      </c>
      <c r="K474" s="29">
        <f t="shared" si="15"/>
        <v>2.5174363807728559</v>
      </c>
      <c r="L474" s="14"/>
    </row>
    <row r="475" spans="1:12" x14ac:dyDescent="0.2">
      <c r="A475" s="11" t="s">
        <v>8552</v>
      </c>
      <c r="B475" s="12" t="s">
        <v>8553</v>
      </c>
      <c r="C475" s="12">
        <v>7</v>
      </c>
      <c r="D475" s="12">
        <v>16</v>
      </c>
      <c r="E475" s="12">
        <v>6</v>
      </c>
      <c r="F475" s="13">
        <v>194</v>
      </c>
      <c r="G475" s="13">
        <v>871.5</v>
      </c>
      <c r="H475" s="29">
        <f t="shared" si="14"/>
        <v>4.4922680412371134</v>
      </c>
      <c r="I475" s="13">
        <v>98</v>
      </c>
      <c r="J475" s="13">
        <v>1229.5</v>
      </c>
      <c r="K475" s="29">
        <f t="shared" si="15"/>
        <v>1.4107860011474469</v>
      </c>
      <c r="L475" s="14"/>
    </row>
    <row r="476" spans="1:12" x14ac:dyDescent="0.2">
      <c r="A476" s="11" t="s">
        <v>8552</v>
      </c>
      <c r="B476" s="12" t="s">
        <v>8553</v>
      </c>
      <c r="C476" s="12">
        <v>7</v>
      </c>
      <c r="D476" s="12">
        <v>16</v>
      </c>
      <c r="E476" s="12">
        <v>16</v>
      </c>
      <c r="F476" s="13">
        <v>236.5</v>
      </c>
      <c r="G476" s="13">
        <v>963.5</v>
      </c>
      <c r="H476" s="29">
        <f t="shared" si="14"/>
        <v>4.07399577167019</v>
      </c>
      <c r="I476" s="13">
        <v>98</v>
      </c>
      <c r="J476" s="13">
        <v>1460.5</v>
      </c>
      <c r="K476" s="29">
        <f t="shared" si="15"/>
        <v>1.5158277114686041</v>
      </c>
      <c r="L476" s="14"/>
    </row>
    <row r="477" spans="1:12" x14ac:dyDescent="0.2">
      <c r="A477" s="11" t="s">
        <v>8552</v>
      </c>
      <c r="B477" s="12" t="s">
        <v>8553</v>
      </c>
      <c r="C477" s="12">
        <v>7</v>
      </c>
      <c r="D477" s="12">
        <v>1</v>
      </c>
      <c r="E477" s="12">
        <v>16</v>
      </c>
      <c r="F477" s="13">
        <v>115.5</v>
      </c>
      <c r="G477" s="13">
        <v>685.5</v>
      </c>
      <c r="H477" s="29">
        <f t="shared" si="14"/>
        <v>5.9350649350649354</v>
      </c>
      <c r="I477" s="13">
        <v>97.5</v>
      </c>
      <c r="J477" s="13">
        <v>298.5</v>
      </c>
      <c r="K477" s="29">
        <f t="shared" si="15"/>
        <v>0.43544857768052514</v>
      </c>
      <c r="L477" s="14"/>
    </row>
    <row r="478" spans="1:12" x14ac:dyDescent="0.2">
      <c r="A478" s="11" t="s">
        <v>8552</v>
      </c>
      <c r="B478" s="12" t="s">
        <v>8553</v>
      </c>
      <c r="C478" s="12">
        <v>7</v>
      </c>
      <c r="D478" s="12">
        <v>2</v>
      </c>
      <c r="E478" s="12">
        <v>24</v>
      </c>
      <c r="F478" s="13">
        <v>128</v>
      </c>
      <c r="G478" s="13">
        <v>534.5</v>
      </c>
      <c r="H478" s="29">
        <f t="shared" si="14"/>
        <v>4.17578125</v>
      </c>
      <c r="I478" s="13">
        <v>96</v>
      </c>
      <c r="J478" s="13">
        <v>1439.5</v>
      </c>
      <c r="K478" s="29">
        <f t="shared" si="15"/>
        <v>2.6931711880261928</v>
      </c>
      <c r="L478" s="14"/>
    </row>
    <row r="479" spans="1:12" x14ac:dyDescent="0.2">
      <c r="A479" s="11" t="s">
        <v>8552</v>
      </c>
      <c r="B479" s="12" t="s">
        <v>8553</v>
      </c>
      <c r="C479" s="12">
        <v>7</v>
      </c>
      <c r="D479" s="12">
        <v>16</v>
      </c>
      <c r="E479" s="12">
        <v>7</v>
      </c>
      <c r="F479" s="13">
        <v>190.5</v>
      </c>
      <c r="G479" s="13">
        <v>810</v>
      </c>
      <c r="H479" s="29">
        <f t="shared" si="14"/>
        <v>4.2519685039370083</v>
      </c>
      <c r="I479" s="13">
        <v>95</v>
      </c>
      <c r="J479" s="13">
        <v>1325</v>
      </c>
      <c r="K479" s="29">
        <f t="shared" si="15"/>
        <v>1.6358024691358024</v>
      </c>
      <c r="L479" s="14"/>
    </row>
    <row r="480" spans="1:12" x14ac:dyDescent="0.2">
      <c r="A480" s="11" t="s">
        <v>8552</v>
      </c>
      <c r="B480" s="12" t="s">
        <v>8553</v>
      </c>
      <c r="C480" s="12">
        <v>7</v>
      </c>
      <c r="D480" s="12">
        <v>7</v>
      </c>
      <c r="E480" s="12">
        <v>24</v>
      </c>
      <c r="F480" s="13">
        <v>207.5</v>
      </c>
      <c r="G480" s="13">
        <v>821.5</v>
      </c>
      <c r="H480" s="29">
        <f t="shared" si="14"/>
        <v>3.9590361445783131</v>
      </c>
      <c r="I480" s="13">
        <v>93.5</v>
      </c>
      <c r="J480" s="13">
        <v>1184.5</v>
      </c>
      <c r="K480" s="29">
        <f t="shared" si="15"/>
        <v>1.4418746195982959</v>
      </c>
      <c r="L480" s="14"/>
    </row>
    <row r="481" spans="1:12" x14ac:dyDescent="0.2">
      <c r="A481" s="11" t="s">
        <v>8552</v>
      </c>
      <c r="B481" s="12" t="s">
        <v>8553</v>
      </c>
      <c r="C481" s="12">
        <v>7</v>
      </c>
      <c r="D481" s="12">
        <v>1</v>
      </c>
      <c r="E481" s="12">
        <v>13</v>
      </c>
      <c r="F481" s="13">
        <v>112.5</v>
      </c>
      <c r="G481" s="13">
        <v>799</v>
      </c>
      <c r="H481" s="29">
        <f t="shared" si="14"/>
        <v>7.1022222222222222</v>
      </c>
      <c r="I481" s="13">
        <v>93</v>
      </c>
      <c r="J481" s="13">
        <v>1515</v>
      </c>
      <c r="K481" s="29">
        <f t="shared" si="15"/>
        <v>1.8961201501877347</v>
      </c>
      <c r="L481" s="14"/>
    </row>
    <row r="482" spans="1:12" x14ac:dyDescent="0.2">
      <c r="A482" s="11" t="s">
        <v>8552</v>
      </c>
      <c r="B482" s="12" t="s">
        <v>8553</v>
      </c>
      <c r="C482" s="12">
        <v>7</v>
      </c>
      <c r="D482" s="12">
        <v>1</v>
      </c>
      <c r="E482" s="12">
        <v>6</v>
      </c>
      <c r="F482" s="13">
        <v>102.5</v>
      </c>
      <c r="G482" s="13">
        <v>579.5</v>
      </c>
      <c r="H482" s="29">
        <f t="shared" si="14"/>
        <v>5.6536585365853655</v>
      </c>
      <c r="I482" s="13">
        <v>92.5</v>
      </c>
      <c r="J482" s="13">
        <v>1421.5</v>
      </c>
      <c r="K482" s="29">
        <f t="shared" si="15"/>
        <v>2.4529767040552199</v>
      </c>
      <c r="L482" s="14"/>
    </row>
    <row r="483" spans="1:12" x14ac:dyDescent="0.2">
      <c r="A483" s="11" t="s">
        <v>8552</v>
      </c>
      <c r="B483" s="12" t="s">
        <v>8553</v>
      </c>
      <c r="C483" s="12">
        <v>7</v>
      </c>
      <c r="D483" s="12">
        <v>1</v>
      </c>
      <c r="E483" s="12">
        <v>10</v>
      </c>
      <c r="F483" s="13">
        <v>100.5</v>
      </c>
      <c r="G483" s="13">
        <v>671.5</v>
      </c>
      <c r="H483" s="29">
        <f t="shared" si="14"/>
        <v>6.6815920398009947</v>
      </c>
      <c r="I483" s="13">
        <v>92</v>
      </c>
      <c r="J483" s="13">
        <v>1425</v>
      </c>
      <c r="K483" s="29">
        <f t="shared" si="15"/>
        <v>2.1221146686522712</v>
      </c>
      <c r="L483" s="14"/>
    </row>
    <row r="484" spans="1:12" x14ac:dyDescent="0.2">
      <c r="A484" s="11" t="s">
        <v>8552</v>
      </c>
      <c r="B484" s="12" t="s">
        <v>8553</v>
      </c>
      <c r="C484" s="12">
        <v>7</v>
      </c>
      <c r="D484" s="12">
        <v>3</v>
      </c>
      <c r="E484" s="12">
        <v>24</v>
      </c>
      <c r="F484" s="13">
        <v>175</v>
      </c>
      <c r="G484" s="13">
        <v>837.5</v>
      </c>
      <c r="H484" s="29">
        <f t="shared" si="14"/>
        <v>4.7857142857142856</v>
      </c>
      <c r="I484" s="13">
        <v>91.5</v>
      </c>
      <c r="J484" s="13">
        <v>1183.5</v>
      </c>
      <c r="K484" s="29">
        <f t="shared" si="15"/>
        <v>1.413134328358209</v>
      </c>
      <c r="L484" s="14"/>
    </row>
    <row r="485" spans="1:12" x14ac:dyDescent="0.2">
      <c r="A485" s="11" t="s">
        <v>8552</v>
      </c>
      <c r="B485" s="12" t="s">
        <v>8553</v>
      </c>
      <c r="C485" s="12">
        <v>7</v>
      </c>
      <c r="D485" s="12">
        <v>16</v>
      </c>
      <c r="E485" s="12">
        <v>14</v>
      </c>
      <c r="F485" s="13">
        <v>153</v>
      </c>
      <c r="G485" s="13">
        <v>790.5</v>
      </c>
      <c r="H485" s="29">
        <f t="shared" si="14"/>
        <v>5.166666666666667</v>
      </c>
      <c r="I485" s="13">
        <v>89.5</v>
      </c>
      <c r="J485" s="13">
        <v>1366</v>
      </c>
      <c r="K485" s="29">
        <f t="shared" si="15"/>
        <v>1.7280202403542062</v>
      </c>
      <c r="L485" s="14"/>
    </row>
    <row r="486" spans="1:12" x14ac:dyDescent="0.2">
      <c r="A486" s="11" t="s">
        <v>8552</v>
      </c>
      <c r="B486" s="12" t="s">
        <v>8553</v>
      </c>
      <c r="C486" s="12">
        <v>7</v>
      </c>
      <c r="D486" s="12">
        <v>12</v>
      </c>
      <c r="E486" s="12">
        <v>24</v>
      </c>
      <c r="F486" s="13">
        <v>153.5</v>
      </c>
      <c r="G486" s="13">
        <v>837</v>
      </c>
      <c r="H486" s="29">
        <f t="shared" si="14"/>
        <v>5.4527687296416936</v>
      </c>
      <c r="I486" s="13">
        <v>88.5</v>
      </c>
      <c r="J486" s="13">
        <v>1303.5</v>
      </c>
      <c r="K486" s="29">
        <f t="shared" si="15"/>
        <v>1.5573476702508962</v>
      </c>
      <c r="L486" s="14"/>
    </row>
    <row r="487" spans="1:12" x14ac:dyDescent="0.2">
      <c r="A487" s="11" t="s">
        <v>8552</v>
      </c>
      <c r="B487" s="12" t="s">
        <v>8553</v>
      </c>
      <c r="C487" s="12">
        <v>7</v>
      </c>
      <c r="D487" s="12">
        <v>14</v>
      </c>
      <c r="E487" s="12">
        <v>24</v>
      </c>
      <c r="F487" s="13">
        <v>147</v>
      </c>
      <c r="G487" s="13">
        <v>610.5</v>
      </c>
      <c r="H487" s="29">
        <f t="shared" si="14"/>
        <v>4.1530612244897958</v>
      </c>
      <c r="I487" s="13">
        <v>88</v>
      </c>
      <c r="J487" s="13">
        <v>1325.5</v>
      </c>
      <c r="K487" s="29">
        <f t="shared" si="15"/>
        <v>2.1711711711711712</v>
      </c>
      <c r="L487" s="14"/>
    </row>
    <row r="488" spans="1:12" x14ac:dyDescent="0.2">
      <c r="A488" s="11" t="s">
        <v>8552</v>
      </c>
      <c r="B488" s="12" t="s">
        <v>8553</v>
      </c>
      <c r="C488" s="12">
        <v>7</v>
      </c>
      <c r="D488" s="12">
        <v>10</v>
      </c>
      <c r="E488" s="12">
        <v>24</v>
      </c>
      <c r="F488" s="13">
        <v>146.5</v>
      </c>
      <c r="G488" s="13">
        <v>786</v>
      </c>
      <c r="H488" s="29">
        <f t="shared" si="14"/>
        <v>5.3651877133105801</v>
      </c>
      <c r="I488" s="13">
        <v>87.5</v>
      </c>
      <c r="J488" s="13">
        <v>1312</v>
      </c>
      <c r="K488" s="29">
        <f t="shared" si="15"/>
        <v>1.6692111959287532</v>
      </c>
      <c r="L488" s="14"/>
    </row>
    <row r="489" spans="1:12" x14ac:dyDescent="0.2">
      <c r="A489" s="11" t="s">
        <v>8552</v>
      </c>
      <c r="B489" s="12" t="s">
        <v>8553</v>
      </c>
      <c r="C489" s="12">
        <v>7</v>
      </c>
      <c r="D489" s="12">
        <v>16</v>
      </c>
      <c r="E489" s="12">
        <v>2</v>
      </c>
      <c r="F489" s="13">
        <v>99</v>
      </c>
      <c r="G489" s="13">
        <v>507.5</v>
      </c>
      <c r="H489" s="29">
        <f t="shared" si="14"/>
        <v>5.1262626262626263</v>
      </c>
      <c r="I489" s="13">
        <v>85.5</v>
      </c>
      <c r="J489" s="13">
        <v>997</v>
      </c>
      <c r="K489" s="29">
        <f t="shared" si="15"/>
        <v>1.9645320197044336</v>
      </c>
      <c r="L489" s="14"/>
    </row>
    <row r="490" spans="1:12" x14ac:dyDescent="0.2">
      <c r="A490" s="11" t="s">
        <v>8552</v>
      </c>
      <c r="B490" s="12" t="s">
        <v>8553</v>
      </c>
      <c r="C490" s="12">
        <v>7</v>
      </c>
      <c r="D490" s="12">
        <v>1</v>
      </c>
      <c r="E490" s="12">
        <v>9</v>
      </c>
      <c r="F490" s="13">
        <v>92.5</v>
      </c>
      <c r="G490" s="13">
        <v>664.5</v>
      </c>
      <c r="H490" s="29">
        <f t="shared" si="14"/>
        <v>7.1837837837837837</v>
      </c>
      <c r="I490" s="13">
        <v>83.5</v>
      </c>
      <c r="J490" s="13">
        <v>1370.5</v>
      </c>
      <c r="K490" s="29">
        <f t="shared" si="15"/>
        <v>2.0624529721595186</v>
      </c>
      <c r="L490" s="14"/>
    </row>
    <row r="491" spans="1:12" x14ac:dyDescent="0.2">
      <c r="A491" s="11" t="s">
        <v>8552</v>
      </c>
      <c r="B491" s="12" t="s">
        <v>8553</v>
      </c>
      <c r="C491" s="12">
        <v>7</v>
      </c>
      <c r="D491" s="12">
        <v>6</v>
      </c>
      <c r="E491" s="12">
        <v>24</v>
      </c>
      <c r="F491" s="13">
        <v>146</v>
      </c>
      <c r="G491" s="13">
        <v>747</v>
      </c>
      <c r="H491" s="29">
        <f t="shared" si="14"/>
        <v>5.1164383561643838</v>
      </c>
      <c r="I491" s="13">
        <v>82</v>
      </c>
      <c r="J491" s="13">
        <v>975</v>
      </c>
      <c r="K491" s="29">
        <f t="shared" si="15"/>
        <v>1.3052208835341366</v>
      </c>
      <c r="L491" s="14"/>
    </row>
    <row r="492" spans="1:12" x14ac:dyDescent="0.2">
      <c r="A492" s="11" t="s">
        <v>8552</v>
      </c>
      <c r="B492" s="12" t="s">
        <v>8553</v>
      </c>
      <c r="C492" s="12">
        <v>7</v>
      </c>
      <c r="D492" s="12">
        <v>1</v>
      </c>
      <c r="E492" s="12">
        <v>14</v>
      </c>
      <c r="F492" s="13">
        <v>112.5</v>
      </c>
      <c r="G492" s="13">
        <v>622</v>
      </c>
      <c r="H492" s="29">
        <f t="shared" si="14"/>
        <v>5.528888888888889</v>
      </c>
      <c r="I492" s="13">
        <v>81</v>
      </c>
      <c r="J492" s="13">
        <v>1044.5</v>
      </c>
      <c r="K492" s="29">
        <f t="shared" si="15"/>
        <v>1.6792604501607717</v>
      </c>
      <c r="L492" s="14"/>
    </row>
    <row r="493" spans="1:12" x14ac:dyDescent="0.2">
      <c r="A493" s="11" t="s">
        <v>8552</v>
      </c>
      <c r="B493" s="12" t="s">
        <v>8553</v>
      </c>
      <c r="C493" s="12">
        <v>7</v>
      </c>
      <c r="D493" s="12">
        <v>5</v>
      </c>
      <c r="E493" s="12">
        <v>1</v>
      </c>
      <c r="F493" s="13">
        <v>69.5</v>
      </c>
      <c r="G493" s="13">
        <v>476.5</v>
      </c>
      <c r="H493" s="29">
        <f t="shared" si="14"/>
        <v>6.8561151079136691</v>
      </c>
      <c r="I493" s="13">
        <v>80.5</v>
      </c>
      <c r="J493" s="13">
        <v>1068</v>
      </c>
      <c r="K493" s="29">
        <f t="shared" si="15"/>
        <v>2.2413431269674713</v>
      </c>
      <c r="L493" s="14"/>
    </row>
    <row r="494" spans="1:12" x14ac:dyDescent="0.2">
      <c r="A494" s="11" t="s">
        <v>8552</v>
      </c>
      <c r="B494" s="12" t="s">
        <v>8553</v>
      </c>
      <c r="C494" s="12">
        <v>7</v>
      </c>
      <c r="D494" s="12">
        <v>1</v>
      </c>
      <c r="E494" s="12">
        <v>3</v>
      </c>
      <c r="F494" s="13">
        <v>81.5</v>
      </c>
      <c r="G494" s="13">
        <v>464.5</v>
      </c>
      <c r="H494" s="29">
        <f t="shared" si="14"/>
        <v>5.6993865030674851</v>
      </c>
      <c r="I494" s="13">
        <v>79.5</v>
      </c>
      <c r="J494" s="13">
        <v>695</v>
      </c>
      <c r="K494" s="29">
        <f t="shared" si="15"/>
        <v>1.4962325080731971</v>
      </c>
      <c r="L494" s="14"/>
    </row>
    <row r="495" spans="1:12" x14ac:dyDescent="0.2">
      <c r="A495" s="11" t="s">
        <v>8552</v>
      </c>
      <c r="B495" s="12" t="s">
        <v>8553</v>
      </c>
      <c r="C495" s="12">
        <v>7</v>
      </c>
      <c r="D495" s="12">
        <v>16</v>
      </c>
      <c r="E495" s="12">
        <v>11</v>
      </c>
      <c r="F495" s="13">
        <v>249</v>
      </c>
      <c r="G495" s="13">
        <v>918</v>
      </c>
      <c r="H495" s="29">
        <f t="shared" si="14"/>
        <v>3.6867469879518073</v>
      </c>
      <c r="I495" s="13">
        <v>79</v>
      </c>
      <c r="J495" s="13">
        <v>1397</v>
      </c>
      <c r="K495" s="29">
        <f t="shared" si="15"/>
        <v>1.5217864923747277</v>
      </c>
      <c r="L495" s="14"/>
    </row>
    <row r="496" spans="1:12" x14ac:dyDescent="0.2">
      <c r="A496" s="11" t="s">
        <v>8552</v>
      </c>
      <c r="B496" s="12" t="s">
        <v>8553</v>
      </c>
      <c r="C496" s="12">
        <v>7</v>
      </c>
      <c r="D496" s="12">
        <v>1</v>
      </c>
      <c r="E496" s="12">
        <v>7</v>
      </c>
      <c r="F496" s="13">
        <v>52</v>
      </c>
      <c r="G496" s="13">
        <v>445</v>
      </c>
      <c r="H496" s="29">
        <f t="shared" si="14"/>
        <v>8.5576923076923084</v>
      </c>
      <c r="I496" s="13">
        <v>78</v>
      </c>
      <c r="J496" s="13">
        <v>832.5</v>
      </c>
      <c r="K496" s="29">
        <f t="shared" si="15"/>
        <v>1.8707865168539326</v>
      </c>
      <c r="L496" s="14"/>
    </row>
    <row r="497" spans="1:12" x14ac:dyDescent="0.2">
      <c r="A497" s="11" t="s">
        <v>8552</v>
      </c>
      <c r="B497" s="12" t="s">
        <v>8553</v>
      </c>
      <c r="C497" s="12">
        <v>7</v>
      </c>
      <c r="D497" s="12">
        <v>1</v>
      </c>
      <c r="E497" s="12">
        <v>22</v>
      </c>
      <c r="F497" s="13">
        <v>114.5</v>
      </c>
      <c r="G497" s="13">
        <v>570.5</v>
      </c>
      <c r="H497" s="29">
        <f t="shared" si="14"/>
        <v>4.9825327510917035</v>
      </c>
      <c r="I497" s="13">
        <v>77</v>
      </c>
      <c r="J497" s="13">
        <v>555.5</v>
      </c>
      <c r="K497" s="29">
        <f t="shared" si="15"/>
        <v>0.9737072743207712</v>
      </c>
      <c r="L497" s="14"/>
    </row>
    <row r="498" spans="1:12" x14ac:dyDescent="0.2">
      <c r="A498" s="11" t="s">
        <v>8552</v>
      </c>
      <c r="B498" s="12" t="s">
        <v>8553</v>
      </c>
      <c r="C498" s="12">
        <v>7</v>
      </c>
      <c r="D498" s="12">
        <v>16</v>
      </c>
      <c r="E498" s="12">
        <v>4</v>
      </c>
      <c r="F498" s="13">
        <v>159</v>
      </c>
      <c r="G498" s="13">
        <v>814.5</v>
      </c>
      <c r="H498" s="29">
        <f t="shared" si="14"/>
        <v>5.1226415094339623</v>
      </c>
      <c r="I498" s="13">
        <v>77</v>
      </c>
      <c r="J498" s="13">
        <v>1108.5</v>
      </c>
      <c r="K498" s="29">
        <f t="shared" si="15"/>
        <v>1.3609576427255985</v>
      </c>
      <c r="L498" s="14"/>
    </row>
    <row r="499" spans="1:12" x14ac:dyDescent="0.2">
      <c r="A499" s="11" t="s">
        <v>8552</v>
      </c>
      <c r="B499" s="12" t="s">
        <v>8553</v>
      </c>
      <c r="C499" s="12">
        <v>7</v>
      </c>
      <c r="D499" s="12">
        <v>9</v>
      </c>
      <c r="E499" s="12">
        <v>1</v>
      </c>
      <c r="F499" s="13">
        <v>62.5</v>
      </c>
      <c r="G499" s="13">
        <v>453.5</v>
      </c>
      <c r="H499" s="29">
        <f t="shared" si="14"/>
        <v>7.2560000000000002</v>
      </c>
      <c r="I499" s="13">
        <v>76.5</v>
      </c>
      <c r="J499" s="13">
        <v>1329.5</v>
      </c>
      <c r="K499" s="29">
        <f t="shared" si="15"/>
        <v>2.9316427783902976</v>
      </c>
      <c r="L499" s="14"/>
    </row>
    <row r="500" spans="1:12" x14ac:dyDescent="0.2">
      <c r="A500" s="11" t="s">
        <v>8552</v>
      </c>
      <c r="B500" s="12" t="s">
        <v>8553</v>
      </c>
      <c r="C500" s="12">
        <v>7</v>
      </c>
      <c r="D500" s="12">
        <v>16</v>
      </c>
      <c r="E500" s="12">
        <v>9</v>
      </c>
      <c r="F500" s="13">
        <v>58.5</v>
      </c>
      <c r="G500" s="13">
        <v>520.5</v>
      </c>
      <c r="H500" s="29">
        <f t="shared" si="14"/>
        <v>8.8974358974358978</v>
      </c>
      <c r="I500" s="13">
        <v>74.5</v>
      </c>
      <c r="J500" s="13">
        <v>941</v>
      </c>
      <c r="K500" s="29">
        <f t="shared" si="15"/>
        <v>1.8078770413064362</v>
      </c>
      <c r="L500" s="14"/>
    </row>
    <row r="501" spans="1:12" x14ac:dyDescent="0.2">
      <c r="A501" s="11" t="s">
        <v>8552</v>
      </c>
      <c r="B501" s="12" t="s">
        <v>8553</v>
      </c>
      <c r="C501" s="12">
        <v>7</v>
      </c>
      <c r="D501" s="12">
        <v>4</v>
      </c>
      <c r="E501" s="12">
        <v>1</v>
      </c>
      <c r="F501" s="13">
        <v>83.5</v>
      </c>
      <c r="G501" s="13">
        <v>671.5</v>
      </c>
      <c r="H501" s="29">
        <f t="shared" si="14"/>
        <v>8.0419161676646702</v>
      </c>
      <c r="I501" s="13">
        <v>74</v>
      </c>
      <c r="J501" s="13">
        <v>847</v>
      </c>
      <c r="K501" s="29">
        <f t="shared" si="15"/>
        <v>1.2613551749813849</v>
      </c>
      <c r="L501" s="14"/>
    </row>
    <row r="502" spans="1:12" x14ac:dyDescent="0.2">
      <c r="A502" s="11" t="s">
        <v>8552</v>
      </c>
      <c r="B502" s="12" t="s">
        <v>8553</v>
      </c>
      <c r="C502" s="12">
        <v>7</v>
      </c>
      <c r="D502" s="12">
        <v>8</v>
      </c>
      <c r="E502" s="12">
        <v>1</v>
      </c>
      <c r="F502" s="13">
        <v>58.5</v>
      </c>
      <c r="G502" s="13">
        <v>551</v>
      </c>
      <c r="H502" s="29">
        <f t="shared" si="14"/>
        <v>9.4188034188034191</v>
      </c>
      <c r="I502" s="13">
        <v>74</v>
      </c>
      <c r="J502" s="13">
        <v>1220</v>
      </c>
      <c r="K502" s="29">
        <f t="shared" si="15"/>
        <v>2.2141560798548094</v>
      </c>
      <c r="L502" s="14"/>
    </row>
    <row r="503" spans="1:12" x14ac:dyDescent="0.2">
      <c r="A503" s="11" t="s">
        <v>8552</v>
      </c>
      <c r="B503" s="12" t="s">
        <v>8553</v>
      </c>
      <c r="C503" s="12">
        <v>7</v>
      </c>
      <c r="D503" s="12">
        <v>16</v>
      </c>
      <c r="E503" s="12">
        <v>5</v>
      </c>
      <c r="F503" s="13">
        <v>69.5</v>
      </c>
      <c r="G503" s="13">
        <v>488</v>
      </c>
      <c r="H503" s="29">
        <f t="shared" si="14"/>
        <v>7.0215827338129495</v>
      </c>
      <c r="I503" s="13">
        <v>73.5</v>
      </c>
      <c r="J503" s="13">
        <v>1306.5</v>
      </c>
      <c r="K503" s="29">
        <f t="shared" si="15"/>
        <v>2.6772540983606556</v>
      </c>
      <c r="L503" s="14"/>
    </row>
    <row r="504" spans="1:12" x14ac:dyDescent="0.2">
      <c r="A504" s="11" t="s">
        <v>8552</v>
      </c>
      <c r="B504" s="12" t="s">
        <v>8553</v>
      </c>
      <c r="C504" s="12">
        <v>7</v>
      </c>
      <c r="D504" s="12">
        <v>16</v>
      </c>
      <c r="E504" s="12">
        <v>13</v>
      </c>
      <c r="F504" s="13">
        <v>132</v>
      </c>
      <c r="G504" s="13">
        <v>771</v>
      </c>
      <c r="H504" s="29">
        <f t="shared" si="14"/>
        <v>5.8409090909090908</v>
      </c>
      <c r="I504" s="13">
        <v>72.5</v>
      </c>
      <c r="J504" s="13">
        <v>1113</v>
      </c>
      <c r="K504" s="29">
        <f t="shared" si="15"/>
        <v>1.443579766536965</v>
      </c>
      <c r="L504" s="14"/>
    </row>
    <row r="505" spans="1:12" x14ac:dyDescent="0.2">
      <c r="A505" s="11" t="s">
        <v>8552</v>
      </c>
      <c r="B505" s="12" t="s">
        <v>8553</v>
      </c>
      <c r="C505" s="12">
        <v>7</v>
      </c>
      <c r="D505" s="12">
        <v>4</v>
      </c>
      <c r="E505" s="12">
        <v>24</v>
      </c>
      <c r="F505" s="13">
        <v>130</v>
      </c>
      <c r="G505" s="13">
        <v>495.5</v>
      </c>
      <c r="H505" s="29">
        <f t="shared" si="14"/>
        <v>3.8115384615384613</v>
      </c>
      <c r="I505" s="13">
        <v>71</v>
      </c>
      <c r="J505" s="13">
        <v>23</v>
      </c>
      <c r="K505" s="29">
        <f t="shared" si="15"/>
        <v>4.6417759838546922E-2</v>
      </c>
      <c r="L505" s="14"/>
    </row>
    <row r="506" spans="1:12" x14ac:dyDescent="0.2">
      <c r="A506" s="11" t="s">
        <v>8552</v>
      </c>
      <c r="B506" s="12" t="s">
        <v>8553</v>
      </c>
      <c r="C506" s="12">
        <v>7</v>
      </c>
      <c r="D506" s="12">
        <v>1</v>
      </c>
      <c r="E506" s="12">
        <v>5</v>
      </c>
      <c r="F506" s="13">
        <v>58.5</v>
      </c>
      <c r="G506" s="13">
        <v>483</v>
      </c>
      <c r="H506" s="29">
        <f t="shared" si="14"/>
        <v>8.2564102564102573</v>
      </c>
      <c r="I506" s="13">
        <v>71</v>
      </c>
      <c r="J506" s="13">
        <v>1147</v>
      </c>
      <c r="K506" s="29">
        <f t="shared" si="15"/>
        <v>2.3747412008281574</v>
      </c>
      <c r="L506" s="14"/>
    </row>
    <row r="507" spans="1:12" x14ac:dyDescent="0.2">
      <c r="A507" s="11" t="s">
        <v>8552</v>
      </c>
      <c r="B507" s="12" t="s">
        <v>8553</v>
      </c>
      <c r="C507" s="12">
        <v>7</v>
      </c>
      <c r="D507" s="12">
        <v>1</v>
      </c>
      <c r="E507" s="12">
        <v>12</v>
      </c>
      <c r="F507" s="13">
        <v>72.5</v>
      </c>
      <c r="G507" s="13">
        <v>533.5</v>
      </c>
      <c r="H507" s="29">
        <f t="shared" si="14"/>
        <v>7.3586206896551722</v>
      </c>
      <c r="I507" s="13">
        <v>70.5</v>
      </c>
      <c r="J507" s="13">
        <v>1110</v>
      </c>
      <c r="K507" s="29">
        <f t="shared" si="15"/>
        <v>2.0805998125585754</v>
      </c>
      <c r="L507" s="14"/>
    </row>
    <row r="508" spans="1:12" x14ac:dyDescent="0.2">
      <c r="A508" s="11" t="s">
        <v>8552</v>
      </c>
      <c r="B508" s="12" t="s">
        <v>8553</v>
      </c>
      <c r="C508" s="12">
        <v>7</v>
      </c>
      <c r="D508" s="12">
        <v>2</v>
      </c>
      <c r="E508" s="12">
        <v>1</v>
      </c>
      <c r="F508" s="13">
        <v>56</v>
      </c>
      <c r="G508" s="13">
        <v>381</v>
      </c>
      <c r="H508" s="29">
        <f t="shared" si="14"/>
        <v>6.8035714285714288</v>
      </c>
      <c r="I508" s="13">
        <v>70.5</v>
      </c>
      <c r="J508" s="13">
        <v>1460</v>
      </c>
      <c r="K508" s="29">
        <f t="shared" si="15"/>
        <v>3.8320209973753281</v>
      </c>
      <c r="L508" s="14"/>
    </row>
    <row r="509" spans="1:12" x14ac:dyDescent="0.2">
      <c r="A509" s="11" t="s">
        <v>8552</v>
      </c>
      <c r="B509" s="12" t="s">
        <v>8553</v>
      </c>
      <c r="C509" s="12">
        <v>7</v>
      </c>
      <c r="D509" s="12">
        <v>1</v>
      </c>
      <c r="E509" s="12">
        <v>4</v>
      </c>
      <c r="F509" s="13">
        <v>214</v>
      </c>
      <c r="G509" s="13">
        <v>506</v>
      </c>
      <c r="H509" s="29">
        <f t="shared" si="14"/>
        <v>2.3644859813084111</v>
      </c>
      <c r="I509" s="13">
        <v>69.5</v>
      </c>
      <c r="J509" s="13">
        <v>896</v>
      </c>
      <c r="K509" s="29">
        <f t="shared" si="15"/>
        <v>1.7707509881422925</v>
      </c>
      <c r="L509" s="14"/>
    </row>
    <row r="510" spans="1:12" x14ac:dyDescent="0.2">
      <c r="A510" s="11" t="s">
        <v>8552</v>
      </c>
      <c r="B510" s="12" t="s">
        <v>8553</v>
      </c>
      <c r="C510" s="12">
        <v>7</v>
      </c>
      <c r="D510" s="12">
        <v>16</v>
      </c>
      <c r="E510" s="12">
        <v>24</v>
      </c>
      <c r="F510" s="13">
        <v>111.5</v>
      </c>
      <c r="G510" s="13">
        <v>494.5</v>
      </c>
      <c r="H510" s="29">
        <f t="shared" si="14"/>
        <v>4.434977578475336</v>
      </c>
      <c r="I510" s="13">
        <v>69.5</v>
      </c>
      <c r="J510" s="13">
        <v>981.5</v>
      </c>
      <c r="K510" s="29">
        <f t="shared" si="15"/>
        <v>1.9848331648129425</v>
      </c>
      <c r="L510" s="14"/>
    </row>
    <row r="511" spans="1:12" x14ac:dyDescent="0.2">
      <c r="A511" s="11" t="s">
        <v>8552</v>
      </c>
      <c r="B511" s="12" t="s">
        <v>8553</v>
      </c>
      <c r="C511" s="12">
        <v>7</v>
      </c>
      <c r="D511" s="12">
        <v>16</v>
      </c>
      <c r="E511" s="12">
        <v>1</v>
      </c>
      <c r="F511" s="13">
        <v>64</v>
      </c>
      <c r="G511" s="13">
        <v>429.5</v>
      </c>
      <c r="H511" s="29">
        <f t="shared" si="14"/>
        <v>6.7109375</v>
      </c>
      <c r="I511" s="13">
        <v>69</v>
      </c>
      <c r="J511" s="13">
        <v>357.5</v>
      </c>
      <c r="K511" s="29">
        <f t="shared" si="15"/>
        <v>0.83236321303841676</v>
      </c>
      <c r="L511" s="14"/>
    </row>
    <row r="512" spans="1:12" x14ac:dyDescent="0.2">
      <c r="A512" s="11" t="s">
        <v>8552</v>
      </c>
      <c r="B512" s="12" t="s">
        <v>8553</v>
      </c>
      <c r="C512" s="12">
        <v>7</v>
      </c>
      <c r="D512" s="12">
        <v>6</v>
      </c>
      <c r="E512" s="12">
        <v>1</v>
      </c>
      <c r="F512" s="13">
        <v>50</v>
      </c>
      <c r="G512" s="13">
        <v>431</v>
      </c>
      <c r="H512" s="29">
        <f t="shared" si="14"/>
        <v>8.6199999999999992</v>
      </c>
      <c r="I512" s="13">
        <v>68.5</v>
      </c>
      <c r="J512" s="13">
        <v>1094</v>
      </c>
      <c r="K512" s="29">
        <f t="shared" si="15"/>
        <v>2.5382830626450117</v>
      </c>
      <c r="L512" s="14"/>
    </row>
    <row r="513" spans="1:12" x14ac:dyDescent="0.2">
      <c r="A513" s="11" t="s">
        <v>8552</v>
      </c>
      <c r="B513" s="12" t="s">
        <v>8553</v>
      </c>
      <c r="C513" s="12">
        <v>7</v>
      </c>
      <c r="D513" s="12">
        <v>16</v>
      </c>
      <c r="E513" s="12">
        <v>20</v>
      </c>
      <c r="F513" s="13">
        <v>104.5</v>
      </c>
      <c r="G513" s="13">
        <v>664.5</v>
      </c>
      <c r="H513" s="29">
        <f t="shared" si="14"/>
        <v>6.3588516746411488</v>
      </c>
      <c r="I513" s="13">
        <v>67.5</v>
      </c>
      <c r="J513" s="13">
        <v>675</v>
      </c>
      <c r="K513" s="29">
        <f t="shared" si="15"/>
        <v>1.0158013544018059</v>
      </c>
      <c r="L513" s="14"/>
    </row>
    <row r="514" spans="1:12" x14ac:dyDescent="0.2">
      <c r="A514" s="11" t="s">
        <v>8552</v>
      </c>
      <c r="B514" s="12" t="s">
        <v>8553</v>
      </c>
      <c r="C514" s="12">
        <v>7</v>
      </c>
      <c r="D514" s="12">
        <v>1</v>
      </c>
      <c r="E514" s="12">
        <v>24</v>
      </c>
      <c r="F514" s="13">
        <v>151</v>
      </c>
      <c r="G514" s="13">
        <v>654.5</v>
      </c>
      <c r="H514" s="29">
        <f t="shared" ref="H514:H577" si="16">(G514/F514)</f>
        <v>4.3344370860927155</v>
      </c>
      <c r="I514" s="13">
        <v>65.5</v>
      </c>
      <c r="J514" s="13">
        <v>31.5</v>
      </c>
      <c r="K514" s="29">
        <f t="shared" si="15"/>
        <v>4.8128342245989303E-2</v>
      </c>
      <c r="L514" s="14"/>
    </row>
    <row r="515" spans="1:12" x14ac:dyDescent="0.2">
      <c r="A515" s="11" t="s">
        <v>8552</v>
      </c>
      <c r="B515" s="12" t="s">
        <v>8553</v>
      </c>
      <c r="C515" s="12">
        <v>7</v>
      </c>
      <c r="D515" s="12">
        <v>12</v>
      </c>
      <c r="E515" s="12">
        <v>1</v>
      </c>
      <c r="F515" s="13">
        <v>54</v>
      </c>
      <c r="G515" s="13">
        <v>430</v>
      </c>
      <c r="H515" s="29">
        <f t="shared" si="16"/>
        <v>7.9629629629629628</v>
      </c>
      <c r="I515" s="13">
        <v>65.5</v>
      </c>
      <c r="J515" s="13">
        <v>715</v>
      </c>
      <c r="K515" s="29">
        <f t="shared" ref="K515:K578" si="17">(J515/G515)</f>
        <v>1.6627906976744187</v>
      </c>
      <c r="L515" s="14"/>
    </row>
    <row r="516" spans="1:12" x14ac:dyDescent="0.2">
      <c r="A516" s="11" t="s">
        <v>8552</v>
      </c>
      <c r="B516" s="12" t="s">
        <v>8553</v>
      </c>
      <c r="C516" s="12">
        <v>7</v>
      </c>
      <c r="D516" s="12">
        <v>10</v>
      </c>
      <c r="E516" s="12">
        <v>1</v>
      </c>
      <c r="F516" s="13">
        <v>43.5</v>
      </c>
      <c r="G516" s="13">
        <v>381.5</v>
      </c>
      <c r="H516" s="29">
        <f t="shared" si="16"/>
        <v>8.7701149425287355</v>
      </c>
      <c r="I516" s="13">
        <v>65.5</v>
      </c>
      <c r="J516" s="13">
        <v>905.5</v>
      </c>
      <c r="K516" s="29">
        <f t="shared" si="17"/>
        <v>2.3735255570117957</v>
      </c>
      <c r="L516" s="14"/>
    </row>
    <row r="517" spans="1:12" x14ac:dyDescent="0.2">
      <c r="A517" s="11" t="s">
        <v>8552</v>
      </c>
      <c r="B517" s="12" t="s">
        <v>8553</v>
      </c>
      <c r="C517" s="12">
        <v>7</v>
      </c>
      <c r="D517" s="12">
        <v>1</v>
      </c>
      <c r="E517" s="12">
        <v>11</v>
      </c>
      <c r="F517" s="13">
        <v>73.5</v>
      </c>
      <c r="G517" s="13">
        <v>533</v>
      </c>
      <c r="H517" s="29">
        <f t="shared" si="16"/>
        <v>7.2517006802721085</v>
      </c>
      <c r="I517" s="13">
        <v>65.5</v>
      </c>
      <c r="J517" s="13">
        <v>1087</v>
      </c>
      <c r="K517" s="29">
        <f t="shared" si="17"/>
        <v>2.0393996247654784</v>
      </c>
      <c r="L517" s="14"/>
    </row>
    <row r="518" spans="1:12" x14ac:dyDescent="0.2">
      <c r="A518" s="11" t="s">
        <v>8552</v>
      </c>
      <c r="B518" s="12" t="s">
        <v>8553</v>
      </c>
      <c r="C518" s="12">
        <v>7</v>
      </c>
      <c r="D518" s="12">
        <v>15</v>
      </c>
      <c r="E518" s="12">
        <v>24</v>
      </c>
      <c r="F518" s="13">
        <v>106</v>
      </c>
      <c r="G518" s="13">
        <v>538</v>
      </c>
      <c r="H518" s="29">
        <f t="shared" si="16"/>
        <v>5.0754716981132075</v>
      </c>
      <c r="I518" s="13">
        <v>61.5</v>
      </c>
      <c r="J518" s="13">
        <v>682.5</v>
      </c>
      <c r="K518" s="29">
        <f t="shared" si="17"/>
        <v>1.2685873605947955</v>
      </c>
      <c r="L518" s="14"/>
    </row>
    <row r="519" spans="1:12" x14ac:dyDescent="0.2">
      <c r="A519" s="11" t="s">
        <v>8552</v>
      </c>
      <c r="B519" s="12" t="s">
        <v>8553</v>
      </c>
      <c r="C519" s="12">
        <v>7</v>
      </c>
      <c r="D519" s="12">
        <v>16</v>
      </c>
      <c r="E519" s="12">
        <v>3</v>
      </c>
      <c r="F519" s="13">
        <v>70.5</v>
      </c>
      <c r="G519" s="13">
        <v>417</v>
      </c>
      <c r="H519" s="29">
        <f t="shared" si="16"/>
        <v>5.9148936170212769</v>
      </c>
      <c r="I519" s="13">
        <v>61</v>
      </c>
      <c r="J519" s="13">
        <v>556.5</v>
      </c>
      <c r="K519" s="29">
        <f t="shared" si="17"/>
        <v>1.3345323741007193</v>
      </c>
      <c r="L519" s="29" t="s">
        <v>8556</v>
      </c>
    </row>
    <row r="520" spans="1:12" x14ac:dyDescent="0.2">
      <c r="A520" s="11" t="s">
        <v>8552</v>
      </c>
      <c r="B520" s="12" t="s">
        <v>8553</v>
      </c>
      <c r="C520" s="12">
        <v>7</v>
      </c>
      <c r="D520" s="12">
        <v>16</v>
      </c>
      <c r="E520" s="12">
        <v>18</v>
      </c>
      <c r="F520" s="13">
        <v>98</v>
      </c>
      <c r="G520" s="13">
        <v>639.5</v>
      </c>
      <c r="H520" s="29">
        <f t="shared" si="16"/>
        <v>6.5255102040816331</v>
      </c>
      <c r="I520" s="13">
        <v>60.5</v>
      </c>
      <c r="J520" s="13">
        <v>615.5</v>
      </c>
      <c r="K520" s="29">
        <f t="shared" si="17"/>
        <v>0.96247068021892102</v>
      </c>
      <c r="L520" s="14">
        <f>MEDIAN(K470:K520)</f>
        <v>1.6792604501607717</v>
      </c>
    </row>
    <row r="521" spans="1:12" x14ac:dyDescent="0.2">
      <c r="A521" s="1" t="s">
        <v>8552</v>
      </c>
      <c r="B521" t="s">
        <v>8553</v>
      </c>
      <c r="C521">
        <v>7</v>
      </c>
      <c r="D521">
        <v>8</v>
      </c>
      <c r="E521">
        <v>24</v>
      </c>
      <c r="F521" s="2">
        <v>116.5</v>
      </c>
      <c r="G521" s="2">
        <v>673.5</v>
      </c>
      <c r="H521" s="31">
        <f t="shared" si="16"/>
        <v>5.7811158798283264</v>
      </c>
      <c r="I521" s="2">
        <v>59.5</v>
      </c>
      <c r="J521" s="2">
        <v>23.5</v>
      </c>
      <c r="K521" s="31">
        <f t="shared" si="17"/>
        <v>3.4892353377876766E-2</v>
      </c>
    </row>
    <row r="522" spans="1:12" x14ac:dyDescent="0.2">
      <c r="A522" s="1" t="s">
        <v>8552</v>
      </c>
      <c r="B522" t="s">
        <v>8553</v>
      </c>
      <c r="C522">
        <v>7</v>
      </c>
      <c r="D522">
        <v>7</v>
      </c>
      <c r="E522">
        <v>1</v>
      </c>
      <c r="F522" s="2">
        <v>44.5</v>
      </c>
      <c r="G522" s="2">
        <v>507</v>
      </c>
      <c r="H522" s="31">
        <f t="shared" si="16"/>
        <v>11.393258426966293</v>
      </c>
      <c r="I522" s="2">
        <v>59</v>
      </c>
      <c r="J522" s="2">
        <v>1105</v>
      </c>
      <c r="K522" s="31">
        <f t="shared" si="17"/>
        <v>2.1794871794871793</v>
      </c>
    </row>
    <row r="523" spans="1:12" x14ac:dyDescent="0.2">
      <c r="A523" s="1" t="s">
        <v>8552</v>
      </c>
      <c r="B523" t="s">
        <v>8553</v>
      </c>
      <c r="C523">
        <v>7</v>
      </c>
      <c r="D523">
        <v>15</v>
      </c>
      <c r="E523">
        <v>1</v>
      </c>
      <c r="F523" s="2">
        <v>78</v>
      </c>
      <c r="G523" s="2">
        <v>580.5</v>
      </c>
      <c r="H523" s="31">
        <f t="shared" si="16"/>
        <v>7.4423076923076925</v>
      </c>
      <c r="I523" s="2">
        <v>58.5</v>
      </c>
      <c r="J523" s="2">
        <v>1354</v>
      </c>
      <c r="K523" s="31">
        <f t="shared" si="17"/>
        <v>2.3324720068906117</v>
      </c>
    </row>
    <row r="524" spans="1:12" x14ac:dyDescent="0.2">
      <c r="A524" s="1" t="s">
        <v>8552</v>
      </c>
      <c r="B524" t="s">
        <v>8553</v>
      </c>
      <c r="C524">
        <v>7</v>
      </c>
      <c r="D524">
        <v>3</v>
      </c>
      <c r="E524">
        <v>1</v>
      </c>
      <c r="F524" s="2">
        <v>59.5</v>
      </c>
      <c r="G524" s="2">
        <v>341.5</v>
      </c>
      <c r="H524" s="31">
        <f t="shared" si="16"/>
        <v>5.7394957983193278</v>
      </c>
      <c r="I524" s="2">
        <v>55</v>
      </c>
      <c r="J524" s="2">
        <v>643</v>
      </c>
      <c r="K524" s="31">
        <f t="shared" si="17"/>
        <v>1.8828696925329429</v>
      </c>
    </row>
    <row r="525" spans="1:12" x14ac:dyDescent="0.2">
      <c r="A525" s="1" t="s">
        <v>8552</v>
      </c>
      <c r="B525" t="s">
        <v>8553</v>
      </c>
      <c r="C525">
        <v>7</v>
      </c>
      <c r="D525">
        <v>13</v>
      </c>
      <c r="E525">
        <v>1</v>
      </c>
      <c r="F525" s="2">
        <v>62.5</v>
      </c>
      <c r="G525" s="2">
        <v>484</v>
      </c>
      <c r="H525" s="31">
        <f t="shared" si="16"/>
        <v>7.7439999999999998</v>
      </c>
      <c r="I525" s="2">
        <v>54.5</v>
      </c>
      <c r="J525" s="2">
        <v>665.5</v>
      </c>
      <c r="K525" s="31">
        <f t="shared" si="17"/>
        <v>1.375</v>
      </c>
    </row>
    <row r="526" spans="1:12" x14ac:dyDescent="0.2">
      <c r="A526" s="1" t="s">
        <v>8552</v>
      </c>
      <c r="B526" t="s">
        <v>8553</v>
      </c>
      <c r="C526">
        <v>7</v>
      </c>
      <c r="D526">
        <v>14</v>
      </c>
      <c r="E526">
        <v>1</v>
      </c>
      <c r="F526" s="2">
        <v>35.5</v>
      </c>
      <c r="G526" s="2">
        <v>305.5</v>
      </c>
      <c r="H526" s="31">
        <f t="shared" si="16"/>
        <v>8.6056338028169019</v>
      </c>
      <c r="I526" s="2">
        <v>53.5</v>
      </c>
      <c r="J526" s="2">
        <v>1261.5</v>
      </c>
      <c r="K526" s="31">
        <f t="shared" si="17"/>
        <v>4.129296235679214</v>
      </c>
    </row>
    <row r="527" spans="1:12" x14ac:dyDescent="0.2">
      <c r="A527" s="1" t="s">
        <v>8552</v>
      </c>
      <c r="B527" t="s">
        <v>8553</v>
      </c>
      <c r="C527">
        <v>7</v>
      </c>
      <c r="D527">
        <v>13</v>
      </c>
      <c r="E527">
        <v>24</v>
      </c>
      <c r="F527" s="2">
        <v>118</v>
      </c>
      <c r="G527" s="2">
        <v>537</v>
      </c>
      <c r="H527" s="31">
        <f t="shared" si="16"/>
        <v>4.5508474576271185</v>
      </c>
      <c r="I527" s="2">
        <v>53.5</v>
      </c>
      <c r="J527" s="2">
        <v>1408.5</v>
      </c>
      <c r="K527" s="31">
        <f t="shared" si="17"/>
        <v>2.6229050279329611</v>
      </c>
    </row>
    <row r="528" spans="1:12" x14ac:dyDescent="0.2">
      <c r="A528" s="1" t="s">
        <v>8552</v>
      </c>
      <c r="B528" t="s">
        <v>8553</v>
      </c>
      <c r="C528">
        <v>7</v>
      </c>
      <c r="D528">
        <v>11</v>
      </c>
      <c r="E528">
        <v>24</v>
      </c>
      <c r="F528" s="2">
        <v>111</v>
      </c>
      <c r="G528" s="2">
        <v>554.5</v>
      </c>
      <c r="H528" s="31">
        <f t="shared" si="16"/>
        <v>4.9954954954954953</v>
      </c>
      <c r="I528" s="2">
        <v>53</v>
      </c>
      <c r="J528" s="2">
        <v>190</v>
      </c>
      <c r="K528" s="31">
        <f t="shared" si="17"/>
        <v>0.34265103697024346</v>
      </c>
    </row>
    <row r="529" spans="1:12" x14ac:dyDescent="0.2">
      <c r="A529" s="1" t="s">
        <v>8552</v>
      </c>
      <c r="B529" t="s">
        <v>8553</v>
      </c>
      <c r="C529">
        <v>7</v>
      </c>
      <c r="D529">
        <v>11</v>
      </c>
      <c r="E529">
        <v>1</v>
      </c>
      <c r="F529" s="2">
        <v>39</v>
      </c>
      <c r="G529" s="2">
        <v>353</v>
      </c>
      <c r="H529" s="31">
        <f t="shared" si="16"/>
        <v>9.0512820512820511</v>
      </c>
      <c r="I529" s="2">
        <v>52.5</v>
      </c>
      <c r="J529" s="2">
        <v>1279</v>
      </c>
      <c r="K529" s="31">
        <f t="shared" si="17"/>
        <v>3.6232294617563738</v>
      </c>
    </row>
    <row r="530" spans="1:12" x14ac:dyDescent="0.2">
      <c r="A530" s="1" t="s">
        <v>8552</v>
      </c>
      <c r="B530" t="s">
        <v>8553</v>
      </c>
      <c r="C530">
        <v>7</v>
      </c>
      <c r="D530">
        <v>16</v>
      </c>
      <c r="E530">
        <v>22</v>
      </c>
      <c r="F530" s="2">
        <v>75.5</v>
      </c>
      <c r="G530" s="2">
        <v>407</v>
      </c>
      <c r="H530" s="31">
        <f t="shared" si="16"/>
        <v>5.3907284768211925</v>
      </c>
      <c r="I530" s="2">
        <v>52</v>
      </c>
      <c r="J530" s="2">
        <v>74.5</v>
      </c>
      <c r="K530" s="31">
        <f t="shared" si="17"/>
        <v>0.18304668304668303</v>
      </c>
    </row>
    <row r="531" spans="1:12" x14ac:dyDescent="0.2">
      <c r="A531" s="1" t="s">
        <v>8552</v>
      </c>
      <c r="B531" t="s">
        <v>8553</v>
      </c>
      <c r="C531">
        <v>7</v>
      </c>
      <c r="D531">
        <v>1</v>
      </c>
      <c r="E531">
        <v>20</v>
      </c>
      <c r="F531" s="2">
        <v>75.5</v>
      </c>
      <c r="G531" s="2">
        <v>464.5</v>
      </c>
      <c r="H531" s="31">
        <f t="shared" si="16"/>
        <v>6.1523178807947021</v>
      </c>
      <c r="I531" s="2">
        <v>51.5</v>
      </c>
      <c r="J531" s="2">
        <v>705.5</v>
      </c>
      <c r="K531" s="31">
        <f t="shared" si="17"/>
        <v>1.5188374596340151</v>
      </c>
    </row>
    <row r="532" spans="1:12" x14ac:dyDescent="0.2">
      <c r="A532" s="1" t="s">
        <v>8552</v>
      </c>
      <c r="B532" t="s">
        <v>8553</v>
      </c>
      <c r="C532">
        <v>7</v>
      </c>
      <c r="D532">
        <v>5</v>
      </c>
      <c r="E532">
        <v>24</v>
      </c>
      <c r="F532" s="2">
        <v>107</v>
      </c>
      <c r="G532" s="2">
        <v>557.5</v>
      </c>
      <c r="H532" s="31">
        <f t="shared" si="16"/>
        <v>5.2102803738317753</v>
      </c>
      <c r="I532" s="2">
        <v>49.5</v>
      </c>
      <c r="J532" s="2">
        <v>10.5</v>
      </c>
      <c r="K532" s="31">
        <f t="shared" si="17"/>
        <v>1.883408071748879E-2</v>
      </c>
    </row>
    <row r="533" spans="1:12" x14ac:dyDescent="0.2">
      <c r="A533" s="1" t="s">
        <v>8552</v>
      </c>
      <c r="B533" t="s">
        <v>8553</v>
      </c>
      <c r="C533">
        <v>7</v>
      </c>
      <c r="D533">
        <v>9</v>
      </c>
      <c r="E533">
        <v>24</v>
      </c>
      <c r="F533" s="2">
        <v>101</v>
      </c>
      <c r="G533" s="2">
        <v>499</v>
      </c>
      <c r="H533" s="31">
        <f t="shared" si="16"/>
        <v>4.9405940594059405</v>
      </c>
      <c r="I533" s="2">
        <v>40.5</v>
      </c>
      <c r="J533" s="2">
        <v>21.5</v>
      </c>
      <c r="K533" s="31">
        <f t="shared" si="17"/>
        <v>4.308617234468938E-2</v>
      </c>
    </row>
    <row r="534" spans="1:12" x14ac:dyDescent="0.2">
      <c r="A534" s="7" t="s">
        <v>8552</v>
      </c>
      <c r="B534" s="8" t="s">
        <v>8553</v>
      </c>
      <c r="C534" s="8">
        <v>8</v>
      </c>
      <c r="D534" s="8">
        <v>1</v>
      </c>
      <c r="E534" s="8">
        <v>20</v>
      </c>
      <c r="F534" s="9">
        <v>659</v>
      </c>
      <c r="G534" s="9">
        <v>1316</v>
      </c>
      <c r="H534" s="28">
        <f t="shared" si="16"/>
        <v>1.9969650986342944</v>
      </c>
      <c r="I534" s="9">
        <v>590</v>
      </c>
      <c r="J534" s="9">
        <v>1315.5</v>
      </c>
      <c r="K534" s="28">
        <f t="shared" si="17"/>
        <v>0.99962006079027355</v>
      </c>
      <c r="L534" s="10"/>
    </row>
    <row r="535" spans="1:12" x14ac:dyDescent="0.2">
      <c r="A535" s="7" t="s">
        <v>8552</v>
      </c>
      <c r="B535" s="8" t="s">
        <v>8553</v>
      </c>
      <c r="C535" s="8">
        <v>8</v>
      </c>
      <c r="D535" s="8">
        <v>1</v>
      </c>
      <c r="E535" s="8">
        <v>15</v>
      </c>
      <c r="F535" s="9">
        <v>680</v>
      </c>
      <c r="G535" s="9">
        <v>1346.5</v>
      </c>
      <c r="H535" s="28">
        <f t="shared" si="16"/>
        <v>1.9801470588235295</v>
      </c>
      <c r="I535" s="9">
        <v>567</v>
      </c>
      <c r="J535" s="9">
        <v>1339</v>
      </c>
      <c r="K535" s="28">
        <f t="shared" si="17"/>
        <v>0.9944300037133309</v>
      </c>
      <c r="L535" s="10"/>
    </row>
    <row r="536" spans="1:12" x14ac:dyDescent="0.2">
      <c r="A536" s="7" t="s">
        <v>8552</v>
      </c>
      <c r="B536" s="8" t="s">
        <v>8553</v>
      </c>
      <c r="C536" s="8">
        <v>8</v>
      </c>
      <c r="D536" s="8">
        <v>1</v>
      </c>
      <c r="E536" s="8">
        <v>18</v>
      </c>
      <c r="F536" s="9">
        <v>600</v>
      </c>
      <c r="G536" s="9">
        <v>1324</v>
      </c>
      <c r="H536" s="28">
        <f t="shared" si="16"/>
        <v>2.2066666666666666</v>
      </c>
      <c r="I536" s="9">
        <v>535</v>
      </c>
      <c r="J536" s="9">
        <v>1400</v>
      </c>
      <c r="K536" s="28">
        <f t="shared" si="17"/>
        <v>1.0574018126888218</v>
      </c>
      <c r="L536" s="10"/>
    </row>
    <row r="537" spans="1:12" x14ac:dyDescent="0.2">
      <c r="A537" s="7" t="s">
        <v>8552</v>
      </c>
      <c r="B537" s="8" t="s">
        <v>8553</v>
      </c>
      <c r="C537" s="8">
        <v>8</v>
      </c>
      <c r="D537" s="8">
        <v>1</v>
      </c>
      <c r="E537" s="8">
        <v>8</v>
      </c>
      <c r="F537" s="9">
        <v>663</v>
      </c>
      <c r="G537" s="9">
        <v>1293</v>
      </c>
      <c r="H537" s="28">
        <f t="shared" si="16"/>
        <v>1.9502262443438914</v>
      </c>
      <c r="I537" s="9">
        <v>513.5</v>
      </c>
      <c r="J537" s="9">
        <v>1340</v>
      </c>
      <c r="K537" s="28">
        <f t="shared" si="17"/>
        <v>1.0363495746326372</v>
      </c>
      <c r="L537" s="10"/>
    </row>
    <row r="538" spans="1:12" x14ac:dyDescent="0.2">
      <c r="A538" s="7" t="s">
        <v>8552</v>
      </c>
      <c r="B538" s="8" t="s">
        <v>8553</v>
      </c>
      <c r="C538" s="8">
        <v>8</v>
      </c>
      <c r="D538" s="8">
        <v>1</v>
      </c>
      <c r="E538" s="8">
        <v>21</v>
      </c>
      <c r="F538" s="9">
        <v>642.5</v>
      </c>
      <c r="G538" s="9">
        <v>1364</v>
      </c>
      <c r="H538" s="28">
        <f t="shared" si="16"/>
        <v>2.1229571984435798</v>
      </c>
      <c r="I538" s="9">
        <v>510.5</v>
      </c>
      <c r="J538" s="9">
        <v>1317.5</v>
      </c>
      <c r="K538" s="28">
        <f t="shared" si="17"/>
        <v>0.96590909090909094</v>
      </c>
      <c r="L538" s="10"/>
    </row>
    <row r="539" spans="1:12" x14ac:dyDescent="0.2">
      <c r="A539" s="7" t="s">
        <v>8552</v>
      </c>
      <c r="B539" s="8" t="s">
        <v>8553</v>
      </c>
      <c r="C539" s="8">
        <v>8</v>
      </c>
      <c r="D539" s="8">
        <v>1</v>
      </c>
      <c r="E539" s="8">
        <v>14</v>
      </c>
      <c r="F539" s="9">
        <v>679</v>
      </c>
      <c r="G539" s="9">
        <v>1297.5</v>
      </c>
      <c r="H539" s="28">
        <f t="shared" si="16"/>
        <v>1.910898379970545</v>
      </c>
      <c r="I539" s="9">
        <v>504</v>
      </c>
      <c r="J539" s="9">
        <v>1242</v>
      </c>
      <c r="K539" s="28">
        <f t="shared" si="17"/>
        <v>0.95722543352601153</v>
      </c>
      <c r="L539" s="10"/>
    </row>
    <row r="540" spans="1:12" x14ac:dyDescent="0.2">
      <c r="A540" s="7" t="s">
        <v>8552</v>
      </c>
      <c r="B540" s="8" t="s">
        <v>8553</v>
      </c>
      <c r="C540" s="8">
        <v>8</v>
      </c>
      <c r="D540" s="8">
        <v>1</v>
      </c>
      <c r="E540" s="8">
        <v>12</v>
      </c>
      <c r="F540" s="9">
        <v>720.5</v>
      </c>
      <c r="G540" s="9">
        <v>1358</v>
      </c>
      <c r="H540" s="28">
        <f t="shared" si="16"/>
        <v>1.8848022206800832</v>
      </c>
      <c r="I540" s="9">
        <v>499</v>
      </c>
      <c r="J540" s="9">
        <v>1389.5</v>
      </c>
      <c r="K540" s="28">
        <f t="shared" si="17"/>
        <v>1.0231958762886597</v>
      </c>
      <c r="L540" s="10"/>
    </row>
    <row r="541" spans="1:12" x14ac:dyDescent="0.2">
      <c r="A541" s="7" t="s">
        <v>8552</v>
      </c>
      <c r="B541" s="8" t="s">
        <v>8553</v>
      </c>
      <c r="C541" s="8">
        <v>8</v>
      </c>
      <c r="D541" s="8">
        <v>5</v>
      </c>
      <c r="E541" s="8">
        <v>24</v>
      </c>
      <c r="F541" s="9">
        <v>465.5</v>
      </c>
      <c r="G541" s="9">
        <v>1131.5</v>
      </c>
      <c r="H541" s="28">
        <f t="shared" si="16"/>
        <v>2.430719656283566</v>
      </c>
      <c r="I541" s="9">
        <v>475</v>
      </c>
      <c r="J541" s="9">
        <v>1303</v>
      </c>
      <c r="K541" s="28">
        <f t="shared" si="17"/>
        <v>1.1515687140963322</v>
      </c>
      <c r="L541" s="10"/>
    </row>
    <row r="542" spans="1:12" x14ac:dyDescent="0.2">
      <c r="A542" s="7" t="s">
        <v>8552</v>
      </c>
      <c r="B542" s="8" t="s">
        <v>8553</v>
      </c>
      <c r="C542" s="8">
        <v>8</v>
      </c>
      <c r="D542" s="8">
        <v>1</v>
      </c>
      <c r="E542" s="8">
        <v>22</v>
      </c>
      <c r="F542" s="9">
        <v>432.5</v>
      </c>
      <c r="G542" s="9">
        <v>1207.5</v>
      </c>
      <c r="H542" s="28">
        <f t="shared" si="16"/>
        <v>2.7919075144508669</v>
      </c>
      <c r="I542" s="9">
        <v>458.5</v>
      </c>
      <c r="J542" s="9">
        <v>1368.5</v>
      </c>
      <c r="K542" s="28">
        <f t="shared" si="17"/>
        <v>1.1333333333333333</v>
      </c>
      <c r="L542" s="10"/>
    </row>
    <row r="543" spans="1:12" x14ac:dyDescent="0.2">
      <c r="A543" s="7" t="s">
        <v>8552</v>
      </c>
      <c r="B543" s="8" t="s">
        <v>8553</v>
      </c>
      <c r="C543" s="8">
        <v>8</v>
      </c>
      <c r="D543" s="8">
        <v>1</v>
      </c>
      <c r="E543" s="8">
        <v>17</v>
      </c>
      <c r="F543" s="9">
        <v>554.5</v>
      </c>
      <c r="G543" s="9">
        <v>1312.5</v>
      </c>
      <c r="H543" s="28">
        <f t="shared" si="16"/>
        <v>2.3669972948602345</v>
      </c>
      <c r="I543" s="9">
        <v>458</v>
      </c>
      <c r="J543" s="9">
        <v>1252</v>
      </c>
      <c r="K543" s="28">
        <f t="shared" si="17"/>
        <v>0.95390476190476192</v>
      </c>
      <c r="L543" s="10"/>
    </row>
    <row r="544" spans="1:12" x14ac:dyDescent="0.2">
      <c r="A544" s="7" t="s">
        <v>8552</v>
      </c>
      <c r="B544" s="8" t="s">
        <v>8553</v>
      </c>
      <c r="C544" s="8">
        <v>8</v>
      </c>
      <c r="D544" s="8">
        <v>1</v>
      </c>
      <c r="E544" s="8">
        <v>16</v>
      </c>
      <c r="F544" s="9">
        <v>794.5</v>
      </c>
      <c r="G544" s="9">
        <v>1394</v>
      </c>
      <c r="H544" s="28">
        <f t="shared" si="16"/>
        <v>1.7545626179987412</v>
      </c>
      <c r="I544" s="9">
        <v>435</v>
      </c>
      <c r="J544" s="9">
        <v>1287</v>
      </c>
      <c r="K544" s="28">
        <f t="shared" si="17"/>
        <v>0.92324246771879481</v>
      </c>
      <c r="L544" s="10"/>
    </row>
    <row r="545" spans="1:12" x14ac:dyDescent="0.2">
      <c r="A545" s="7" t="s">
        <v>8552</v>
      </c>
      <c r="B545" s="8" t="s">
        <v>8553</v>
      </c>
      <c r="C545" s="8">
        <v>8</v>
      </c>
      <c r="D545" s="8">
        <v>1</v>
      </c>
      <c r="E545" s="8">
        <v>11</v>
      </c>
      <c r="F545" s="9">
        <v>500</v>
      </c>
      <c r="G545" s="9">
        <v>1231.5</v>
      </c>
      <c r="H545" s="28">
        <f t="shared" si="16"/>
        <v>2.4630000000000001</v>
      </c>
      <c r="I545" s="9">
        <v>395.5</v>
      </c>
      <c r="J545" s="9">
        <v>1269</v>
      </c>
      <c r="K545" s="28">
        <f t="shared" si="17"/>
        <v>1.0304506699147382</v>
      </c>
      <c r="L545" s="10"/>
    </row>
    <row r="546" spans="1:12" x14ac:dyDescent="0.2">
      <c r="A546" s="7" t="s">
        <v>8552</v>
      </c>
      <c r="B546" s="8" t="s">
        <v>8553</v>
      </c>
      <c r="C546" s="8">
        <v>8</v>
      </c>
      <c r="D546" s="8">
        <v>16</v>
      </c>
      <c r="E546" s="8">
        <v>19</v>
      </c>
      <c r="F546" s="9">
        <v>462.5</v>
      </c>
      <c r="G546" s="9">
        <v>1194</v>
      </c>
      <c r="H546" s="28">
        <f t="shared" si="16"/>
        <v>2.5816216216216215</v>
      </c>
      <c r="I546" s="9">
        <v>361.5</v>
      </c>
      <c r="J546" s="9">
        <v>1325</v>
      </c>
      <c r="K546" s="28">
        <f t="shared" si="17"/>
        <v>1.1097152428810719</v>
      </c>
      <c r="L546" s="10"/>
    </row>
    <row r="547" spans="1:12" x14ac:dyDescent="0.2">
      <c r="A547" s="7" t="s">
        <v>8552</v>
      </c>
      <c r="B547" s="8" t="s">
        <v>8553</v>
      </c>
      <c r="C547" s="8">
        <v>8</v>
      </c>
      <c r="D547" s="8">
        <v>3</v>
      </c>
      <c r="E547" s="8">
        <v>24</v>
      </c>
      <c r="F547" s="9">
        <v>335</v>
      </c>
      <c r="G547" s="9">
        <v>1095.5</v>
      </c>
      <c r="H547" s="28">
        <f t="shared" si="16"/>
        <v>3.2701492537313435</v>
      </c>
      <c r="I547" s="9">
        <v>352.5</v>
      </c>
      <c r="J547" s="9">
        <v>1408</v>
      </c>
      <c r="K547" s="28">
        <f t="shared" si="17"/>
        <v>1.2852578731172981</v>
      </c>
      <c r="L547" s="10"/>
    </row>
    <row r="548" spans="1:12" x14ac:dyDescent="0.2">
      <c r="A548" s="7" t="s">
        <v>8552</v>
      </c>
      <c r="B548" s="8" t="s">
        <v>8553</v>
      </c>
      <c r="C548" s="8">
        <v>8</v>
      </c>
      <c r="D548" s="8">
        <v>1</v>
      </c>
      <c r="E548" s="8">
        <v>4</v>
      </c>
      <c r="F548" s="9">
        <v>388.5</v>
      </c>
      <c r="G548" s="9">
        <v>1119</v>
      </c>
      <c r="H548" s="28">
        <f t="shared" si="16"/>
        <v>2.8803088803088803</v>
      </c>
      <c r="I548" s="9">
        <v>350.5</v>
      </c>
      <c r="J548" s="9">
        <v>1444</v>
      </c>
      <c r="K548" s="28">
        <f t="shared" si="17"/>
        <v>1.2904378909740839</v>
      </c>
      <c r="L548" s="10"/>
    </row>
    <row r="549" spans="1:12" x14ac:dyDescent="0.2">
      <c r="A549" s="7" t="s">
        <v>8552</v>
      </c>
      <c r="B549" s="8" t="s">
        <v>8553</v>
      </c>
      <c r="C549" s="8">
        <v>8</v>
      </c>
      <c r="D549" s="8">
        <v>1</v>
      </c>
      <c r="E549" s="8">
        <v>6</v>
      </c>
      <c r="F549" s="9">
        <v>411.5</v>
      </c>
      <c r="G549" s="9">
        <v>1157.5</v>
      </c>
      <c r="H549" s="28">
        <f t="shared" si="16"/>
        <v>2.812879708383961</v>
      </c>
      <c r="I549" s="9">
        <v>334.5</v>
      </c>
      <c r="J549" s="9">
        <v>1324</v>
      </c>
      <c r="K549" s="28">
        <f t="shared" si="17"/>
        <v>1.1438444924406048</v>
      </c>
      <c r="L549" s="10"/>
    </row>
    <row r="550" spans="1:12" x14ac:dyDescent="0.2">
      <c r="A550" s="7" t="s">
        <v>8552</v>
      </c>
      <c r="B550" s="8" t="s">
        <v>8553</v>
      </c>
      <c r="C550" s="8">
        <v>8</v>
      </c>
      <c r="D550" s="8">
        <v>1</v>
      </c>
      <c r="E550" s="8">
        <v>19</v>
      </c>
      <c r="F550" s="9">
        <v>463</v>
      </c>
      <c r="G550" s="9">
        <v>1252</v>
      </c>
      <c r="H550" s="28">
        <f t="shared" si="16"/>
        <v>2.7041036717062634</v>
      </c>
      <c r="I550" s="9">
        <v>331</v>
      </c>
      <c r="J550" s="9">
        <v>1138</v>
      </c>
      <c r="K550" s="28">
        <f t="shared" si="17"/>
        <v>0.90894568690095845</v>
      </c>
      <c r="L550" s="10"/>
    </row>
    <row r="551" spans="1:12" x14ac:dyDescent="0.2">
      <c r="A551" s="7" t="s">
        <v>8552</v>
      </c>
      <c r="B551" s="8" t="s">
        <v>8553</v>
      </c>
      <c r="C551" s="8">
        <v>8</v>
      </c>
      <c r="D551" s="8">
        <v>1</v>
      </c>
      <c r="E551" s="8">
        <v>24</v>
      </c>
      <c r="F551" s="9">
        <v>226</v>
      </c>
      <c r="G551" s="9">
        <v>852</v>
      </c>
      <c r="H551" s="28">
        <f t="shared" si="16"/>
        <v>3.7699115044247788</v>
      </c>
      <c r="I551" s="9">
        <v>313</v>
      </c>
      <c r="J551" s="9">
        <v>1351</v>
      </c>
      <c r="K551" s="28">
        <f t="shared" si="17"/>
        <v>1.585680751173709</v>
      </c>
      <c r="L551" s="10"/>
    </row>
    <row r="552" spans="1:12" x14ac:dyDescent="0.2">
      <c r="A552" s="7" t="s">
        <v>8552</v>
      </c>
      <c r="B552" s="8" t="s">
        <v>8553</v>
      </c>
      <c r="C552" s="8">
        <v>8</v>
      </c>
      <c r="D552" s="8">
        <v>13</v>
      </c>
      <c r="E552" s="8">
        <v>24</v>
      </c>
      <c r="F552" s="9">
        <v>246.5</v>
      </c>
      <c r="G552" s="9">
        <v>931.5</v>
      </c>
      <c r="H552" s="28">
        <f t="shared" si="16"/>
        <v>3.7789046653144016</v>
      </c>
      <c r="I552" s="9">
        <v>309</v>
      </c>
      <c r="J552" s="9">
        <v>1454.5</v>
      </c>
      <c r="K552" s="28">
        <f t="shared" si="17"/>
        <v>1.5614600107353731</v>
      </c>
      <c r="L552" s="10"/>
    </row>
    <row r="553" spans="1:12" x14ac:dyDescent="0.2">
      <c r="A553" s="7" t="s">
        <v>8552</v>
      </c>
      <c r="B553" s="8" t="s">
        <v>8553</v>
      </c>
      <c r="C553" s="8">
        <v>8</v>
      </c>
      <c r="D553" s="8">
        <v>1</v>
      </c>
      <c r="E553" s="8">
        <v>10</v>
      </c>
      <c r="F553" s="9">
        <v>345</v>
      </c>
      <c r="G553" s="9">
        <v>1123.5</v>
      </c>
      <c r="H553" s="28">
        <f t="shared" si="16"/>
        <v>3.2565217391304349</v>
      </c>
      <c r="I553" s="9">
        <v>298</v>
      </c>
      <c r="J553" s="9">
        <v>1142</v>
      </c>
      <c r="K553" s="28">
        <f t="shared" si="17"/>
        <v>1.0164663996439698</v>
      </c>
      <c r="L553" s="10"/>
    </row>
    <row r="554" spans="1:12" x14ac:dyDescent="0.2">
      <c r="A554" s="7" t="s">
        <v>8552</v>
      </c>
      <c r="B554" s="8" t="s">
        <v>8553</v>
      </c>
      <c r="C554" s="8">
        <v>8</v>
      </c>
      <c r="D554" s="8">
        <v>1</v>
      </c>
      <c r="E554" s="8">
        <v>13</v>
      </c>
      <c r="F554" s="9">
        <v>393</v>
      </c>
      <c r="G554" s="9">
        <v>1161</v>
      </c>
      <c r="H554" s="28">
        <f t="shared" si="16"/>
        <v>2.9541984732824429</v>
      </c>
      <c r="I554" s="9">
        <v>295.5</v>
      </c>
      <c r="J554" s="9">
        <v>1057</v>
      </c>
      <c r="K554" s="28">
        <f t="shared" si="17"/>
        <v>0.91042204995693365</v>
      </c>
      <c r="L554" s="10"/>
    </row>
    <row r="555" spans="1:12" x14ac:dyDescent="0.2">
      <c r="A555" s="7" t="s">
        <v>8552</v>
      </c>
      <c r="B555" s="8" t="s">
        <v>8553</v>
      </c>
      <c r="C555" s="8">
        <v>8</v>
      </c>
      <c r="D555" s="8">
        <v>1</v>
      </c>
      <c r="E555" s="8">
        <v>7</v>
      </c>
      <c r="F555" s="9">
        <v>392</v>
      </c>
      <c r="G555" s="9">
        <v>1080</v>
      </c>
      <c r="H555" s="28">
        <f t="shared" si="16"/>
        <v>2.7551020408163267</v>
      </c>
      <c r="I555" s="9">
        <v>292.5</v>
      </c>
      <c r="J555" s="9">
        <v>1233.5</v>
      </c>
      <c r="K555" s="28">
        <f t="shared" si="17"/>
        <v>1.1421296296296297</v>
      </c>
      <c r="L555" s="10"/>
    </row>
    <row r="556" spans="1:12" x14ac:dyDescent="0.2">
      <c r="A556" s="7" t="s">
        <v>8552</v>
      </c>
      <c r="B556" s="8" t="s">
        <v>8553</v>
      </c>
      <c r="C556" s="8">
        <v>8</v>
      </c>
      <c r="D556" s="8">
        <v>11</v>
      </c>
      <c r="E556" s="8">
        <v>24</v>
      </c>
      <c r="F556" s="9">
        <v>236.5</v>
      </c>
      <c r="G556" s="9">
        <v>920</v>
      </c>
      <c r="H556" s="28">
        <f t="shared" si="16"/>
        <v>3.890063424947146</v>
      </c>
      <c r="I556" s="9">
        <v>285</v>
      </c>
      <c r="J556" s="9">
        <v>1345.5</v>
      </c>
      <c r="K556" s="28">
        <f t="shared" si="17"/>
        <v>1.4624999999999999</v>
      </c>
      <c r="L556" s="10"/>
    </row>
    <row r="557" spans="1:12" x14ac:dyDescent="0.2">
      <c r="A557" s="7" t="s">
        <v>8552</v>
      </c>
      <c r="B557" s="8" t="s">
        <v>8553</v>
      </c>
      <c r="C557" s="8">
        <v>8</v>
      </c>
      <c r="D557" s="8">
        <v>16</v>
      </c>
      <c r="E557" s="8">
        <v>17</v>
      </c>
      <c r="F557" s="9">
        <v>374.5</v>
      </c>
      <c r="G557" s="9">
        <v>1163.5</v>
      </c>
      <c r="H557" s="28">
        <f t="shared" si="16"/>
        <v>3.1068090787716955</v>
      </c>
      <c r="I557" s="9">
        <v>284.5</v>
      </c>
      <c r="J557" s="9">
        <v>1239.5</v>
      </c>
      <c r="K557" s="28">
        <f t="shared" si="17"/>
        <v>1.0653201547056295</v>
      </c>
      <c r="L557" s="10"/>
    </row>
    <row r="558" spans="1:12" x14ac:dyDescent="0.2">
      <c r="A558" s="7" t="s">
        <v>8552</v>
      </c>
      <c r="B558" s="8" t="s">
        <v>8553</v>
      </c>
      <c r="C558" s="8">
        <v>8</v>
      </c>
      <c r="D558" s="8">
        <v>16</v>
      </c>
      <c r="E558" s="8">
        <v>8</v>
      </c>
      <c r="F558" s="9">
        <v>319.5</v>
      </c>
      <c r="G558" s="9">
        <v>1051.5</v>
      </c>
      <c r="H558" s="28">
        <f t="shared" si="16"/>
        <v>3.291079812206573</v>
      </c>
      <c r="I558" s="9">
        <v>273.5</v>
      </c>
      <c r="J558" s="9">
        <v>1396</v>
      </c>
      <c r="K558" s="28">
        <f t="shared" si="17"/>
        <v>1.3276271992391822</v>
      </c>
      <c r="L558" s="10"/>
    </row>
    <row r="559" spans="1:12" x14ac:dyDescent="0.2">
      <c r="A559" s="7" t="s">
        <v>8552</v>
      </c>
      <c r="B559" s="8" t="s">
        <v>8553</v>
      </c>
      <c r="C559" s="8">
        <v>8</v>
      </c>
      <c r="D559" s="8">
        <v>16</v>
      </c>
      <c r="E559" s="8">
        <v>21</v>
      </c>
      <c r="F559" s="9">
        <v>312.5</v>
      </c>
      <c r="G559" s="9">
        <v>1116.5</v>
      </c>
      <c r="H559" s="28">
        <f t="shared" si="16"/>
        <v>3.5728</v>
      </c>
      <c r="I559" s="9">
        <v>257.5</v>
      </c>
      <c r="J559" s="9">
        <v>1324.5</v>
      </c>
      <c r="K559" s="28">
        <f t="shared" si="17"/>
        <v>1.186296462158531</v>
      </c>
      <c r="L559" s="10"/>
    </row>
    <row r="560" spans="1:12" x14ac:dyDescent="0.2">
      <c r="A560" s="7" t="s">
        <v>8552</v>
      </c>
      <c r="B560" s="8" t="s">
        <v>8553</v>
      </c>
      <c r="C560" s="8">
        <v>8</v>
      </c>
      <c r="D560" s="8">
        <v>16</v>
      </c>
      <c r="E560" s="8">
        <v>12</v>
      </c>
      <c r="F560" s="9">
        <v>273</v>
      </c>
      <c r="G560" s="9">
        <v>1060</v>
      </c>
      <c r="H560" s="28">
        <f t="shared" si="16"/>
        <v>3.8827838827838828</v>
      </c>
      <c r="I560" s="9">
        <v>252</v>
      </c>
      <c r="J560" s="9">
        <v>1374</v>
      </c>
      <c r="K560" s="28">
        <f t="shared" si="17"/>
        <v>1.2962264150943397</v>
      </c>
      <c r="L560" s="10"/>
    </row>
    <row r="561" spans="1:12" x14ac:dyDescent="0.2">
      <c r="A561" s="7" t="s">
        <v>8552</v>
      </c>
      <c r="B561" s="8" t="s">
        <v>8553</v>
      </c>
      <c r="C561" s="8">
        <v>8</v>
      </c>
      <c r="D561" s="8">
        <v>7</v>
      </c>
      <c r="E561" s="8">
        <v>24</v>
      </c>
      <c r="F561" s="9">
        <v>304</v>
      </c>
      <c r="G561" s="9">
        <v>986.5</v>
      </c>
      <c r="H561" s="28">
        <f t="shared" si="16"/>
        <v>3.2450657894736841</v>
      </c>
      <c r="I561" s="9">
        <v>248.5</v>
      </c>
      <c r="J561" s="9">
        <v>1178</v>
      </c>
      <c r="K561" s="28">
        <f t="shared" si="17"/>
        <v>1.1941206284845414</v>
      </c>
      <c r="L561" s="10"/>
    </row>
    <row r="562" spans="1:12" x14ac:dyDescent="0.2">
      <c r="A562" s="7" t="s">
        <v>8552</v>
      </c>
      <c r="B562" s="8" t="s">
        <v>8553</v>
      </c>
      <c r="C562" s="8">
        <v>8</v>
      </c>
      <c r="D562" s="8">
        <v>1</v>
      </c>
      <c r="E562" s="8">
        <v>5</v>
      </c>
      <c r="F562" s="9">
        <v>361</v>
      </c>
      <c r="G562" s="9">
        <v>1177.5</v>
      </c>
      <c r="H562" s="28">
        <f t="shared" si="16"/>
        <v>3.2617728531855956</v>
      </c>
      <c r="I562" s="9">
        <v>244.5</v>
      </c>
      <c r="J562" s="9">
        <v>1273</v>
      </c>
      <c r="K562" s="28">
        <f t="shared" si="17"/>
        <v>1.081104033970276</v>
      </c>
      <c r="L562" s="10"/>
    </row>
    <row r="563" spans="1:12" x14ac:dyDescent="0.2">
      <c r="A563" s="7" t="s">
        <v>8552</v>
      </c>
      <c r="B563" s="8" t="s">
        <v>8553</v>
      </c>
      <c r="C563" s="8">
        <v>8</v>
      </c>
      <c r="D563" s="8">
        <v>16</v>
      </c>
      <c r="E563" s="8">
        <v>14</v>
      </c>
      <c r="F563" s="9">
        <v>238</v>
      </c>
      <c r="G563" s="9">
        <v>1044.5</v>
      </c>
      <c r="H563" s="28">
        <f t="shared" si="16"/>
        <v>4.3886554621848743</v>
      </c>
      <c r="I563" s="9">
        <v>242</v>
      </c>
      <c r="J563" s="9">
        <v>1335.5</v>
      </c>
      <c r="K563" s="28">
        <f t="shared" si="17"/>
        <v>1.2786022020105314</v>
      </c>
      <c r="L563" s="10"/>
    </row>
    <row r="564" spans="1:12" x14ac:dyDescent="0.2">
      <c r="A564" s="7" t="s">
        <v>8552</v>
      </c>
      <c r="B564" s="8" t="s">
        <v>8553</v>
      </c>
      <c r="C564" s="8">
        <v>8</v>
      </c>
      <c r="D564" s="8">
        <v>16</v>
      </c>
      <c r="E564" s="8">
        <v>23</v>
      </c>
      <c r="F564" s="9">
        <v>328</v>
      </c>
      <c r="G564" s="9">
        <v>1024</v>
      </c>
      <c r="H564" s="28">
        <f t="shared" si="16"/>
        <v>3.1219512195121952</v>
      </c>
      <c r="I564" s="9">
        <v>225.5</v>
      </c>
      <c r="J564" s="9">
        <v>1307.5</v>
      </c>
      <c r="K564" s="28">
        <f t="shared" si="17"/>
        <v>1.27685546875</v>
      </c>
      <c r="L564" s="10"/>
    </row>
    <row r="565" spans="1:12" x14ac:dyDescent="0.2">
      <c r="A565" s="7" t="s">
        <v>8552</v>
      </c>
      <c r="B565" s="8" t="s">
        <v>8553</v>
      </c>
      <c r="C565" s="8">
        <v>8</v>
      </c>
      <c r="D565" s="8">
        <v>16</v>
      </c>
      <c r="E565" s="8">
        <v>16</v>
      </c>
      <c r="F565" s="9">
        <v>283</v>
      </c>
      <c r="G565" s="9">
        <v>1078.5</v>
      </c>
      <c r="H565" s="28">
        <f t="shared" si="16"/>
        <v>3.8109540636042403</v>
      </c>
      <c r="I565" s="9">
        <v>222</v>
      </c>
      <c r="J565" s="9">
        <v>1340.5</v>
      </c>
      <c r="K565" s="28">
        <f t="shared" si="17"/>
        <v>1.2429299953639315</v>
      </c>
      <c r="L565" s="10"/>
    </row>
    <row r="566" spans="1:12" x14ac:dyDescent="0.2">
      <c r="A566" s="7" t="s">
        <v>8552</v>
      </c>
      <c r="B566" s="8" t="s">
        <v>8553</v>
      </c>
      <c r="C566" s="8">
        <v>8</v>
      </c>
      <c r="D566" s="8">
        <v>16</v>
      </c>
      <c r="E566" s="8">
        <v>13</v>
      </c>
      <c r="F566" s="9">
        <v>313</v>
      </c>
      <c r="G566" s="9">
        <v>1043</v>
      </c>
      <c r="H566" s="28">
        <f t="shared" si="16"/>
        <v>3.3322683706070286</v>
      </c>
      <c r="I566" s="9">
        <v>214</v>
      </c>
      <c r="J566" s="9">
        <v>1273</v>
      </c>
      <c r="K566" s="28">
        <f t="shared" si="17"/>
        <v>1.2205177372962608</v>
      </c>
      <c r="L566" s="10"/>
    </row>
    <row r="567" spans="1:12" x14ac:dyDescent="0.2">
      <c r="A567" s="7" t="s">
        <v>8552</v>
      </c>
      <c r="B567" s="8" t="s">
        <v>8553</v>
      </c>
      <c r="C567" s="8">
        <v>8</v>
      </c>
      <c r="D567" s="8">
        <v>16</v>
      </c>
      <c r="E567" s="8">
        <v>6</v>
      </c>
      <c r="F567" s="9">
        <v>210</v>
      </c>
      <c r="G567" s="9">
        <v>954.5</v>
      </c>
      <c r="H567" s="28">
        <f t="shared" si="16"/>
        <v>4.5452380952380951</v>
      </c>
      <c r="I567" s="9">
        <v>210.5</v>
      </c>
      <c r="J567" s="9">
        <v>1350</v>
      </c>
      <c r="K567" s="28">
        <f t="shared" si="17"/>
        <v>1.4143530644316396</v>
      </c>
      <c r="L567" s="10"/>
    </row>
    <row r="568" spans="1:12" x14ac:dyDescent="0.2">
      <c r="A568" s="7" t="s">
        <v>8552</v>
      </c>
      <c r="B568" s="8" t="s">
        <v>8553</v>
      </c>
      <c r="C568" s="8">
        <v>8</v>
      </c>
      <c r="D568" s="8">
        <v>16</v>
      </c>
      <c r="E568" s="8">
        <v>15</v>
      </c>
      <c r="F568" s="9">
        <v>279</v>
      </c>
      <c r="G568" s="9">
        <v>1037.5</v>
      </c>
      <c r="H568" s="28">
        <f t="shared" si="16"/>
        <v>3.7186379928315412</v>
      </c>
      <c r="I568" s="9">
        <v>207.5</v>
      </c>
      <c r="J568" s="9">
        <v>1218.5</v>
      </c>
      <c r="K568" s="28">
        <f t="shared" si="17"/>
        <v>1.1744578313253011</v>
      </c>
      <c r="L568" s="10"/>
    </row>
    <row r="569" spans="1:12" x14ac:dyDescent="0.2">
      <c r="A569" s="7" t="s">
        <v>8552</v>
      </c>
      <c r="B569" s="8" t="s">
        <v>8553</v>
      </c>
      <c r="C569" s="8">
        <v>8</v>
      </c>
      <c r="D569" s="8">
        <v>9</v>
      </c>
      <c r="E569" s="8">
        <v>24</v>
      </c>
      <c r="F569" s="9">
        <v>174.5</v>
      </c>
      <c r="G569" s="9">
        <v>885.5</v>
      </c>
      <c r="H569" s="28">
        <f t="shared" si="16"/>
        <v>5.0744985673352438</v>
      </c>
      <c r="I569" s="9">
        <v>198.5</v>
      </c>
      <c r="J569" s="9">
        <v>1125</v>
      </c>
      <c r="K569" s="28">
        <f t="shared" si="17"/>
        <v>1.2704686617730097</v>
      </c>
      <c r="L569" s="10"/>
    </row>
    <row r="570" spans="1:12" x14ac:dyDescent="0.2">
      <c r="A570" s="7" t="s">
        <v>8552</v>
      </c>
      <c r="B570" s="8" t="s">
        <v>8553</v>
      </c>
      <c r="C570" s="8">
        <v>8</v>
      </c>
      <c r="D570" s="8">
        <v>10</v>
      </c>
      <c r="E570" s="8">
        <v>1</v>
      </c>
      <c r="F570" s="9">
        <v>235.5</v>
      </c>
      <c r="G570" s="9">
        <v>903</v>
      </c>
      <c r="H570" s="28">
        <f t="shared" si="16"/>
        <v>3.8343949044585988</v>
      </c>
      <c r="I570" s="9">
        <v>196</v>
      </c>
      <c r="J570" s="9">
        <v>1130</v>
      </c>
      <c r="K570" s="28">
        <f t="shared" si="17"/>
        <v>1.2513842746400885</v>
      </c>
      <c r="L570" s="10"/>
    </row>
    <row r="571" spans="1:12" x14ac:dyDescent="0.2">
      <c r="A571" s="7" t="s">
        <v>8552</v>
      </c>
      <c r="B571" s="8" t="s">
        <v>8553</v>
      </c>
      <c r="C571" s="8">
        <v>8</v>
      </c>
      <c r="D571" s="8">
        <v>1</v>
      </c>
      <c r="E571" s="8">
        <v>9</v>
      </c>
      <c r="F571" s="9">
        <v>305</v>
      </c>
      <c r="G571" s="9">
        <v>1088.5</v>
      </c>
      <c r="H571" s="28">
        <f t="shared" si="16"/>
        <v>3.5688524590163935</v>
      </c>
      <c r="I571" s="9">
        <v>191.5</v>
      </c>
      <c r="J571" s="9">
        <v>1064</v>
      </c>
      <c r="K571" s="28">
        <f t="shared" si="17"/>
        <v>0.977491961414791</v>
      </c>
      <c r="L571" s="10"/>
    </row>
    <row r="572" spans="1:12" x14ac:dyDescent="0.2">
      <c r="A572" s="7" t="s">
        <v>8552</v>
      </c>
      <c r="B572" s="8" t="s">
        <v>8553</v>
      </c>
      <c r="C572" s="8">
        <v>8</v>
      </c>
      <c r="D572" s="8">
        <v>16</v>
      </c>
      <c r="E572" s="8">
        <v>20</v>
      </c>
      <c r="F572" s="9">
        <v>169.5</v>
      </c>
      <c r="G572" s="9">
        <v>835.5</v>
      </c>
      <c r="H572" s="28">
        <f t="shared" si="16"/>
        <v>4.9292035398230087</v>
      </c>
      <c r="I572" s="9">
        <v>182.5</v>
      </c>
      <c r="J572" s="9">
        <v>1318</v>
      </c>
      <c r="K572" s="28">
        <f t="shared" si="17"/>
        <v>1.5774985038898863</v>
      </c>
      <c r="L572" s="10"/>
    </row>
    <row r="573" spans="1:12" x14ac:dyDescent="0.2">
      <c r="A573" s="7" t="s">
        <v>8552</v>
      </c>
      <c r="B573" s="8" t="s">
        <v>8553</v>
      </c>
      <c r="C573" s="8">
        <v>8</v>
      </c>
      <c r="D573" s="8">
        <v>6</v>
      </c>
      <c r="E573" s="8">
        <v>24</v>
      </c>
      <c r="F573" s="9">
        <v>190</v>
      </c>
      <c r="G573" s="9">
        <v>965</v>
      </c>
      <c r="H573" s="28">
        <f t="shared" si="16"/>
        <v>5.0789473684210522</v>
      </c>
      <c r="I573" s="9">
        <v>176</v>
      </c>
      <c r="J573" s="9">
        <v>1266.5</v>
      </c>
      <c r="K573" s="28">
        <f t="shared" si="17"/>
        <v>1.3124352331606217</v>
      </c>
      <c r="L573" s="10"/>
    </row>
    <row r="574" spans="1:12" x14ac:dyDescent="0.2">
      <c r="A574" s="7" t="s">
        <v>8552</v>
      </c>
      <c r="B574" s="8" t="s">
        <v>8553</v>
      </c>
      <c r="C574" s="8">
        <v>8</v>
      </c>
      <c r="D574" s="8">
        <v>10</v>
      </c>
      <c r="E574" s="8">
        <v>24</v>
      </c>
      <c r="F574" s="9">
        <v>193</v>
      </c>
      <c r="G574" s="9">
        <v>981.5</v>
      </c>
      <c r="H574" s="28">
        <f t="shared" si="16"/>
        <v>5.0854922279792749</v>
      </c>
      <c r="I574" s="9">
        <v>173.5</v>
      </c>
      <c r="J574" s="9">
        <v>1303</v>
      </c>
      <c r="K574" s="28">
        <f t="shared" si="17"/>
        <v>1.3275598573611818</v>
      </c>
      <c r="L574" s="10"/>
    </row>
    <row r="575" spans="1:12" x14ac:dyDescent="0.2">
      <c r="A575" s="7" t="s">
        <v>8552</v>
      </c>
      <c r="B575" s="8" t="s">
        <v>8553</v>
      </c>
      <c r="C575" s="8">
        <v>8</v>
      </c>
      <c r="D575" s="8">
        <v>16</v>
      </c>
      <c r="E575" s="8">
        <v>18</v>
      </c>
      <c r="F575" s="9">
        <v>175</v>
      </c>
      <c r="G575" s="9">
        <v>909.5</v>
      </c>
      <c r="H575" s="28">
        <f t="shared" si="16"/>
        <v>5.1971428571428575</v>
      </c>
      <c r="I575" s="9">
        <v>168</v>
      </c>
      <c r="J575" s="9">
        <v>1334</v>
      </c>
      <c r="K575" s="28">
        <f t="shared" si="17"/>
        <v>1.4667399670148433</v>
      </c>
      <c r="L575" s="10"/>
    </row>
    <row r="576" spans="1:12" x14ac:dyDescent="0.2">
      <c r="A576" s="7" t="s">
        <v>8552</v>
      </c>
      <c r="B576" s="8" t="s">
        <v>8553</v>
      </c>
      <c r="C576" s="8">
        <v>8</v>
      </c>
      <c r="D576" s="8">
        <v>8</v>
      </c>
      <c r="E576" s="8">
        <v>24</v>
      </c>
      <c r="F576" s="9">
        <v>191</v>
      </c>
      <c r="G576" s="9">
        <v>939.5</v>
      </c>
      <c r="H576" s="28">
        <f t="shared" si="16"/>
        <v>4.9188481675392675</v>
      </c>
      <c r="I576" s="9">
        <v>166.5</v>
      </c>
      <c r="J576" s="9">
        <v>1229.5</v>
      </c>
      <c r="K576" s="28">
        <f t="shared" si="17"/>
        <v>1.3086748270356572</v>
      </c>
      <c r="L576" s="10"/>
    </row>
    <row r="577" spans="1:12" x14ac:dyDescent="0.2">
      <c r="A577" s="7" t="s">
        <v>8552</v>
      </c>
      <c r="B577" s="8" t="s">
        <v>8553</v>
      </c>
      <c r="C577" s="8">
        <v>8</v>
      </c>
      <c r="D577" s="8">
        <v>16</v>
      </c>
      <c r="E577" s="8">
        <v>4</v>
      </c>
      <c r="F577" s="9">
        <v>144.5</v>
      </c>
      <c r="G577" s="9">
        <v>775.5</v>
      </c>
      <c r="H577" s="28">
        <f t="shared" si="16"/>
        <v>5.3667820069204151</v>
      </c>
      <c r="I577" s="9">
        <v>163</v>
      </c>
      <c r="J577" s="9">
        <v>1326.5</v>
      </c>
      <c r="K577" s="28">
        <f t="shared" si="17"/>
        <v>1.7105093488072212</v>
      </c>
      <c r="L577" s="10"/>
    </row>
    <row r="578" spans="1:12" x14ac:dyDescent="0.2">
      <c r="A578" s="7" t="s">
        <v>8552</v>
      </c>
      <c r="B578" s="8" t="s">
        <v>8553</v>
      </c>
      <c r="C578" s="8">
        <v>8</v>
      </c>
      <c r="D578" s="8">
        <v>16</v>
      </c>
      <c r="E578" s="8">
        <v>11</v>
      </c>
      <c r="F578" s="9">
        <v>241</v>
      </c>
      <c r="G578" s="9">
        <v>945</v>
      </c>
      <c r="H578" s="28">
        <f t="shared" ref="H578:H641" si="18">(G578/F578)</f>
        <v>3.9211618257261409</v>
      </c>
      <c r="I578" s="9">
        <v>159.5</v>
      </c>
      <c r="J578" s="9">
        <v>1240</v>
      </c>
      <c r="K578" s="28">
        <f t="shared" si="17"/>
        <v>1.3121693121693121</v>
      </c>
      <c r="L578" s="10"/>
    </row>
    <row r="579" spans="1:12" x14ac:dyDescent="0.2">
      <c r="A579" s="7" t="s">
        <v>8552</v>
      </c>
      <c r="B579" s="8" t="s">
        <v>8553</v>
      </c>
      <c r="C579" s="8">
        <v>8</v>
      </c>
      <c r="D579" s="8">
        <v>16</v>
      </c>
      <c r="E579" s="8">
        <v>24</v>
      </c>
      <c r="F579" s="9">
        <v>94</v>
      </c>
      <c r="G579" s="9">
        <v>547.5</v>
      </c>
      <c r="H579" s="28">
        <f t="shared" si="18"/>
        <v>5.8244680851063828</v>
      </c>
      <c r="I579" s="9">
        <v>138</v>
      </c>
      <c r="J579" s="9">
        <v>1276</v>
      </c>
      <c r="K579" s="28">
        <f t="shared" ref="K579:K642" si="19">(J579/G579)</f>
        <v>2.3305936073059361</v>
      </c>
      <c r="L579" s="10"/>
    </row>
    <row r="580" spans="1:12" x14ac:dyDescent="0.2">
      <c r="A580" s="7" t="s">
        <v>8552</v>
      </c>
      <c r="B580" s="8" t="s">
        <v>8553</v>
      </c>
      <c r="C580" s="8">
        <v>8</v>
      </c>
      <c r="D580" s="8">
        <v>4</v>
      </c>
      <c r="E580" s="8">
        <v>24</v>
      </c>
      <c r="F580" s="9">
        <v>153</v>
      </c>
      <c r="G580" s="9">
        <v>851</v>
      </c>
      <c r="H580" s="28">
        <f t="shared" si="18"/>
        <v>5.5620915032679736</v>
      </c>
      <c r="I580" s="9">
        <v>134.5</v>
      </c>
      <c r="J580" s="9">
        <v>1169</v>
      </c>
      <c r="K580" s="28">
        <f t="shared" si="19"/>
        <v>1.373678025851939</v>
      </c>
      <c r="L580" s="10"/>
    </row>
    <row r="581" spans="1:12" x14ac:dyDescent="0.2">
      <c r="A581" s="7" t="s">
        <v>8552</v>
      </c>
      <c r="B581" s="8" t="s">
        <v>8553</v>
      </c>
      <c r="C581" s="8">
        <v>8</v>
      </c>
      <c r="D581" s="8">
        <v>6</v>
      </c>
      <c r="E581" s="8">
        <v>1</v>
      </c>
      <c r="F581" s="9">
        <v>228.5</v>
      </c>
      <c r="G581" s="9">
        <v>855.5</v>
      </c>
      <c r="H581" s="28">
        <f t="shared" si="18"/>
        <v>3.7439824945295404</v>
      </c>
      <c r="I581" s="9">
        <v>128</v>
      </c>
      <c r="J581" s="9">
        <v>944.5</v>
      </c>
      <c r="K581" s="28">
        <f t="shared" si="19"/>
        <v>1.1040327293980128</v>
      </c>
      <c r="L581" s="10"/>
    </row>
    <row r="582" spans="1:12" x14ac:dyDescent="0.2">
      <c r="A582" s="7" t="s">
        <v>8552</v>
      </c>
      <c r="B582" s="8" t="s">
        <v>8553</v>
      </c>
      <c r="C582" s="8">
        <v>8</v>
      </c>
      <c r="D582" s="8">
        <v>1</v>
      </c>
      <c r="E582" s="8">
        <v>3</v>
      </c>
      <c r="F582" s="9">
        <v>227</v>
      </c>
      <c r="G582" s="9">
        <v>977</v>
      </c>
      <c r="H582" s="28">
        <f t="shared" si="18"/>
        <v>4.3039647577092515</v>
      </c>
      <c r="I582" s="9">
        <v>121.5</v>
      </c>
      <c r="J582" s="9">
        <v>1327</v>
      </c>
      <c r="K582" s="28">
        <f t="shared" si="19"/>
        <v>1.3582395087001025</v>
      </c>
      <c r="L582" s="10"/>
    </row>
    <row r="583" spans="1:12" x14ac:dyDescent="0.2">
      <c r="A583" s="7" t="s">
        <v>8552</v>
      </c>
      <c r="B583" s="8" t="s">
        <v>8553</v>
      </c>
      <c r="C583" s="8">
        <v>8</v>
      </c>
      <c r="D583" s="8">
        <v>12</v>
      </c>
      <c r="E583" s="8">
        <v>24</v>
      </c>
      <c r="F583" s="9">
        <v>145.5</v>
      </c>
      <c r="G583" s="9">
        <v>818.5</v>
      </c>
      <c r="H583" s="28">
        <f t="shared" si="18"/>
        <v>5.6254295532646053</v>
      </c>
      <c r="I583" s="9">
        <v>120.5</v>
      </c>
      <c r="J583" s="9">
        <v>1159.5</v>
      </c>
      <c r="K583" s="28">
        <f t="shared" si="19"/>
        <v>1.4166157605375687</v>
      </c>
      <c r="L583" s="28" t="s">
        <v>8556</v>
      </c>
    </row>
    <row r="584" spans="1:12" x14ac:dyDescent="0.2">
      <c r="A584" s="7" t="s">
        <v>8552</v>
      </c>
      <c r="B584" s="8" t="s">
        <v>8553</v>
      </c>
      <c r="C584" s="8">
        <v>8</v>
      </c>
      <c r="D584" s="8">
        <v>16</v>
      </c>
      <c r="E584" s="8">
        <v>10</v>
      </c>
      <c r="F584" s="9">
        <v>142</v>
      </c>
      <c r="G584" s="9">
        <v>811.5</v>
      </c>
      <c r="H584" s="28">
        <f t="shared" si="18"/>
        <v>5.714788732394366</v>
      </c>
      <c r="I584" s="9">
        <v>120.5</v>
      </c>
      <c r="J584" s="9">
        <v>1172</v>
      </c>
      <c r="K584" s="28">
        <f t="shared" si="19"/>
        <v>1.4442390634627233</v>
      </c>
      <c r="L584" s="10">
        <f>MEDIAN(K534:K584)</f>
        <v>1.2205177372962608</v>
      </c>
    </row>
    <row r="585" spans="1:12" x14ac:dyDescent="0.2">
      <c r="A585" s="11" t="s">
        <v>8552</v>
      </c>
      <c r="B585" s="12" t="s">
        <v>8553</v>
      </c>
      <c r="C585" s="12">
        <v>8</v>
      </c>
      <c r="D585" s="12">
        <v>14</v>
      </c>
      <c r="E585" s="12">
        <v>24</v>
      </c>
      <c r="F585" s="13">
        <v>116.5</v>
      </c>
      <c r="G585" s="13">
        <v>677</v>
      </c>
      <c r="H585" s="29">
        <f t="shared" si="18"/>
        <v>5.8111587982832615</v>
      </c>
      <c r="I585" s="13">
        <v>103</v>
      </c>
      <c r="J585" s="13">
        <v>1290</v>
      </c>
      <c r="K585" s="29">
        <f t="shared" si="19"/>
        <v>1.9054652880354506</v>
      </c>
      <c r="L585" s="14"/>
    </row>
    <row r="586" spans="1:12" x14ac:dyDescent="0.2">
      <c r="A586" s="11" t="s">
        <v>8552</v>
      </c>
      <c r="B586" s="12" t="s">
        <v>8553</v>
      </c>
      <c r="C586" s="12">
        <v>8</v>
      </c>
      <c r="D586" s="12">
        <v>16</v>
      </c>
      <c r="E586" s="12">
        <v>22</v>
      </c>
      <c r="F586" s="13">
        <v>103.5</v>
      </c>
      <c r="G586" s="13">
        <v>592</v>
      </c>
      <c r="H586" s="29">
        <f t="shared" si="18"/>
        <v>5.7198067632850238</v>
      </c>
      <c r="I586" s="13">
        <v>100.5</v>
      </c>
      <c r="J586" s="13">
        <v>876</v>
      </c>
      <c r="K586" s="29">
        <f t="shared" si="19"/>
        <v>1.4797297297297298</v>
      </c>
      <c r="L586" s="14"/>
    </row>
    <row r="587" spans="1:12" x14ac:dyDescent="0.2">
      <c r="A587" s="11" t="s">
        <v>8552</v>
      </c>
      <c r="B587" s="12" t="s">
        <v>8553</v>
      </c>
      <c r="C587" s="12">
        <v>8</v>
      </c>
      <c r="D587" s="12">
        <v>2</v>
      </c>
      <c r="E587" s="12">
        <v>24</v>
      </c>
      <c r="F587" s="13">
        <v>173.5</v>
      </c>
      <c r="G587" s="13">
        <v>685</v>
      </c>
      <c r="H587" s="29">
        <f t="shared" si="18"/>
        <v>3.9481268011527377</v>
      </c>
      <c r="I587" s="13">
        <v>94.5</v>
      </c>
      <c r="J587" s="13">
        <v>223.5</v>
      </c>
      <c r="K587" s="29">
        <f t="shared" si="19"/>
        <v>0.3262773722627737</v>
      </c>
      <c r="L587" s="14"/>
    </row>
    <row r="588" spans="1:12" x14ac:dyDescent="0.2">
      <c r="A588" s="11" t="s">
        <v>8552</v>
      </c>
      <c r="B588" s="12" t="s">
        <v>8553</v>
      </c>
      <c r="C588" s="12">
        <v>8</v>
      </c>
      <c r="D588" s="12">
        <v>1</v>
      </c>
      <c r="E588" s="12">
        <v>23</v>
      </c>
      <c r="F588" s="13">
        <v>364</v>
      </c>
      <c r="G588" s="13">
        <v>1157.5</v>
      </c>
      <c r="H588" s="29">
        <f t="shared" si="18"/>
        <v>3.1799450549450547</v>
      </c>
      <c r="I588" s="13">
        <v>85</v>
      </c>
      <c r="J588" s="13">
        <v>626</v>
      </c>
      <c r="K588" s="29">
        <f t="shared" si="19"/>
        <v>0.54082073434125266</v>
      </c>
      <c r="L588" s="14"/>
    </row>
    <row r="589" spans="1:12" x14ac:dyDescent="0.2">
      <c r="A589" s="11" t="s">
        <v>8552</v>
      </c>
      <c r="B589" s="12" t="s">
        <v>8553</v>
      </c>
      <c r="C589" s="12">
        <v>8</v>
      </c>
      <c r="D589" s="12">
        <v>16</v>
      </c>
      <c r="E589" s="12">
        <v>9</v>
      </c>
      <c r="F589" s="13">
        <v>117</v>
      </c>
      <c r="G589" s="13">
        <v>704</v>
      </c>
      <c r="H589" s="29">
        <f t="shared" si="18"/>
        <v>6.017094017094017</v>
      </c>
      <c r="I589" s="13">
        <v>84.5</v>
      </c>
      <c r="J589" s="13">
        <v>977</v>
      </c>
      <c r="K589" s="29">
        <f t="shared" si="19"/>
        <v>1.3877840909090908</v>
      </c>
      <c r="L589" s="14"/>
    </row>
    <row r="590" spans="1:12" x14ac:dyDescent="0.2">
      <c r="A590" s="11" t="s">
        <v>8552</v>
      </c>
      <c r="B590" s="12" t="s">
        <v>8553</v>
      </c>
      <c r="C590" s="12">
        <v>8</v>
      </c>
      <c r="D590" s="12">
        <v>1</v>
      </c>
      <c r="E590" s="12">
        <v>1</v>
      </c>
      <c r="F590" s="13">
        <v>171.5</v>
      </c>
      <c r="G590" s="13">
        <v>735</v>
      </c>
      <c r="H590" s="29">
        <f t="shared" si="18"/>
        <v>4.2857142857142856</v>
      </c>
      <c r="I590" s="13">
        <v>80</v>
      </c>
      <c r="J590" s="13">
        <v>1074.5</v>
      </c>
      <c r="K590" s="29">
        <f t="shared" si="19"/>
        <v>1.4619047619047618</v>
      </c>
      <c r="L590" s="14"/>
    </row>
    <row r="591" spans="1:12" x14ac:dyDescent="0.2">
      <c r="A591" s="11" t="s">
        <v>8552</v>
      </c>
      <c r="B591" s="12" t="s">
        <v>8553</v>
      </c>
      <c r="C591" s="12">
        <v>8</v>
      </c>
      <c r="D591" s="12">
        <v>1</v>
      </c>
      <c r="E591" s="12">
        <v>2</v>
      </c>
      <c r="F591" s="13">
        <v>157</v>
      </c>
      <c r="G591" s="13">
        <v>764.5</v>
      </c>
      <c r="H591" s="29">
        <f t="shared" si="18"/>
        <v>4.869426751592357</v>
      </c>
      <c r="I591" s="13">
        <v>67.5</v>
      </c>
      <c r="J591" s="13">
        <v>332</v>
      </c>
      <c r="K591" s="29">
        <f t="shared" si="19"/>
        <v>0.43427076520601698</v>
      </c>
      <c r="L591" s="14"/>
    </row>
    <row r="592" spans="1:12" x14ac:dyDescent="0.2">
      <c r="A592" s="11" t="s">
        <v>8552</v>
      </c>
      <c r="B592" s="12" t="s">
        <v>8553</v>
      </c>
      <c r="C592" s="12">
        <v>8</v>
      </c>
      <c r="D592" s="12">
        <v>15</v>
      </c>
      <c r="E592" s="12">
        <v>1</v>
      </c>
      <c r="F592" s="13">
        <v>110</v>
      </c>
      <c r="G592" s="13">
        <v>680</v>
      </c>
      <c r="H592" s="29">
        <f t="shared" si="18"/>
        <v>6.1818181818181817</v>
      </c>
      <c r="I592" s="13">
        <v>65</v>
      </c>
      <c r="J592" s="13">
        <v>23</v>
      </c>
      <c r="K592" s="29">
        <f t="shared" si="19"/>
        <v>3.3823529411764704E-2</v>
      </c>
      <c r="L592" s="29" t="s">
        <v>8556</v>
      </c>
    </row>
    <row r="593" spans="1:12" x14ac:dyDescent="0.2">
      <c r="A593" s="11" t="s">
        <v>8552</v>
      </c>
      <c r="B593" s="12" t="s">
        <v>8553</v>
      </c>
      <c r="C593" s="12">
        <v>8</v>
      </c>
      <c r="D593" s="12">
        <v>16</v>
      </c>
      <c r="E593" s="12">
        <v>2</v>
      </c>
      <c r="F593" s="13">
        <v>110</v>
      </c>
      <c r="G593" s="13">
        <v>533.5</v>
      </c>
      <c r="H593" s="29">
        <f t="shared" si="18"/>
        <v>4.8499999999999996</v>
      </c>
      <c r="I593" s="13">
        <v>61.5</v>
      </c>
      <c r="J593" s="13">
        <v>26.5</v>
      </c>
      <c r="K593" s="29">
        <f t="shared" si="19"/>
        <v>4.9671977507029057E-2</v>
      </c>
      <c r="L593" s="14">
        <f>MEDIAN(K585:K593)</f>
        <v>0.54082073434125266</v>
      </c>
    </row>
    <row r="594" spans="1:12" x14ac:dyDescent="0.2">
      <c r="A594" s="1" t="s">
        <v>8552</v>
      </c>
      <c r="B594" t="s">
        <v>8553</v>
      </c>
      <c r="C594">
        <v>8</v>
      </c>
      <c r="D594">
        <v>16</v>
      </c>
      <c r="E594">
        <v>5</v>
      </c>
      <c r="F594" s="2">
        <v>114.5</v>
      </c>
      <c r="G594" s="2">
        <v>685</v>
      </c>
      <c r="H594" s="31">
        <f t="shared" si="18"/>
        <v>5.9825327510917035</v>
      </c>
      <c r="I594" s="2">
        <v>60</v>
      </c>
      <c r="J594" s="2">
        <v>159</v>
      </c>
      <c r="K594" s="31">
        <f t="shared" si="19"/>
        <v>0.23211678832116789</v>
      </c>
    </row>
    <row r="595" spans="1:12" x14ac:dyDescent="0.2">
      <c r="A595" s="1" t="s">
        <v>8552</v>
      </c>
      <c r="B595" t="s">
        <v>8553</v>
      </c>
      <c r="C595">
        <v>8</v>
      </c>
      <c r="D595">
        <v>7</v>
      </c>
      <c r="E595">
        <v>1</v>
      </c>
      <c r="F595" s="2">
        <v>149</v>
      </c>
      <c r="G595" s="2">
        <v>817</v>
      </c>
      <c r="H595" s="31">
        <f t="shared" si="18"/>
        <v>5.4832214765100673</v>
      </c>
      <c r="I595" s="2">
        <v>54</v>
      </c>
      <c r="J595" s="2">
        <v>4.5</v>
      </c>
      <c r="K595" s="31">
        <f t="shared" si="19"/>
        <v>5.5079559363525096E-3</v>
      </c>
    </row>
    <row r="596" spans="1:12" x14ac:dyDescent="0.2">
      <c r="A596" s="1" t="s">
        <v>8552</v>
      </c>
      <c r="B596" t="s">
        <v>8553</v>
      </c>
      <c r="C596">
        <v>8</v>
      </c>
      <c r="D596">
        <v>9</v>
      </c>
      <c r="E596">
        <v>1</v>
      </c>
      <c r="F596" s="2">
        <v>157</v>
      </c>
      <c r="G596" s="2">
        <v>848.5</v>
      </c>
      <c r="H596" s="31">
        <f t="shared" si="18"/>
        <v>5.4044585987261149</v>
      </c>
      <c r="I596" s="2">
        <v>53.5</v>
      </c>
      <c r="J596" s="2">
        <v>1169</v>
      </c>
      <c r="K596" s="31">
        <f t="shared" si="19"/>
        <v>1.3777253977607542</v>
      </c>
    </row>
    <row r="597" spans="1:12" x14ac:dyDescent="0.2">
      <c r="A597" s="1" t="s">
        <v>8552</v>
      </c>
      <c r="B597" t="s">
        <v>8553</v>
      </c>
      <c r="C597">
        <v>8</v>
      </c>
      <c r="D597">
        <v>8</v>
      </c>
      <c r="E597">
        <v>1</v>
      </c>
      <c r="F597" s="2">
        <v>78.5</v>
      </c>
      <c r="G597" s="2">
        <v>598</v>
      </c>
      <c r="H597" s="31">
        <f t="shared" si="18"/>
        <v>7.6178343949044587</v>
      </c>
      <c r="I597" s="2">
        <v>48</v>
      </c>
      <c r="J597" s="2">
        <v>686.5</v>
      </c>
      <c r="K597" s="31">
        <f t="shared" si="19"/>
        <v>1.1479933110367893</v>
      </c>
    </row>
    <row r="598" spans="1:12" x14ac:dyDescent="0.2">
      <c r="A598" s="1" t="s">
        <v>8552</v>
      </c>
      <c r="B598" t="s">
        <v>8553</v>
      </c>
      <c r="C598">
        <v>8</v>
      </c>
      <c r="D598">
        <v>15</v>
      </c>
      <c r="E598">
        <v>24</v>
      </c>
      <c r="F598" s="2">
        <v>120</v>
      </c>
      <c r="G598" s="2">
        <v>661.5</v>
      </c>
      <c r="H598" s="31">
        <f t="shared" si="18"/>
        <v>5.5125000000000002</v>
      </c>
      <c r="I598" s="2">
        <v>45.5</v>
      </c>
      <c r="J598" s="2">
        <v>1259</v>
      </c>
      <c r="K598" s="31">
        <f t="shared" si="19"/>
        <v>1.9032501889644746</v>
      </c>
    </row>
    <row r="599" spans="1:12" x14ac:dyDescent="0.2">
      <c r="A599" s="1" t="s">
        <v>8552</v>
      </c>
      <c r="B599" t="s">
        <v>8553</v>
      </c>
      <c r="C599">
        <v>8</v>
      </c>
      <c r="D599">
        <v>13</v>
      </c>
      <c r="E599">
        <v>1</v>
      </c>
      <c r="F599" s="2">
        <v>101.5</v>
      </c>
      <c r="G599" s="2">
        <v>647.5</v>
      </c>
      <c r="H599" s="31">
        <f t="shared" si="18"/>
        <v>6.3793103448275863</v>
      </c>
      <c r="I599" s="2">
        <v>44.5</v>
      </c>
      <c r="J599" s="2">
        <v>17.5</v>
      </c>
      <c r="K599" s="31">
        <f t="shared" si="19"/>
        <v>2.7027027027027029E-2</v>
      </c>
    </row>
    <row r="600" spans="1:12" x14ac:dyDescent="0.2">
      <c r="A600" s="1" t="s">
        <v>8552</v>
      </c>
      <c r="B600" t="s">
        <v>8553</v>
      </c>
      <c r="C600">
        <v>8</v>
      </c>
      <c r="D600">
        <v>16</v>
      </c>
      <c r="E600">
        <v>7</v>
      </c>
      <c r="F600" s="2">
        <v>124</v>
      </c>
      <c r="G600" s="2">
        <v>730.5</v>
      </c>
      <c r="H600" s="31">
        <f t="shared" si="18"/>
        <v>5.8911290322580649</v>
      </c>
      <c r="I600" s="2">
        <v>41.5</v>
      </c>
      <c r="J600" s="2">
        <v>34.5</v>
      </c>
      <c r="K600" s="31">
        <f t="shared" si="19"/>
        <v>4.7227926078028747E-2</v>
      </c>
    </row>
    <row r="601" spans="1:12" x14ac:dyDescent="0.2">
      <c r="A601" s="1" t="s">
        <v>8552</v>
      </c>
      <c r="B601" t="s">
        <v>8553</v>
      </c>
      <c r="C601">
        <v>8</v>
      </c>
      <c r="D601">
        <v>16</v>
      </c>
      <c r="E601">
        <v>1</v>
      </c>
      <c r="F601" s="2">
        <v>83.5</v>
      </c>
      <c r="G601" s="2">
        <v>516.5</v>
      </c>
      <c r="H601" s="31">
        <f t="shared" si="18"/>
        <v>6.1856287425149699</v>
      </c>
      <c r="I601" s="2">
        <v>41</v>
      </c>
      <c r="J601" s="2">
        <v>13.5</v>
      </c>
      <c r="K601" s="31">
        <f t="shared" si="19"/>
        <v>2.6137463697967087E-2</v>
      </c>
    </row>
    <row r="602" spans="1:12" x14ac:dyDescent="0.2">
      <c r="A602" s="1" t="s">
        <v>8552</v>
      </c>
      <c r="B602" t="s">
        <v>8553</v>
      </c>
      <c r="C602">
        <v>8</v>
      </c>
      <c r="D602">
        <v>5</v>
      </c>
      <c r="E602">
        <v>1</v>
      </c>
      <c r="F602" s="2">
        <v>118.5</v>
      </c>
      <c r="G602" s="2">
        <v>745.5</v>
      </c>
      <c r="H602" s="31">
        <f t="shared" si="18"/>
        <v>6.2911392405063289</v>
      </c>
      <c r="I602" s="2">
        <v>40</v>
      </c>
      <c r="J602" s="2">
        <v>8.5</v>
      </c>
      <c r="K602" s="31">
        <f t="shared" si="19"/>
        <v>1.1401743796109993E-2</v>
      </c>
    </row>
    <row r="603" spans="1:12" x14ac:dyDescent="0.2">
      <c r="A603" s="1" t="s">
        <v>8552</v>
      </c>
      <c r="B603" t="s">
        <v>8553</v>
      </c>
      <c r="C603">
        <v>8</v>
      </c>
      <c r="D603">
        <v>3</v>
      </c>
      <c r="E603">
        <v>1</v>
      </c>
      <c r="F603" s="2">
        <v>133.5</v>
      </c>
      <c r="G603" s="2">
        <v>698.5</v>
      </c>
      <c r="H603" s="31">
        <f t="shared" si="18"/>
        <v>5.2322097378277155</v>
      </c>
      <c r="I603" s="2">
        <v>33.5</v>
      </c>
      <c r="J603" s="2">
        <v>10.5</v>
      </c>
      <c r="K603" s="31">
        <f t="shared" si="19"/>
        <v>1.5032211882605583E-2</v>
      </c>
    </row>
    <row r="604" spans="1:12" x14ac:dyDescent="0.2">
      <c r="A604" s="1" t="s">
        <v>8552</v>
      </c>
      <c r="B604" t="s">
        <v>8553</v>
      </c>
      <c r="C604">
        <v>8</v>
      </c>
      <c r="D604">
        <v>16</v>
      </c>
      <c r="E604">
        <v>3</v>
      </c>
      <c r="F604" s="2">
        <v>77</v>
      </c>
      <c r="G604" s="2">
        <v>452.5</v>
      </c>
      <c r="H604" s="31">
        <f t="shared" si="18"/>
        <v>5.8766233766233764</v>
      </c>
      <c r="I604" s="2">
        <v>32</v>
      </c>
      <c r="J604" s="2">
        <v>15.5</v>
      </c>
      <c r="K604" s="31">
        <f t="shared" si="19"/>
        <v>3.4254143646408837E-2</v>
      </c>
    </row>
    <row r="605" spans="1:12" x14ac:dyDescent="0.2">
      <c r="A605" s="1" t="s">
        <v>8552</v>
      </c>
      <c r="B605" t="s">
        <v>8553</v>
      </c>
      <c r="C605">
        <v>8</v>
      </c>
      <c r="D605">
        <v>2</v>
      </c>
      <c r="E605">
        <v>1</v>
      </c>
      <c r="F605" s="2">
        <v>64.5</v>
      </c>
      <c r="G605" s="2">
        <v>318.5</v>
      </c>
      <c r="H605" s="31">
        <f t="shared" si="18"/>
        <v>4.9379844961240309</v>
      </c>
      <c r="I605" s="2">
        <v>25.5</v>
      </c>
      <c r="J605" s="2">
        <v>17</v>
      </c>
      <c r="K605" s="31">
        <f t="shared" si="19"/>
        <v>5.3375196232339092E-2</v>
      </c>
    </row>
    <row r="606" spans="1:12" x14ac:dyDescent="0.2">
      <c r="A606" s="1" t="s">
        <v>8552</v>
      </c>
      <c r="B606" t="s">
        <v>8553</v>
      </c>
      <c r="C606">
        <v>8</v>
      </c>
      <c r="D606">
        <v>11</v>
      </c>
      <c r="E606">
        <v>1</v>
      </c>
      <c r="F606" s="2">
        <v>97.5</v>
      </c>
      <c r="G606" s="2">
        <v>646.5</v>
      </c>
      <c r="H606" s="31">
        <f t="shared" si="18"/>
        <v>6.6307692307692312</v>
      </c>
      <c r="I606" s="2">
        <v>24</v>
      </c>
      <c r="J606" s="2">
        <v>267</v>
      </c>
      <c r="K606" s="31">
        <f t="shared" si="19"/>
        <v>0.41299303944315546</v>
      </c>
    </row>
    <row r="607" spans="1:12" x14ac:dyDescent="0.2">
      <c r="A607" s="1" t="s">
        <v>8552</v>
      </c>
      <c r="B607" t="s">
        <v>8553</v>
      </c>
      <c r="C607">
        <v>8</v>
      </c>
      <c r="D607">
        <v>14</v>
      </c>
      <c r="E607">
        <v>1</v>
      </c>
      <c r="F607" s="2">
        <v>66</v>
      </c>
      <c r="G607" s="2">
        <v>458.5</v>
      </c>
      <c r="H607" s="31">
        <f t="shared" si="18"/>
        <v>6.9469696969696972</v>
      </c>
      <c r="I607" s="2">
        <v>23</v>
      </c>
      <c r="J607" s="2">
        <v>10</v>
      </c>
      <c r="K607" s="31">
        <f t="shared" si="19"/>
        <v>2.1810250817884406E-2</v>
      </c>
    </row>
    <row r="608" spans="1:12" x14ac:dyDescent="0.2">
      <c r="A608" s="1" t="s">
        <v>8552</v>
      </c>
      <c r="B608" t="s">
        <v>8553</v>
      </c>
      <c r="C608">
        <v>8</v>
      </c>
      <c r="D608">
        <v>12</v>
      </c>
      <c r="E608">
        <v>1</v>
      </c>
      <c r="F608" s="2">
        <v>60.5</v>
      </c>
      <c r="G608" s="2">
        <v>431.5</v>
      </c>
      <c r="H608" s="31">
        <f t="shared" si="18"/>
        <v>7.1322314049586772</v>
      </c>
      <c r="I608" s="2">
        <v>22</v>
      </c>
      <c r="J608" s="2">
        <v>15</v>
      </c>
      <c r="K608" s="31">
        <f t="shared" si="19"/>
        <v>3.4762456546929318E-2</v>
      </c>
    </row>
    <row r="609" spans="1:12" x14ac:dyDescent="0.2">
      <c r="A609" s="1" t="s">
        <v>8552</v>
      </c>
      <c r="B609" t="s">
        <v>8553</v>
      </c>
      <c r="C609">
        <v>8</v>
      </c>
      <c r="D609">
        <v>4</v>
      </c>
      <c r="E609">
        <v>1</v>
      </c>
      <c r="F609" s="2">
        <v>67.5</v>
      </c>
      <c r="G609" s="2">
        <v>446</v>
      </c>
      <c r="H609" s="31">
        <f t="shared" si="18"/>
        <v>6.6074074074074076</v>
      </c>
      <c r="I609" s="2">
        <v>21.5</v>
      </c>
      <c r="J609" s="2">
        <v>4.5</v>
      </c>
      <c r="K609" s="31">
        <f t="shared" si="19"/>
        <v>1.0089686098654708E-2</v>
      </c>
    </row>
    <row r="610" spans="1:12" x14ac:dyDescent="0.2">
      <c r="A610" s="7" t="s">
        <v>8552</v>
      </c>
      <c r="B610" s="8" t="s">
        <v>8553</v>
      </c>
      <c r="C610" s="8">
        <v>9</v>
      </c>
      <c r="D610" s="8">
        <v>1</v>
      </c>
      <c r="E610" s="8">
        <v>11</v>
      </c>
      <c r="F610" s="9">
        <v>687</v>
      </c>
      <c r="G610" s="9">
        <v>1396</v>
      </c>
      <c r="H610" s="28">
        <f t="shared" si="18"/>
        <v>2.0320232896652111</v>
      </c>
      <c r="I610" s="9">
        <v>224.5</v>
      </c>
      <c r="J610" s="9">
        <v>1444.5</v>
      </c>
      <c r="K610" s="28">
        <f t="shared" si="19"/>
        <v>1.0347421203438396</v>
      </c>
      <c r="L610" s="10"/>
    </row>
    <row r="611" spans="1:12" x14ac:dyDescent="0.2">
      <c r="A611" s="7" t="s">
        <v>8552</v>
      </c>
      <c r="B611" s="8" t="s">
        <v>8553</v>
      </c>
      <c r="C611" s="8">
        <v>9</v>
      </c>
      <c r="D611" s="8">
        <v>16</v>
      </c>
      <c r="E611" s="8">
        <v>16</v>
      </c>
      <c r="F611" s="9">
        <v>550</v>
      </c>
      <c r="G611" s="9">
        <v>1292</v>
      </c>
      <c r="H611" s="28">
        <f t="shared" si="18"/>
        <v>2.3490909090909091</v>
      </c>
      <c r="I611" s="9">
        <v>212</v>
      </c>
      <c r="J611" s="9">
        <v>1542.5</v>
      </c>
      <c r="K611" s="28">
        <f t="shared" si="19"/>
        <v>1.1938854489164086</v>
      </c>
      <c r="L611" s="10"/>
    </row>
    <row r="612" spans="1:12" x14ac:dyDescent="0.2">
      <c r="A612" s="7" t="s">
        <v>8552</v>
      </c>
      <c r="B612" s="8" t="s">
        <v>8553</v>
      </c>
      <c r="C612" s="8">
        <v>9</v>
      </c>
      <c r="D612" s="8">
        <v>16</v>
      </c>
      <c r="E612" s="8">
        <v>18</v>
      </c>
      <c r="F612" s="9">
        <v>595</v>
      </c>
      <c r="G612" s="9">
        <v>1297.5</v>
      </c>
      <c r="H612" s="28">
        <f t="shared" si="18"/>
        <v>2.1806722689075628</v>
      </c>
      <c r="I612" s="9">
        <v>197.5</v>
      </c>
      <c r="J612" s="9">
        <v>1358.5</v>
      </c>
      <c r="K612" s="28">
        <f t="shared" si="19"/>
        <v>1.0470134874759152</v>
      </c>
      <c r="L612" s="10"/>
    </row>
    <row r="613" spans="1:12" x14ac:dyDescent="0.2">
      <c r="A613" s="7" t="s">
        <v>8552</v>
      </c>
      <c r="B613" s="8" t="s">
        <v>8553</v>
      </c>
      <c r="C613" s="8">
        <v>9</v>
      </c>
      <c r="D613" s="8">
        <v>1</v>
      </c>
      <c r="E613" s="8">
        <v>3</v>
      </c>
      <c r="F613" s="9">
        <v>576</v>
      </c>
      <c r="G613" s="9">
        <v>1291</v>
      </c>
      <c r="H613" s="28">
        <f t="shared" si="18"/>
        <v>2.2413194444444446</v>
      </c>
      <c r="I613" s="9">
        <v>160.5</v>
      </c>
      <c r="J613" s="9">
        <v>1727</v>
      </c>
      <c r="K613" s="28">
        <f t="shared" si="19"/>
        <v>1.337722695584818</v>
      </c>
      <c r="L613" s="10"/>
    </row>
    <row r="614" spans="1:12" x14ac:dyDescent="0.2">
      <c r="A614" s="7" t="s">
        <v>8552</v>
      </c>
      <c r="B614" s="8" t="s">
        <v>8553</v>
      </c>
      <c r="C614" s="8">
        <v>9</v>
      </c>
      <c r="D614" s="8">
        <v>16</v>
      </c>
      <c r="E614" s="8">
        <v>23</v>
      </c>
      <c r="F614" s="9">
        <v>172</v>
      </c>
      <c r="G614" s="9">
        <v>787.5</v>
      </c>
      <c r="H614" s="28">
        <f t="shared" si="18"/>
        <v>4.5784883720930232</v>
      </c>
      <c r="I614" s="9">
        <v>151.5</v>
      </c>
      <c r="J614" s="9">
        <v>1558.5</v>
      </c>
      <c r="K614" s="28">
        <f t="shared" si="19"/>
        <v>1.9790476190476189</v>
      </c>
      <c r="L614" s="10"/>
    </row>
    <row r="615" spans="1:12" x14ac:dyDescent="0.2">
      <c r="A615" s="7" t="s">
        <v>8552</v>
      </c>
      <c r="B615" s="8" t="s">
        <v>8553</v>
      </c>
      <c r="C615" s="8">
        <v>9</v>
      </c>
      <c r="D615" s="8">
        <v>1</v>
      </c>
      <c r="E615" s="8">
        <v>20</v>
      </c>
      <c r="F615" s="9">
        <v>160.5</v>
      </c>
      <c r="G615" s="9">
        <v>913</v>
      </c>
      <c r="H615" s="28">
        <f t="shared" si="18"/>
        <v>5.6884735202492216</v>
      </c>
      <c r="I615" s="9">
        <v>135.5</v>
      </c>
      <c r="J615" s="9">
        <v>1283.5</v>
      </c>
      <c r="K615" s="28">
        <f t="shared" si="19"/>
        <v>1.4058050383351588</v>
      </c>
      <c r="L615" s="10"/>
    </row>
    <row r="616" spans="1:12" x14ac:dyDescent="0.2">
      <c r="A616" s="7" t="s">
        <v>8552</v>
      </c>
      <c r="B616" s="8" t="s">
        <v>8553</v>
      </c>
      <c r="C616" s="8">
        <v>9</v>
      </c>
      <c r="D616" s="8">
        <v>1</v>
      </c>
      <c r="E616" s="8">
        <v>21</v>
      </c>
      <c r="F616" s="9">
        <v>153.5</v>
      </c>
      <c r="G616" s="9">
        <v>895</v>
      </c>
      <c r="H616" s="28">
        <f t="shared" si="18"/>
        <v>5.8306188925081432</v>
      </c>
      <c r="I616" s="9">
        <v>130.5</v>
      </c>
      <c r="J616" s="9">
        <v>1533</v>
      </c>
      <c r="K616" s="28">
        <f t="shared" si="19"/>
        <v>1.7128491620111732</v>
      </c>
      <c r="L616" s="10"/>
    </row>
    <row r="617" spans="1:12" x14ac:dyDescent="0.2">
      <c r="A617" s="7" t="s">
        <v>8552</v>
      </c>
      <c r="B617" s="8" t="s">
        <v>8553</v>
      </c>
      <c r="C617" s="8">
        <v>9</v>
      </c>
      <c r="D617" s="8">
        <v>1</v>
      </c>
      <c r="E617" s="8">
        <v>23</v>
      </c>
      <c r="F617" s="9">
        <v>176</v>
      </c>
      <c r="G617" s="9">
        <v>989.5</v>
      </c>
      <c r="H617" s="28">
        <f t="shared" si="18"/>
        <v>5.6221590909090908</v>
      </c>
      <c r="I617" s="9">
        <v>129</v>
      </c>
      <c r="J617" s="9">
        <v>1495</v>
      </c>
      <c r="K617" s="28">
        <f t="shared" si="19"/>
        <v>1.5108640727640221</v>
      </c>
      <c r="L617" s="28" t="s">
        <v>8556</v>
      </c>
    </row>
    <row r="618" spans="1:12" x14ac:dyDescent="0.2">
      <c r="A618" s="7" t="s">
        <v>8552</v>
      </c>
      <c r="B618" s="8" t="s">
        <v>8553</v>
      </c>
      <c r="C618" s="8">
        <v>9</v>
      </c>
      <c r="D618" s="8">
        <v>16</v>
      </c>
      <c r="E618" s="8">
        <v>21</v>
      </c>
      <c r="F618" s="9">
        <v>142.5</v>
      </c>
      <c r="G618" s="9">
        <v>693.5</v>
      </c>
      <c r="H618" s="28">
        <f t="shared" si="18"/>
        <v>4.8666666666666663</v>
      </c>
      <c r="I618" s="9">
        <v>124.5</v>
      </c>
      <c r="J618" s="9">
        <v>1624.5</v>
      </c>
      <c r="K618" s="28">
        <f t="shared" si="19"/>
        <v>2.3424657534246576</v>
      </c>
      <c r="L618" s="10">
        <f>MEDIAN(K610:K618)</f>
        <v>1.4058050383351588</v>
      </c>
    </row>
    <row r="619" spans="1:12" x14ac:dyDescent="0.2">
      <c r="A619" s="11" t="s">
        <v>8552</v>
      </c>
      <c r="B619" s="12" t="s">
        <v>8553</v>
      </c>
      <c r="C619" s="12">
        <v>9</v>
      </c>
      <c r="D619" s="12">
        <v>1</v>
      </c>
      <c r="E619" s="12">
        <v>18</v>
      </c>
      <c r="F619" s="13">
        <v>133.5</v>
      </c>
      <c r="G619" s="13">
        <v>869</v>
      </c>
      <c r="H619" s="29">
        <f t="shared" si="18"/>
        <v>6.5093632958801502</v>
      </c>
      <c r="I619" s="13">
        <v>119.5</v>
      </c>
      <c r="J619" s="13">
        <v>1506.5</v>
      </c>
      <c r="K619" s="29">
        <f t="shared" si="19"/>
        <v>1.733601841196778</v>
      </c>
      <c r="L619" s="14"/>
    </row>
    <row r="620" spans="1:12" x14ac:dyDescent="0.2">
      <c r="A620" s="11" t="s">
        <v>8552</v>
      </c>
      <c r="B620" s="12" t="s">
        <v>8553</v>
      </c>
      <c r="C620" s="12">
        <v>9</v>
      </c>
      <c r="D620" s="12">
        <v>1</v>
      </c>
      <c r="E620" s="12">
        <v>9</v>
      </c>
      <c r="F620" s="13">
        <v>119</v>
      </c>
      <c r="G620" s="13">
        <v>786</v>
      </c>
      <c r="H620" s="29">
        <f t="shared" si="18"/>
        <v>6.6050420168067223</v>
      </c>
      <c r="I620" s="13">
        <v>113</v>
      </c>
      <c r="J620" s="13">
        <v>1427.5</v>
      </c>
      <c r="K620" s="29">
        <f t="shared" si="19"/>
        <v>1.8161577608142494</v>
      </c>
      <c r="L620" s="14"/>
    </row>
    <row r="621" spans="1:12" x14ac:dyDescent="0.2">
      <c r="A621" s="11" t="s">
        <v>8552</v>
      </c>
      <c r="B621" s="12" t="s">
        <v>8553</v>
      </c>
      <c r="C621" s="12">
        <v>9</v>
      </c>
      <c r="D621" s="12">
        <v>16</v>
      </c>
      <c r="E621" s="12">
        <v>20</v>
      </c>
      <c r="F621" s="13">
        <v>307.5</v>
      </c>
      <c r="G621" s="13">
        <v>1142.5</v>
      </c>
      <c r="H621" s="29">
        <f t="shared" si="18"/>
        <v>3.7154471544715446</v>
      </c>
      <c r="I621" s="13">
        <v>111.5</v>
      </c>
      <c r="J621" s="13">
        <v>1392.5</v>
      </c>
      <c r="K621" s="29">
        <f t="shared" si="19"/>
        <v>1.2188183807439825</v>
      </c>
      <c r="L621" s="14"/>
    </row>
    <row r="622" spans="1:12" x14ac:dyDescent="0.2">
      <c r="A622" s="11" t="s">
        <v>8552</v>
      </c>
      <c r="B622" s="12" t="s">
        <v>8553</v>
      </c>
      <c r="C622" s="12">
        <v>9</v>
      </c>
      <c r="D622" s="12">
        <v>16</v>
      </c>
      <c r="E622" s="12">
        <v>17</v>
      </c>
      <c r="F622" s="13">
        <v>132.5</v>
      </c>
      <c r="G622" s="13">
        <v>742.5</v>
      </c>
      <c r="H622" s="29">
        <f t="shared" si="18"/>
        <v>5.6037735849056602</v>
      </c>
      <c r="I622" s="13">
        <v>110.5</v>
      </c>
      <c r="J622" s="13">
        <v>1523.5</v>
      </c>
      <c r="K622" s="29">
        <f t="shared" si="19"/>
        <v>2.0518518518518518</v>
      </c>
      <c r="L622" s="14"/>
    </row>
    <row r="623" spans="1:12" x14ac:dyDescent="0.2">
      <c r="A623" s="11" t="s">
        <v>8552</v>
      </c>
      <c r="B623" s="12" t="s">
        <v>8553</v>
      </c>
      <c r="C623" s="12">
        <v>9</v>
      </c>
      <c r="D623" s="12">
        <v>1</v>
      </c>
      <c r="E623" s="12">
        <v>19</v>
      </c>
      <c r="F623" s="13">
        <v>118</v>
      </c>
      <c r="G623" s="13">
        <v>763</v>
      </c>
      <c r="H623" s="29">
        <f t="shared" si="18"/>
        <v>6.4661016949152543</v>
      </c>
      <c r="I623" s="13">
        <v>106.5</v>
      </c>
      <c r="J623" s="13">
        <v>1128</v>
      </c>
      <c r="K623" s="29">
        <f t="shared" si="19"/>
        <v>1.4783748361730014</v>
      </c>
      <c r="L623" s="14"/>
    </row>
    <row r="624" spans="1:12" x14ac:dyDescent="0.2">
      <c r="A624" s="11" t="s">
        <v>8552</v>
      </c>
      <c r="B624" s="12" t="s">
        <v>8553</v>
      </c>
      <c r="C624" s="12">
        <v>9</v>
      </c>
      <c r="D624" s="12">
        <v>1</v>
      </c>
      <c r="E624" s="12">
        <v>13</v>
      </c>
      <c r="F624" s="13">
        <v>100.5</v>
      </c>
      <c r="G624" s="13">
        <v>770.5</v>
      </c>
      <c r="H624" s="29">
        <f t="shared" si="18"/>
        <v>7.666666666666667</v>
      </c>
      <c r="I624" s="13">
        <v>104</v>
      </c>
      <c r="J624" s="13">
        <v>1326</v>
      </c>
      <c r="K624" s="29">
        <f t="shared" si="19"/>
        <v>1.7209604153147307</v>
      </c>
      <c r="L624" s="14"/>
    </row>
    <row r="625" spans="1:12" x14ac:dyDescent="0.2">
      <c r="A625" s="11" t="s">
        <v>8552</v>
      </c>
      <c r="B625" s="12" t="s">
        <v>8553</v>
      </c>
      <c r="C625" s="12">
        <v>9</v>
      </c>
      <c r="D625" s="12">
        <v>1</v>
      </c>
      <c r="E625" s="12">
        <v>2</v>
      </c>
      <c r="F625" s="13">
        <v>103.5</v>
      </c>
      <c r="G625" s="13">
        <v>568.5</v>
      </c>
      <c r="H625" s="29">
        <f t="shared" si="18"/>
        <v>5.4927536231884062</v>
      </c>
      <c r="I625" s="13">
        <v>104</v>
      </c>
      <c r="J625" s="13">
        <v>1589</v>
      </c>
      <c r="K625" s="29">
        <f t="shared" si="19"/>
        <v>2.7950747581354443</v>
      </c>
      <c r="L625" s="14"/>
    </row>
    <row r="626" spans="1:12" x14ac:dyDescent="0.2">
      <c r="A626" s="11" t="s">
        <v>8552</v>
      </c>
      <c r="B626" s="12" t="s">
        <v>8553</v>
      </c>
      <c r="C626" s="12">
        <v>9</v>
      </c>
      <c r="D626" s="12">
        <v>1</v>
      </c>
      <c r="E626" s="12">
        <v>5</v>
      </c>
      <c r="F626" s="13">
        <v>144.5</v>
      </c>
      <c r="G626" s="13">
        <v>823.5</v>
      </c>
      <c r="H626" s="29">
        <f t="shared" si="18"/>
        <v>5.6989619377162626</v>
      </c>
      <c r="I626" s="13">
        <v>103.5</v>
      </c>
      <c r="J626" s="13">
        <v>1039.5</v>
      </c>
      <c r="K626" s="29">
        <f t="shared" si="19"/>
        <v>1.2622950819672132</v>
      </c>
      <c r="L626" s="14"/>
    </row>
    <row r="627" spans="1:12" x14ac:dyDescent="0.2">
      <c r="A627" s="11" t="s">
        <v>8552</v>
      </c>
      <c r="B627" s="12" t="s">
        <v>8553</v>
      </c>
      <c r="C627" s="12">
        <v>9</v>
      </c>
      <c r="D627" s="12">
        <v>16</v>
      </c>
      <c r="E627" s="12">
        <v>22</v>
      </c>
      <c r="F627" s="13">
        <v>328</v>
      </c>
      <c r="G627" s="13">
        <v>1151</v>
      </c>
      <c r="H627" s="29">
        <f t="shared" si="18"/>
        <v>3.5091463414634148</v>
      </c>
      <c r="I627" s="13">
        <v>103</v>
      </c>
      <c r="J627" s="13">
        <v>1441</v>
      </c>
      <c r="K627" s="29">
        <f t="shared" si="19"/>
        <v>1.2519548218940053</v>
      </c>
      <c r="L627" s="14"/>
    </row>
    <row r="628" spans="1:12" x14ac:dyDescent="0.2">
      <c r="A628" s="11" t="s">
        <v>8552</v>
      </c>
      <c r="B628" s="12" t="s">
        <v>8553</v>
      </c>
      <c r="C628" s="12">
        <v>9</v>
      </c>
      <c r="D628" s="12">
        <v>16</v>
      </c>
      <c r="E628" s="12">
        <v>10</v>
      </c>
      <c r="F628" s="13">
        <v>102</v>
      </c>
      <c r="G628" s="13">
        <v>654.5</v>
      </c>
      <c r="H628" s="29">
        <f t="shared" si="18"/>
        <v>6.416666666666667</v>
      </c>
      <c r="I628" s="13">
        <v>101</v>
      </c>
      <c r="J628" s="13">
        <v>1219</v>
      </c>
      <c r="K628" s="29">
        <f t="shared" si="19"/>
        <v>1.8624904507257449</v>
      </c>
      <c r="L628" s="14"/>
    </row>
    <row r="629" spans="1:12" x14ac:dyDescent="0.2">
      <c r="A629" s="11" t="s">
        <v>8552</v>
      </c>
      <c r="B629" s="12" t="s">
        <v>8553</v>
      </c>
      <c r="C629" s="12">
        <v>9</v>
      </c>
      <c r="D629" s="12">
        <v>1</v>
      </c>
      <c r="E629" s="12">
        <v>14</v>
      </c>
      <c r="F629" s="13">
        <v>125.5</v>
      </c>
      <c r="G629" s="13">
        <v>835</v>
      </c>
      <c r="H629" s="29">
        <f t="shared" si="18"/>
        <v>6.6533864541832672</v>
      </c>
      <c r="I629" s="13">
        <v>98.5</v>
      </c>
      <c r="J629" s="13">
        <v>1174.5</v>
      </c>
      <c r="K629" s="29">
        <f t="shared" si="19"/>
        <v>1.4065868263473054</v>
      </c>
      <c r="L629" s="14"/>
    </row>
    <row r="630" spans="1:12" x14ac:dyDescent="0.2">
      <c r="A630" s="11" t="s">
        <v>8552</v>
      </c>
      <c r="B630" s="12" t="s">
        <v>8553</v>
      </c>
      <c r="C630" s="12">
        <v>9</v>
      </c>
      <c r="D630" s="12">
        <v>1</v>
      </c>
      <c r="E630" s="12">
        <v>22</v>
      </c>
      <c r="F630" s="13">
        <v>112.5</v>
      </c>
      <c r="G630" s="13">
        <v>648.5</v>
      </c>
      <c r="H630" s="29">
        <f t="shared" si="18"/>
        <v>5.764444444444444</v>
      </c>
      <c r="I630" s="13">
        <v>96</v>
      </c>
      <c r="J630" s="13">
        <v>667.5</v>
      </c>
      <c r="K630" s="29">
        <f t="shared" si="19"/>
        <v>1.0292983808789515</v>
      </c>
      <c r="L630" s="14"/>
    </row>
    <row r="631" spans="1:12" x14ac:dyDescent="0.2">
      <c r="A631" s="11" t="s">
        <v>8552</v>
      </c>
      <c r="B631" s="12" t="s">
        <v>8553</v>
      </c>
      <c r="C631" s="12">
        <v>9</v>
      </c>
      <c r="D631" s="12">
        <v>1</v>
      </c>
      <c r="E631" s="12">
        <v>16</v>
      </c>
      <c r="F631" s="13">
        <v>118</v>
      </c>
      <c r="G631" s="13">
        <v>781.5</v>
      </c>
      <c r="H631" s="29">
        <f t="shared" si="18"/>
        <v>6.6228813559322033</v>
      </c>
      <c r="I631" s="13">
        <v>96</v>
      </c>
      <c r="J631" s="13">
        <v>1097.5</v>
      </c>
      <c r="K631" s="29">
        <f t="shared" si="19"/>
        <v>1.4043506078055021</v>
      </c>
      <c r="L631" s="14"/>
    </row>
    <row r="632" spans="1:12" x14ac:dyDescent="0.2">
      <c r="A632" s="11" t="s">
        <v>8552</v>
      </c>
      <c r="B632" s="12" t="s">
        <v>8553</v>
      </c>
      <c r="C632" s="12">
        <v>9</v>
      </c>
      <c r="D632" s="12">
        <v>15</v>
      </c>
      <c r="E632" s="12">
        <v>24</v>
      </c>
      <c r="F632" s="13">
        <v>132.5</v>
      </c>
      <c r="G632" s="13">
        <v>627.5</v>
      </c>
      <c r="H632" s="29">
        <f t="shared" si="18"/>
        <v>4.7358490566037732</v>
      </c>
      <c r="I632" s="13">
        <v>95</v>
      </c>
      <c r="J632" s="13">
        <v>151.5</v>
      </c>
      <c r="K632" s="29">
        <f t="shared" si="19"/>
        <v>0.24143426294820716</v>
      </c>
      <c r="L632" s="14"/>
    </row>
    <row r="633" spans="1:12" x14ac:dyDescent="0.2">
      <c r="A633" s="11" t="s">
        <v>8552</v>
      </c>
      <c r="B633" s="12" t="s">
        <v>8553</v>
      </c>
      <c r="C633" s="12">
        <v>9</v>
      </c>
      <c r="D633" s="12">
        <v>16</v>
      </c>
      <c r="E633" s="12">
        <v>13</v>
      </c>
      <c r="F633" s="13">
        <v>122</v>
      </c>
      <c r="G633" s="13">
        <v>756.5</v>
      </c>
      <c r="H633" s="29">
        <f t="shared" si="18"/>
        <v>6.2008196721311473</v>
      </c>
      <c r="I633" s="13">
        <v>93</v>
      </c>
      <c r="J633" s="13">
        <v>1216</v>
      </c>
      <c r="K633" s="29">
        <f t="shared" si="19"/>
        <v>1.6074025115664243</v>
      </c>
      <c r="L633" s="14"/>
    </row>
    <row r="634" spans="1:12" x14ac:dyDescent="0.2">
      <c r="A634" s="11" t="s">
        <v>8552</v>
      </c>
      <c r="B634" s="12" t="s">
        <v>8553</v>
      </c>
      <c r="C634" s="12">
        <v>9</v>
      </c>
      <c r="D634" s="12">
        <v>1</v>
      </c>
      <c r="E634" s="12">
        <v>17</v>
      </c>
      <c r="F634" s="13">
        <v>102.5</v>
      </c>
      <c r="G634" s="13">
        <v>715</v>
      </c>
      <c r="H634" s="29">
        <f t="shared" si="18"/>
        <v>6.975609756097561</v>
      </c>
      <c r="I634" s="13">
        <v>92</v>
      </c>
      <c r="J634" s="13">
        <v>1400</v>
      </c>
      <c r="K634" s="29">
        <f t="shared" si="19"/>
        <v>1.9580419580419581</v>
      </c>
      <c r="L634" s="14"/>
    </row>
    <row r="635" spans="1:12" x14ac:dyDescent="0.2">
      <c r="A635" s="11" t="s">
        <v>8552</v>
      </c>
      <c r="B635" s="12" t="s">
        <v>8553</v>
      </c>
      <c r="C635" s="12">
        <v>9</v>
      </c>
      <c r="D635" s="12">
        <v>1</v>
      </c>
      <c r="E635" s="12">
        <v>15</v>
      </c>
      <c r="F635" s="13">
        <v>140</v>
      </c>
      <c r="G635" s="13">
        <v>936</v>
      </c>
      <c r="H635" s="29">
        <f t="shared" si="18"/>
        <v>6.6857142857142859</v>
      </c>
      <c r="I635" s="13">
        <v>90.5</v>
      </c>
      <c r="J635" s="13">
        <v>785</v>
      </c>
      <c r="K635" s="29">
        <f t="shared" si="19"/>
        <v>0.83867521367521369</v>
      </c>
      <c r="L635" s="14"/>
    </row>
    <row r="636" spans="1:12" x14ac:dyDescent="0.2">
      <c r="A636" s="11" t="s">
        <v>8552</v>
      </c>
      <c r="B636" s="12" t="s">
        <v>8553</v>
      </c>
      <c r="C636" s="12">
        <v>9</v>
      </c>
      <c r="D636" s="12">
        <v>5</v>
      </c>
      <c r="E636" s="12">
        <v>24</v>
      </c>
      <c r="F636" s="13">
        <v>109.5</v>
      </c>
      <c r="G636" s="13">
        <v>689</v>
      </c>
      <c r="H636" s="29">
        <f t="shared" si="18"/>
        <v>6.2922374429223744</v>
      </c>
      <c r="I636" s="13">
        <v>90</v>
      </c>
      <c r="J636" s="13">
        <v>1534</v>
      </c>
      <c r="K636" s="29">
        <f t="shared" si="19"/>
        <v>2.2264150943396226</v>
      </c>
      <c r="L636" s="14"/>
    </row>
    <row r="637" spans="1:12" x14ac:dyDescent="0.2">
      <c r="A637" s="11" t="s">
        <v>8552</v>
      </c>
      <c r="B637" s="12" t="s">
        <v>8553</v>
      </c>
      <c r="C637" s="12">
        <v>9</v>
      </c>
      <c r="D637" s="12">
        <v>16</v>
      </c>
      <c r="E637" s="12">
        <v>9</v>
      </c>
      <c r="F637" s="13">
        <v>80</v>
      </c>
      <c r="G637" s="13">
        <v>517.5</v>
      </c>
      <c r="H637" s="29">
        <f t="shared" si="18"/>
        <v>6.46875</v>
      </c>
      <c r="I637" s="13">
        <v>89.5</v>
      </c>
      <c r="J637" s="13">
        <v>1349</v>
      </c>
      <c r="K637" s="29">
        <f t="shared" si="19"/>
        <v>2.6067632850241544</v>
      </c>
      <c r="L637" s="14"/>
    </row>
    <row r="638" spans="1:12" x14ac:dyDescent="0.2">
      <c r="A638" s="11" t="s">
        <v>8552</v>
      </c>
      <c r="B638" s="12" t="s">
        <v>8553</v>
      </c>
      <c r="C638" s="12">
        <v>9</v>
      </c>
      <c r="D638" s="12">
        <v>1</v>
      </c>
      <c r="E638" s="12">
        <v>6</v>
      </c>
      <c r="F638" s="13">
        <v>113</v>
      </c>
      <c r="G638" s="13">
        <v>671.5</v>
      </c>
      <c r="H638" s="29">
        <f t="shared" si="18"/>
        <v>5.9424778761061949</v>
      </c>
      <c r="I638" s="13">
        <v>89</v>
      </c>
      <c r="J638" s="13">
        <v>1219.5</v>
      </c>
      <c r="K638" s="29">
        <f t="shared" si="19"/>
        <v>1.8160833953834699</v>
      </c>
      <c r="L638" s="14"/>
    </row>
    <row r="639" spans="1:12" x14ac:dyDescent="0.2">
      <c r="A639" s="11" t="s">
        <v>8552</v>
      </c>
      <c r="B639" s="12" t="s">
        <v>8553</v>
      </c>
      <c r="C639" s="12">
        <v>9</v>
      </c>
      <c r="D639" s="12">
        <v>6</v>
      </c>
      <c r="E639" s="12">
        <v>1</v>
      </c>
      <c r="F639" s="13">
        <v>411</v>
      </c>
      <c r="G639" s="13">
        <v>1036</v>
      </c>
      <c r="H639" s="29">
        <f t="shared" si="18"/>
        <v>2.5206812652068127</v>
      </c>
      <c r="I639" s="13">
        <v>88</v>
      </c>
      <c r="J639" s="13">
        <v>1209.5</v>
      </c>
      <c r="K639" s="29">
        <f t="shared" si="19"/>
        <v>1.1674710424710424</v>
      </c>
      <c r="L639" s="14"/>
    </row>
    <row r="640" spans="1:12" x14ac:dyDescent="0.2">
      <c r="A640" s="11" t="s">
        <v>8552</v>
      </c>
      <c r="B640" s="12" t="s">
        <v>8553</v>
      </c>
      <c r="C640" s="12">
        <v>9</v>
      </c>
      <c r="D640" s="12">
        <v>1</v>
      </c>
      <c r="E640" s="12">
        <v>7</v>
      </c>
      <c r="F640" s="13">
        <v>121</v>
      </c>
      <c r="G640" s="13">
        <v>763</v>
      </c>
      <c r="H640" s="29">
        <f t="shared" si="18"/>
        <v>6.3057851239669418</v>
      </c>
      <c r="I640" s="13">
        <v>87.5</v>
      </c>
      <c r="J640" s="13">
        <v>1257.5</v>
      </c>
      <c r="K640" s="29">
        <f t="shared" si="19"/>
        <v>1.6480996068152032</v>
      </c>
      <c r="L640" s="14"/>
    </row>
    <row r="641" spans="1:12" x14ac:dyDescent="0.2">
      <c r="A641" s="11" t="s">
        <v>8552</v>
      </c>
      <c r="B641" s="12" t="s">
        <v>8553</v>
      </c>
      <c r="C641" s="12">
        <v>9</v>
      </c>
      <c r="D641" s="12">
        <v>16</v>
      </c>
      <c r="E641" s="12">
        <v>8</v>
      </c>
      <c r="F641" s="13">
        <v>83.5</v>
      </c>
      <c r="G641" s="13">
        <v>724</v>
      </c>
      <c r="H641" s="29">
        <f t="shared" si="18"/>
        <v>8.6706586826347305</v>
      </c>
      <c r="I641" s="13">
        <v>87</v>
      </c>
      <c r="J641" s="13">
        <v>1240</v>
      </c>
      <c r="K641" s="29">
        <f t="shared" si="19"/>
        <v>1.7127071823204421</v>
      </c>
      <c r="L641" s="14"/>
    </row>
    <row r="642" spans="1:12" x14ac:dyDescent="0.2">
      <c r="A642" s="11" t="s">
        <v>8552</v>
      </c>
      <c r="B642" s="12" t="s">
        <v>8553</v>
      </c>
      <c r="C642" s="12">
        <v>9</v>
      </c>
      <c r="D642" s="12">
        <v>9</v>
      </c>
      <c r="E642" s="12">
        <v>1</v>
      </c>
      <c r="F642" s="13">
        <v>378.5</v>
      </c>
      <c r="G642" s="13">
        <v>1092</v>
      </c>
      <c r="H642" s="29">
        <f t="shared" ref="H642:H705" si="20">(G642/F642)</f>
        <v>2.8850726552179657</v>
      </c>
      <c r="I642" s="13">
        <v>87</v>
      </c>
      <c r="J642" s="13">
        <v>1308</v>
      </c>
      <c r="K642" s="29">
        <f t="shared" si="19"/>
        <v>1.1978021978021978</v>
      </c>
      <c r="L642" s="14"/>
    </row>
    <row r="643" spans="1:12" x14ac:dyDescent="0.2">
      <c r="A643" s="11" t="s">
        <v>8552</v>
      </c>
      <c r="B643" s="12" t="s">
        <v>8553</v>
      </c>
      <c r="C643" s="12">
        <v>9</v>
      </c>
      <c r="D643" s="12">
        <v>12</v>
      </c>
      <c r="E643" s="12">
        <v>24</v>
      </c>
      <c r="F643" s="13">
        <v>256.5</v>
      </c>
      <c r="G643" s="13">
        <v>1138.5</v>
      </c>
      <c r="H643" s="29">
        <f t="shared" si="20"/>
        <v>4.4385964912280702</v>
      </c>
      <c r="I643" s="13">
        <v>87</v>
      </c>
      <c r="J643" s="13">
        <v>1398</v>
      </c>
      <c r="K643" s="29">
        <f t="shared" ref="K643:K706" si="21">(J643/G643)</f>
        <v>1.227931488801054</v>
      </c>
      <c r="L643" s="14"/>
    </row>
    <row r="644" spans="1:12" x14ac:dyDescent="0.2">
      <c r="A644" s="11" t="s">
        <v>8552</v>
      </c>
      <c r="B644" s="12" t="s">
        <v>8553</v>
      </c>
      <c r="C644" s="12">
        <v>9</v>
      </c>
      <c r="D644" s="12">
        <v>7</v>
      </c>
      <c r="E644" s="12">
        <v>24</v>
      </c>
      <c r="F644" s="13">
        <v>145.5</v>
      </c>
      <c r="G644" s="13">
        <v>703</v>
      </c>
      <c r="H644" s="29">
        <f t="shared" si="20"/>
        <v>4.8316151202749138</v>
      </c>
      <c r="I644" s="13">
        <v>85.5</v>
      </c>
      <c r="J644" s="13">
        <v>1460.5</v>
      </c>
      <c r="K644" s="29">
        <f t="shared" si="21"/>
        <v>2.0775248933143668</v>
      </c>
      <c r="L644" s="14"/>
    </row>
    <row r="645" spans="1:12" x14ac:dyDescent="0.2">
      <c r="A645" s="11" t="s">
        <v>8552</v>
      </c>
      <c r="B645" s="12" t="s">
        <v>8553</v>
      </c>
      <c r="C645" s="12">
        <v>9</v>
      </c>
      <c r="D645" s="12">
        <v>1</v>
      </c>
      <c r="E645" s="12">
        <v>4</v>
      </c>
      <c r="F645" s="13">
        <v>106</v>
      </c>
      <c r="G645" s="13">
        <v>595</v>
      </c>
      <c r="H645" s="29">
        <f t="shared" si="20"/>
        <v>5.6132075471698117</v>
      </c>
      <c r="I645" s="13">
        <v>84</v>
      </c>
      <c r="J645" s="13">
        <v>956.5</v>
      </c>
      <c r="K645" s="29">
        <f t="shared" si="21"/>
        <v>1.6075630252100841</v>
      </c>
      <c r="L645" s="14"/>
    </row>
    <row r="646" spans="1:12" x14ac:dyDescent="0.2">
      <c r="A646" s="11" t="s">
        <v>8552</v>
      </c>
      <c r="B646" s="12" t="s">
        <v>8553</v>
      </c>
      <c r="C646" s="12">
        <v>9</v>
      </c>
      <c r="D646" s="12">
        <v>4</v>
      </c>
      <c r="E646" s="12">
        <v>1</v>
      </c>
      <c r="F646" s="13">
        <v>231.5</v>
      </c>
      <c r="G646" s="13">
        <v>872</v>
      </c>
      <c r="H646" s="29">
        <f t="shared" si="20"/>
        <v>3.7667386609071274</v>
      </c>
      <c r="I646" s="13">
        <v>84</v>
      </c>
      <c r="J646" s="13">
        <v>1314</v>
      </c>
      <c r="K646" s="29">
        <f t="shared" si="21"/>
        <v>1.5068807339449541</v>
      </c>
      <c r="L646" s="14"/>
    </row>
    <row r="647" spans="1:12" x14ac:dyDescent="0.2">
      <c r="A647" s="11" t="s">
        <v>8552</v>
      </c>
      <c r="B647" s="12" t="s">
        <v>8553</v>
      </c>
      <c r="C647" s="12">
        <v>9</v>
      </c>
      <c r="D647" s="12">
        <v>1</v>
      </c>
      <c r="E647" s="12">
        <v>24</v>
      </c>
      <c r="F647" s="13">
        <v>121</v>
      </c>
      <c r="G647" s="13">
        <v>725.5</v>
      </c>
      <c r="H647" s="29">
        <f t="shared" si="20"/>
        <v>5.9958677685950414</v>
      </c>
      <c r="I647" s="13">
        <v>82.5</v>
      </c>
      <c r="J647" s="13">
        <v>190.5</v>
      </c>
      <c r="K647" s="29">
        <f t="shared" si="21"/>
        <v>0.26257753273604412</v>
      </c>
      <c r="L647" s="14"/>
    </row>
    <row r="648" spans="1:12" x14ac:dyDescent="0.2">
      <c r="A648" s="11" t="s">
        <v>8552</v>
      </c>
      <c r="B648" s="12" t="s">
        <v>8553</v>
      </c>
      <c r="C648" s="12">
        <v>9</v>
      </c>
      <c r="D648" s="12">
        <v>1</v>
      </c>
      <c r="E648" s="12">
        <v>8</v>
      </c>
      <c r="F648" s="13">
        <v>110</v>
      </c>
      <c r="G648" s="13">
        <v>716.5</v>
      </c>
      <c r="H648" s="29">
        <f t="shared" si="20"/>
        <v>6.5136363636363637</v>
      </c>
      <c r="I648" s="13">
        <v>82.5</v>
      </c>
      <c r="J648" s="13">
        <v>1069</v>
      </c>
      <c r="K648" s="29">
        <f t="shared" si="21"/>
        <v>1.4919748778785764</v>
      </c>
      <c r="L648" s="14"/>
    </row>
    <row r="649" spans="1:12" x14ac:dyDescent="0.2">
      <c r="A649" s="11" t="s">
        <v>8552</v>
      </c>
      <c r="B649" s="12" t="s">
        <v>8553</v>
      </c>
      <c r="C649" s="12">
        <v>9</v>
      </c>
      <c r="D649" s="12">
        <v>11</v>
      </c>
      <c r="E649" s="12">
        <v>24</v>
      </c>
      <c r="F649" s="13">
        <v>144</v>
      </c>
      <c r="G649" s="13">
        <v>723.5</v>
      </c>
      <c r="H649" s="29">
        <f t="shared" si="20"/>
        <v>5.0243055555555554</v>
      </c>
      <c r="I649" s="13">
        <v>81.5</v>
      </c>
      <c r="J649" s="13">
        <v>1277</v>
      </c>
      <c r="K649" s="29">
        <f t="shared" si="21"/>
        <v>1.7650310988251554</v>
      </c>
      <c r="L649" s="14"/>
    </row>
    <row r="650" spans="1:12" x14ac:dyDescent="0.2">
      <c r="A650" s="11" t="s">
        <v>8552</v>
      </c>
      <c r="B650" s="12" t="s">
        <v>8553</v>
      </c>
      <c r="C650" s="12">
        <v>9</v>
      </c>
      <c r="D650" s="12">
        <v>8</v>
      </c>
      <c r="E650" s="12">
        <v>1</v>
      </c>
      <c r="F650" s="13">
        <v>293</v>
      </c>
      <c r="G650" s="13">
        <v>994.5</v>
      </c>
      <c r="H650" s="29">
        <f t="shared" si="20"/>
        <v>3.39419795221843</v>
      </c>
      <c r="I650" s="13">
        <v>80.5</v>
      </c>
      <c r="J650" s="13">
        <v>1236.5</v>
      </c>
      <c r="K650" s="29">
        <f t="shared" si="21"/>
        <v>1.2433383609854198</v>
      </c>
      <c r="L650" s="14"/>
    </row>
    <row r="651" spans="1:12" x14ac:dyDescent="0.2">
      <c r="A651" s="11" t="s">
        <v>8552</v>
      </c>
      <c r="B651" s="12" t="s">
        <v>8553</v>
      </c>
      <c r="C651" s="12">
        <v>9</v>
      </c>
      <c r="D651" s="12">
        <v>16</v>
      </c>
      <c r="E651" s="12">
        <v>3</v>
      </c>
      <c r="F651" s="13">
        <v>94</v>
      </c>
      <c r="G651" s="13">
        <v>561.5</v>
      </c>
      <c r="H651" s="29">
        <f t="shared" si="20"/>
        <v>5.9734042553191493</v>
      </c>
      <c r="I651" s="13">
        <v>80</v>
      </c>
      <c r="J651" s="13">
        <v>742</v>
      </c>
      <c r="K651" s="29">
        <f t="shared" si="21"/>
        <v>1.3214603739982191</v>
      </c>
      <c r="L651" s="14"/>
    </row>
    <row r="652" spans="1:12" x14ac:dyDescent="0.2">
      <c r="A652" s="11" t="s">
        <v>8552</v>
      </c>
      <c r="B652" s="12" t="s">
        <v>8553</v>
      </c>
      <c r="C652" s="12">
        <v>9</v>
      </c>
      <c r="D652" s="12">
        <v>16</v>
      </c>
      <c r="E652" s="12">
        <v>4</v>
      </c>
      <c r="F652" s="13">
        <v>76.5</v>
      </c>
      <c r="G652" s="13">
        <v>673.5</v>
      </c>
      <c r="H652" s="29">
        <f t="shared" si="20"/>
        <v>8.8039215686274517</v>
      </c>
      <c r="I652" s="13">
        <v>79.5</v>
      </c>
      <c r="J652" s="13">
        <v>830.5</v>
      </c>
      <c r="K652" s="29">
        <f t="shared" si="21"/>
        <v>1.2331106161841128</v>
      </c>
      <c r="L652" s="14"/>
    </row>
    <row r="653" spans="1:12" x14ac:dyDescent="0.2">
      <c r="A653" s="11" t="s">
        <v>8552</v>
      </c>
      <c r="B653" s="12" t="s">
        <v>8553</v>
      </c>
      <c r="C653" s="12">
        <v>9</v>
      </c>
      <c r="D653" s="12">
        <v>16</v>
      </c>
      <c r="E653" s="12">
        <v>14</v>
      </c>
      <c r="F653" s="13">
        <v>81.5</v>
      </c>
      <c r="G653" s="13">
        <v>622.5</v>
      </c>
      <c r="H653" s="29">
        <f t="shared" si="20"/>
        <v>7.6380368098159508</v>
      </c>
      <c r="I653" s="13">
        <v>78.5</v>
      </c>
      <c r="J653" s="13">
        <v>1033.5</v>
      </c>
      <c r="K653" s="29">
        <f t="shared" si="21"/>
        <v>1.6602409638554216</v>
      </c>
      <c r="L653" s="14"/>
    </row>
    <row r="654" spans="1:12" x14ac:dyDescent="0.2">
      <c r="A654" s="11" t="s">
        <v>8552</v>
      </c>
      <c r="B654" s="12" t="s">
        <v>8553</v>
      </c>
      <c r="C654" s="12">
        <v>9</v>
      </c>
      <c r="D654" s="12">
        <v>1</v>
      </c>
      <c r="E654" s="12">
        <v>10</v>
      </c>
      <c r="F654" s="13">
        <v>106</v>
      </c>
      <c r="G654" s="13">
        <v>707</v>
      </c>
      <c r="H654" s="29">
        <f t="shared" si="20"/>
        <v>6.6698113207547172</v>
      </c>
      <c r="I654" s="13">
        <v>78</v>
      </c>
      <c r="J654" s="13">
        <v>1451</v>
      </c>
      <c r="K654" s="29">
        <f t="shared" si="21"/>
        <v>2.0523338048090523</v>
      </c>
      <c r="L654" s="14"/>
    </row>
    <row r="655" spans="1:12" x14ac:dyDescent="0.2">
      <c r="A655" s="11" t="s">
        <v>8552</v>
      </c>
      <c r="B655" s="12" t="s">
        <v>8553</v>
      </c>
      <c r="C655" s="12">
        <v>9</v>
      </c>
      <c r="D655" s="12">
        <v>16</v>
      </c>
      <c r="E655" s="12">
        <v>12</v>
      </c>
      <c r="F655" s="13">
        <v>98.5</v>
      </c>
      <c r="G655" s="13">
        <v>605</v>
      </c>
      <c r="H655" s="29">
        <f t="shared" si="20"/>
        <v>6.1421319796954315</v>
      </c>
      <c r="I655" s="13">
        <v>77</v>
      </c>
      <c r="J655" s="13">
        <v>1361</v>
      </c>
      <c r="K655" s="29">
        <f t="shared" si="21"/>
        <v>2.2495867768595041</v>
      </c>
      <c r="L655" s="14"/>
    </row>
    <row r="656" spans="1:12" x14ac:dyDescent="0.2">
      <c r="A656" s="11" t="s">
        <v>8552</v>
      </c>
      <c r="B656" s="12" t="s">
        <v>8553</v>
      </c>
      <c r="C656" s="12">
        <v>9</v>
      </c>
      <c r="D656" s="12">
        <v>16</v>
      </c>
      <c r="E656" s="12">
        <v>19</v>
      </c>
      <c r="F656" s="13">
        <v>96</v>
      </c>
      <c r="G656" s="13">
        <v>576.5</v>
      </c>
      <c r="H656" s="29">
        <f t="shared" si="20"/>
        <v>6.005208333333333</v>
      </c>
      <c r="I656" s="13">
        <v>77</v>
      </c>
      <c r="J656" s="13">
        <v>1410.5</v>
      </c>
      <c r="K656" s="29">
        <f t="shared" si="21"/>
        <v>2.4466608846487423</v>
      </c>
      <c r="L656" s="14"/>
    </row>
    <row r="657" spans="1:12" x14ac:dyDescent="0.2">
      <c r="A657" s="11" t="s">
        <v>8552</v>
      </c>
      <c r="B657" s="12" t="s">
        <v>8553</v>
      </c>
      <c r="C657" s="12">
        <v>9</v>
      </c>
      <c r="D657" s="12">
        <v>16</v>
      </c>
      <c r="E657" s="12">
        <v>15</v>
      </c>
      <c r="F657" s="13">
        <v>90.5</v>
      </c>
      <c r="G657" s="13">
        <v>540</v>
      </c>
      <c r="H657" s="29">
        <f t="shared" si="20"/>
        <v>5.9668508287292816</v>
      </c>
      <c r="I657" s="13">
        <v>76.5</v>
      </c>
      <c r="J657" s="13">
        <v>1282.5</v>
      </c>
      <c r="K657" s="29">
        <f t="shared" si="21"/>
        <v>2.375</v>
      </c>
      <c r="L657" s="14"/>
    </row>
    <row r="658" spans="1:12" x14ac:dyDescent="0.2">
      <c r="A658" s="11" t="s">
        <v>8552</v>
      </c>
      <c r="B658" s="12" t="s">
        <v>8553</v>
      </c>
      <c r="C658" s="12">
        <v>9</v>
      </c>
      <c r="D658" s="12">
        <v>10</v>
      </c>
      <c r="E658" s="12">
        <v>1</v>
      </c>
      <c r="F658" s="13">
        <v>204.5</v>
      </c>
      <c r="G658" s="13">
        <v>869</v>
      </c>
      <c r="H658" s="29">
        <f t="shared" si="20"/>
        <v>4.2493887530562349</v>
      </c>
      <c r="I658" s="13">
        <v>73</v>
      </c>
      <c r="J658" s="13">
        <v>1254.5</v>
      </c>
      <c r="K658" s="29">
        <f t="shared" si="21"/>
        <v>1.4436133486766398</v>
      </c>
      <c r="L658" s="14"/>
    </row>
    <row r="659" spans="1:12" x14ac:dyDescent="0.2">
      <c r="A659" s="11" t="s">
        <v>8552</v>
      </c>
      <c r="B659" s="12" t="s">
        <v>8553</v>
      </c>
      <c r="C659" s="12">
        <v>9</v>
      </c>
      <c r="D659" s="12">
        <v>16</v>
      </c>
      <c r="E659" s="12">
        <v>7</v>
      </c>
      <c r="F659" s="13">
        <v>77</v>
      </c>
      <c r="G659" s="13">
        <v>546</v>
      </c>
      <c r="H659" s="29">
        <f t="shared" si="20"/>
        <v>7.0909090909090908</v>
      </c>
      <c r="I659" s="13">
        <v>72.5</v>
      </c>
      <c r="J659" s="13">
        <v>1417.5</v>
      </c>
      <c r="K659" s="29">
        <f t="shared" si="21"/>
        <v>2.5961538461538463</v>
      </c>
      <c r="L659" s="14"/>
    </row>
    <row r="660" spans="1:12" x14ac:dyDescent="0.2">
      <c r="A660" s="11" t="s">
        <v>8552</v>
      </c>
      <c r="B660" s="12" t="s">
        <v>8553</v>
      </c>
      <c r="C660" s="12">
        <v>9</v>
      </c>
      <c r="D660" s="12">
        <v>16</v>
      </c>
      <c r="E660" s="12">
        <v>11</v>
      </c>
      <c r="F660" s="13">
        <v>105.5</v>
      </c>
      <c r="G660" s="13">
        <v>653</v>
      </c>
      <c r="H660" s="29">
        <f t="shared" si="20"/>
        <v>6.18957345971564</v>
      </c>
      <c r="I660" s="13">
        <v>72</v>
      </c>
      <c r="J660" s="13">
        <v>1053</v>
      </c>
      <c r="K660" s="29">
        <f t="shared" si="21"/>
        <v>1.6125574272588055</v>
      </c>
      <c r="L660" s="14"/>
    </row>
    <row r="661" spans="1:12" x14ac:dyDescent="0.2">
      <c r="A661" s="11" t="s">
        <v>8552</v>
      </c>
      <c r="B661" s="12" t="s">
        <v>8553</v>
      </c>
      <c r="C661" s="12">
        <v>9</v>
      </c>
      <c r="D661" s="12">
        <v>16</v>
      </c>
      <c r="E661" s="12">
        <v>2</v>
      </c>
      <c r="F661" s="13">
        <v>83</v>
      </c>
      <c r="G661" s="13">
        <v>555</v>
      </c>
      <c r="H661" s="29">
        <f t="shared" si="20"/>
        <v>6.6867469879518069</v>
      </c>
      <c r="I661" s="13">
        <v>72</v>
      </c>
      <c r="J661" s="13">
        <v>1331</v>
      </c>
      <c r="K661" s="29">
        <f t="shared" si="21"/>
        <v>2.3981981981981981</v>
      </c>
      <c r="L661" s="14"/>
    </row>
    <row r="662" spans="1:12" x14ac:dyDescent="0.2">
      <c r="A662" s="11" t="s">
        <v>8552</v>
      </c>
      <c r="B662" s="12" t="s">
        <v>8553</v>
      </c>
      <c r="C662" s="12">
        <v>9</v>
      </c>
      <c r="D662" s="12">
        <v>7</v>
      </c>
      <c r="E662" s="12">
        <v>1</v>
      </c>
      <c r="F662" s="13">
        <v>209</v>
      </c>
      <c r="G662" s="13">
        <v>894.5</v>
      </c>
      <c r="H662" s="29">
        <f t="shared" si="20"/>
        <v>4.2799043062200957</v>
      </c>
      <c r="I662" s="13">
        <v>69.5</v>
      </c>
      <c r="J662" s="13">
        <v>1180</v>
      </c>
      <c r="K662" s="29">
        <f t="shared" si="21"/>
        <v>1.3191727221911682</v>
      </c>
      <c r="L662" s="14"/>
    </row>
    <row r="663" spans="1:12" x14ac:dyDescent="0.2">
      <c r="A663" s="11" t="s">
        <v>8552</v>
      </c>
      <c r="B663" s="12" t="s">
        <v>8553</v>
      </c>
      <c r="C663" s="12">
        <v>9</v>
      </c>
      <c r="D663" s="12">
        <v>16</v>
      </c>
      <c r="E663" s="12">
        <v>5</v>
      </c>
      <c r="F663" s="13">
        <v>81</v>
      </c>
      <c r="G663" s="13">
        <v>520.5</v>
      </c>
      <c r="H663" s="29">
        <f t="shared" si="20"/>
        <v>6.4259259259259256</v>
      </c>
      <c r="I663" s="13">
        <v>68.5</v>
      </c>
      <c r="J663" s="13">
        <v>598.5</v>
      </c>
      <c r="K663" s="29">
        <f t="shared" si="21"/>
        <v>1.1498559077809798</v>
      </c>
      <c r="L663" s="14"/>
    </row>
    <row r="664" spans="1:12" x14ac:dyDescent="0.2">
      <c r="A664" s="11" t="s">
        <v>8552</v>
      </c>
      <c r="B664" s="12" t="s">
        <v>8553</v>
      </c>
      <c r="C664" s="12">
        <v>9</v>
      </c>
      <c r="D664" s="12">
        <v>16</v>
      </c>
      <c r="E664" s="12">
        <v>1</v>
      </c>
      <c r="F664" s="13">
        <v>56.5</v>
      </c>
      <c r="G664" s="13">
        <v>422.5</v>
      </c>
      <c r="H664" s="29">
        <f t="shared" si="20"/>
        <v>7.4778761061946906</v>
      </c>
      <c r="I664" s="13">
        <v>66.5</v>
      </c>
      <c r="J664" s="13">
        <v>490</v>
      </c>
      <c r="K664" s="29">
        <f t="shared" si="21"/>
        <v>1.1597633136094674</v>
      </c>
      <c r="L664" s="14"/>
    </row>
    <row r="665" spans="1:12" x14ac:dyDescent="0.2">
      <c r="A665" s="11" t="s">
        <v>8552</v>
      </c>
      <c r="B665" s="12" t="s">
        <v>8553</v>
      </c>
      <c r="C665" s="12">
        <v>9</v>
      </c>
      <c r="D665" s="12">
        <v>2</v>
      </c>
      <c r="E665" s="12">
        <v>24</v>
      </c>
      <c r="F665" s="13">
        <v>149.5</v>
      </c>
      <c r="G665" s="13">
        <v>842.5</v>
      </c>
      <c r="H665" s="29">
        <f t="shared" si="20"/>
        <v>5.6354515050167224</v>
      </c>
      <c r="I665" s="13">
        <v>65</v>
      </c>
      <c r="J665" s="13">
        <v>1568</v>
      </c>
      <c r="K665" s="29">
        <f t="shared" si="21"/>
        <v>1.8611275964391691</v>
      </c>
      <c r="L665" s="14"/>
    </row>
    <row r="666" spans="1:12" x14ac:dyDescent="0.2">
      <c r="A666" s="11" t="s">
        <v>8552</v>
      </c>
      <c r="B666" s="12" t="s">
        <v>8553</v>
      </c>
      <c r="C666" s="12">
        <v>9</v>
      </c>
      <c r="D666" s="12">
        <v>3</v>
      </c>
      <c r="E666" s="12">
        <v>24</v>
      </c>
      <c r="F666" s="13">
        <v>105.5</v>
      </c>
      <c r="G666" s="13">
        <v>665</v>
      </c>
      <c r="H666" s="29">
        <f t="shared" si="20"/>
        <v>6.3033175355450233</v>
      </c>
      <c r="I666" s="13">
        <v>64</v>
      </c>
      <c r="J666" s="13">
        <v>1521.5</v>
      </c>
      <c r="K666" s="29">
        <f t="shared" si="21"/>
        <v>2.28796992481203</v>
      </c>
      <c r="L666" s="14"/>
    </row>
    <row r="667" spans="1:12" x14ac:dyDescent="0.2">
      <c r="A667" s="11" t="s">
        <v>8552</v>
      </c>
      <c r="B667" s="12" t="s">
        <v>8553</v>
      </c>
      <c r="C667" s="12">
        <v>9</v>
      </c>
      <c r="D667" s="12">
        <v>1</v>
      </c>
      <c r="E667" s="12">
        <v>12</v>
      </c>
      <c r="F667" s="13">
        <v>75.5</v>
      </c>
      <c r="G667" s="13">
        <v>571</v>
      </c>
      <c r="H667" s="29">
        <f t="shared" si="20"/>
        <v>7.5629139072847682</v>
      </c>
      <c r="I667" s="13">
        <v>63</v>
      </c>
      <c r="J667" s="13">
        <v>557.5</v>
      </c>
      <c r="K667" s="29">
        <f t="shared" si="21"/>
        <v>0.97635726795096323</v>
      </c>
      <c r="L667" s="14"/>
    </row>
    <row r="668" spans="1:12" x14ac:dyDescent="0.2">
      <c r="A668" s="11" t="s">
        <v>8552</v>
      </c>
      <c r="B668" s="12" t="s">
        <v>8553</v>
      </c>
      <c r="C668" s="12">
        <v>9</v>
      </c>
      <c r="D668" s="12">
        <v>9</v>
      </c>
      <c r="E668" s="12">
        <v>24</v>
      </c>
      <c r="F668" s="13">
        <v>125.5</v>
      </c>
      <c r="G668" s="13">
        <v>624.5</v>
      </c>
      <c r="H668" s="29">
        <f t="shared" si="20"/>
        <v>4.9760956175298805</v>
      </c>
      <c r="I668" s="13">
        <v>61.5</v>
      </c>
      <c r="J668" s="13">
        <v>1281.5</v>
      </c>
      <c r="K668" s="29">
        <f t="shared" si="21"/>
        <v>2.0520416333066454</v>
      </c>
      <c r="L668" s="29" t="s">
        <v>8556</v>
      </c>
    </row>
    <row r="669" spans="1:12" x14ac:dyDescent="0.2">
      <c r="A669" s="11" t="s">
        <v>8552</v>
      </c>
      <c r="B669" s="12" t="s">
        <v>8553</v>
      </c>
      <c r="C669" s="12">
        <v>9</v>
      </c>
      <c r="D669" s="12">
        <v>16</v>
      </c>
      <c r="E669" s="12">
        <v>6</v>
      </c>
      <c r="F669" s="13">
        <v>65</v>
      </c>
      <c r="G669" s="13">
        <v>570.5</v>
      </c>
      <c r="H669" s="29">
        <f t="shared" si="20"/>
        <v>8.7769230769230777</v>
      </c>
      <c r="I669" s="13">
        <v>60.5</v>
      </c>
      <c r="J669" s="13">
        <v>1013</v>
      </c>
      <c r="K669" s="29">
        <f t="shared" si="21"/>
        <v>1.775635407537248</v>
      </c>
      <c r="L669" s="14">
        <f>MEDIAN(K619:K669)</f>
        <v>1.6125574272588055</v>
      </c>
    </row>
    <row r="670" spans="1:12" x14ac:dyDescent="0.2">
      <c r="A670" s="1" t="s">
        <v>8552</v>
      </c>
      <c r="B670" t="s">
        <v>8553</v>
      </c>
      <c r="C670">
        <v>9</v>
      </c>
      <c r="D670">
        <v>5</v>
      </c>
      <c r="E670">
        <v>1</v>
      </c>
      <c r="F670" s="2">
        <v>230</v>
      </c>
      <c r="G670" s="2">
        <v>896.5</v>
      </c>
      <c r="H670" s="31">
        <f t="shared" si="20"/>
        <v>3.8978260869565218</v>
      </c>
      <c r="I670" s="2">
        <v>56.5</v>
      </c>
      <c r="J670" s="2">
        <v>1072.5</v>
      </c>
      <c r="K670" s="31">
        <f t="shared" si="21"/>
        <v>1.196319018404908</v>
      </c>
    </row>
    <row r="671" spans="1:12" x14ac:dyDescent="0.2">
      <c r="A671" s="1" t="s">
        <v>8552</v>
      </c>
      <c r="B671" t="s">
        <v>8553</v>
      </c>
      <c r="C671">
        <v>9</v>
      </c>
      <c r="D671">
        <v>13</v>
      </c>
      <c r="E671">
        <v>24</v>
      </c>
      <c r="F671" s="2">
        <v>104</v>
      </c>
      <c r="G671" s="2">
        <v>546</v>
      </c>
      <c r="H671" s="31">
        <f t="shared" si="20"/>
        <v>5.25</v>
      </c>
      <c r="I671" s="2">
        <v>56</v>
      </c>
      <c r="J671" s="2">
        <v>967</v>
      </c>
      <c r="K671" s="31">
        <f t="shared" si="21"/>
        <v>1.771062271062271</v>
      </c>
    </row>
    <row r="672" spans="1:12" x14ac:dyDescent="0.2">
      <c r="A672" s="1" t="s">
        <v>8552</v>
      </c>
      <c r="B672" t="s">
        <v>8553</v>
      </c>
      <c r="C672">
        <v>9</v>
      </c>
      <c r="D672">
        <v>1</v>
      </c>
      <c r="E672">
        <v>1</v>
      </c>
      <c r="F672" s="2">
        <v>92.5</v>
      </c>
      <c r="G672" s="2">
        <v>596</v>
      </c>
      <c r="H672" s="31">
        <f t="shared" si="20"/>
        <v>6.4432432432432432</v>
      </c>
      <c r="I672" s="2">
        <v>55</v>
      </c>
      <c r="J672" s="2">
        <v>917</v>
      </c>
      <c r="K672" s="31">
        <f t="shared" si="21"/>
        <v>1.5385906040268456</v>
      </c>
    </row>
    <row r="673" spans="1:12" x14ac:dyDescent="0.2">
      <c r="A673" s="1" t="s">
        <v>8552</v>
      </c>
      <c r="B673" t="s">
        <v>8553</v>
      </c>
      <c r="C673">
        <v>9</v>
      </c>
      <c r="D673">
        <v>11</v>
      </c>
      <c r="E673">
        <v>1</v>
      </c>
      <c r="F673" s="2">
        <v>66.5</v>
      </c>
      <c r="G673" s="2">
        <v>539.5</v>
      </c>
      <c r="H673" s="31">
        <f t="shared" si="20"/>
        <v>8.1127819548872182</v>
      </c>
      <c r="I673" s="2">
        <v>55</v>
      </c>
      <c r="J673" s="2">
        <v>1325</v>
      </c>
      <c r="K673" s="31">
        <f t="shared" si="21"/>
        <v>2.4559777571825765</v>
      </c>
    </row>
    <row r="674" spans="1:12" x14ac:dyDescent="0.2">
      <c r="A674" s="1" t="s">
        <v>8552</v>
      </c>
      <c r="B674" t="s">
        <v>8553</v>
      </c>
      <c r="C674">
        <v>9</v>
      </c>
      <c r="D674">
        <v>14</v>
      </c>
      <c r="E674">
        <v>1</v>
      </c>
      <c r="F674" s="2">
        <v>56</v>
      </c>
      <c r="G674" s="2">
        <v>474</v>
      </c>
      <c r="H674" s="31">
        <f t="shared" si="20"/>
        <v>8.4642857142857135</v>
      </c>
      <c r="I674" s="2">
        <v>55</v>
      </c>
      <c r="J674" s="2">
        <v>1331.5</v>
      </c>
      <c r="K674" s="31">
        <f t="shared" si="21"/>
        <v>2.8090717299578061</v>
      </c>
    </row>
    <row r="675" spans="1:12" x14ac:dyDescent="0.2">
      <c r="A675" s="1" t="s">
        <v>8552</v>
      </c>
      <c r="B675" t="s">
        <v>8553</v>
      </c>
      <c r="C675">
        <v>9</v>
      </c>
      <c r="D675">
        <v>13</v>
      </c>
      <c r="E675">
        <v>1</v>
      </c>
      <c r="F675" s="2">
        <v>68</v>
      </c>
      <c r="G675" s="2">
        <v>543</v>
      </c>
      <c r="H675" s="31">
        <f t="shared" si="20"/>
        <v>7.9852941176470589</v>
      </c>
      <c r="I675" s="2">
        <v>53.5</v>
      </c>
      <c r="J675" s="2">
        <v>299.5</v>
      </c>
      <c r="K675" s="31">
        <f t="shared" si="21"/>
        <v>0.55156537753222834</v>
      </c>
    </row>
    <row r="676" spans="1:12" x14ac:dyDescent="0.2">
      <c r="A676" s="1" t="s">
        <v>8552</v>
      </c>
      <c r="B676" t="s">
        <v>8553</v>
      </c>
      <c r="C676">
        <v>9</v>
      </c>
      <c r="D676">
        <v>15</v>
      </c>
      <c r="E676">
        <v>1</v>
      </c>
      <c r="F676" s="2">
        <v>65</v>
      </c>
      <c r="G676" s="2">
        <v>604</v>
      </c>
      <c r="H676" s="31">
        <f t="shared" si="20"/>
        <v>9.292307692307693</v>
      </c>
      <c r="I676" s="2">
        <v>53.5</v>
      </c>
      <c r="J676" s="2">
        <v>1484.5</v>
      </c>
      <c r="K676" s="31">
        <f t="shared" si="21"/>
        <v>2.4577814569536423</v>
      </c>
    </row>
    <row r="677" spans="1:12" x14ac:dyDescent="0.2">
      <c r="A677" s="1" t="s">
        <v>8552</v>
      </c>
      <c r="B677" t="s">
        <v>8553</v>
      </c>
      <c r="C677">
        <v>9</v>
      </c>
      <c r="D677">
        <v>6</v>
      </c>
      <c r="E677">
        <v>24</v>
      </c>
      <c r="F677" s="2">
        <v>136.5</v>
      </c>
      <c r="G677" s="2">
        <v>736.5</v>
      </c>
      <c r="H677" s="31">
        <f t="shared" si="20"/>
        <v>5.395604395604396</v>
      </c>
      <c r="I677" s="2">
        <v>52</v>
      </c>
      <c r="J677" s="2">
        <v>115</v>
      </c>
      <c r="K677" s="31">
        <f t="shared" si="21"/>
        <v>0.15614392396469789</v>
      </c>
    </row>
    <row r="678" spans="1:12" x14ac:dyDescent="0.2">
      <c r="A678" s="1" t="s">
        <v>8552</v>
      </c>
      <c r="B678" t="s">
        <v>8553</v>
      </c>
      <c r="C678">
        <v>9</v>
      </c>
      <c r="D678">
        <v>3</v>
      </c>
      <c r="E678">
        <v>1</v>
      </c>
      <c r="F678" s="2">
        <v>182.5</v>
      </c>
      <c r="G678" s="2">
        <v>843</v>
      </c>
      <c r="H678" s="31">
        <f t="shared" si="20"/>
        <v>4.6191780821917812</v>
      </c>
      <c r="I678" s="2">
        <v>48</v>
      </c>
      <c r="J678" s="2">
        <v>701.5</v>
      </c>
      <c r="K678" s="31">
        <f t="shared" si="21"/>
        <v>0.83214709371293005</v>
      </c>
    </row>
    <row r="679" spans="1:12" x14ac:dyDescent="0.2">
      <c r="A679" s="1" t="s">
        <v>8552</v>
      </c>
      <c r="B679" t="s">
        <v>8553</v>
      </c>
      <c r="C679">
        <v>9</v>
      </c>
      <c r="D679">
        <v>4</v>
      </c>
      <c r="E679">
        <v>24</v>
      </c>
      <c r="F679" s="2">
        <v>147.5</v>
      </c>
      <c r="G679" s="2">
        <v>825</v>
      </c>
      <c r="H679" s="31">
        <f t="shared" si="20"/>
        <v>5.593220338983051</v>
      </c>
      <c r="I679" s="2">
        <v>45.5</v>
      </c>
      <c r="J679" s="2">
        <v>1046</v>
      </c>
      <c r="K679" s="31">
        <f t="shared" si="21"/>
        <v>1.2678787878787878</v>
      </c>
    </row>
    <row r="680" spans="1:12" x14ac:dyDescent="0.2">
      <c r="A680" s="1" t="s">
        <v>8552</v>
      </c>
      <c r="B680" t="s">
        <v>8553</v>
      </c>
      <c r="C680">
        <v>9</v>
      </c>
      <c r="D680">
        <v>16</v>
      </c>
      <c r="E680">
        <v>24</v>
      </c>
      <c r="F680" s="2">
        <v>116</v>
      </c>
      <c r="G680" s="2">
        <v>706.5</v>
      </c>
      <c r="H680" s="31">
        <f t="shared" si="20"/>
        <v>6.0905172413793105</v>
      </c>
      <c r="I680" s="2">
        <v>45.5</v>
      </c>
      <c r="J680" s="2">
        <v>1382.5</v>
      </c>
      <c r="K680" s="31">
        <f t="shared" si="21"/>
        <v>1.956829440905874</v>
      </c>
    </row>
    <row r="681" spans="1:12" x14ac:dyDescent="0.2">
      <c r="A681" s="1" t="s">
        <v>8552</v>
      </c>
      <c r="B681" t="s">
        <v>8553</v>
      </c>
      <c r="C681">
        <v>9</v>
      </c>
      <c r="D681">
        <v>12</v>
      </c>
      <c r="E681">
        <v>1</v>
      </c>
      <c r="F681" s="2">
        <v>45.5</v>
      </c>
      <c r="G681" s="2">
        <v>365</v>
      </c>
      <c r="H681" s="31">
        <f t="shared" si="20"/>
        <v>8.0219780219780219</v>
      </c>
      <c r="I681" s="2">
        <v>39</v>
      </c>
      <c r="J681" s="2">
        <v>699</v>
      </c>
      <c r="K681" s="31">
        <f t="shared" si="21"/>
        <v>1.9150684931506849</v>
      </c>
    </row>
    <row r="682" spans="1:12" x14ac:dyDescent="0.2">
      <c r="A682" s="1" t="s">
        <v>8552</v>
      </c>
      <c r="B682" t="s">
        <v>8553</v>
      </c>
      <c r="C682">
        <v>9</v>
      </c>
      <c r="D682">
        <v>2</v>
      </c>
      <c r="E682">
        <v>1</v>
      </c>
      <c r="F682" s="2">
        <v>56</v>
      </c>
      <c r="G682" s="2">
        <v>427.5</v>
      </c>
      <c r="H682" s="31">
        <f t="shared" si="20"/>
        <v>7.6339285714285712</v>
      </c>
      <c r="I682" s="2">
        <v>36</v>
      </c>
      <c r="J682" s="2">
        <v>5</v>
      </c>
      <c r="K682" s="31">
        <f t="shared" si="21"/>
        <v>1.1695906432748537E-2</v>
      </c>
    </row>
    <row r="683" spans="1:12" x14ac:dyDescent="0.2">
      <c r="A683" s="1" t="s">
        <v>8552</v>
      </c>
      <c r="B683" t="s">
        <v>8553</v>
      </c>
      <c r="C683">
        <v>9</v>
      </c>
      <c r="D683">
        <v>10</v>
      </c>
      <c r="E683">
        <v>24</v>
      </c>
      <c r="F683" s="2">
        <v>107.5</v>
      </c>
      <c r="G683" s="2">
        <v>698.5</v>
      </c>
      <c r="H683" s="31">
        <f t="shared" si="20"/>
        <v>6.4976744186046513</v>
      </c>
      <c r="I683" s="2">
        <v>27</v>
      </c>
      <c r="J683" s="2">
        <v>1180.5</v>
      </c>
      <c r="K683" s="31">
        <f t="shared" si="21"/>
        <v>1.6900501073729419</v>
      </c>
    </row>
    <row r="684" spans="1:12" x14ac:dyDescent="0.2">
      <c r="A684" s="1" t="s">
        <v>8552</v>
      </c>
      <c r="B684" t="s">
        <v>8553</v>
      </c>
      <c r="C684">
        <v>9</v>
      </c>
      <c r="D684">
        <v>8</v>
      </c>
      <c r="E684">
        <v>24</v>
      </c>
      <c r="F684" s="2">
        <v>108.5</v>
      </c>
      <c r="G684" s="2">
        <v>597.5</v>
      </c>
      <c r="H684" s="31">
        <f t="shared" si="20"/>
        <v>5.5069124423963132</v>
      </c>
      <c r="I684" s="2">
        <v>25.5</v>
      </c>
      <c r="J684" s="2">
        <v>132</v>
      </c>
      <c r="K684" s="31">
        <f t="shared" si="21"/>
        <v>0.22092050209205022</v>
      </c>
    </row>
    <row r="685" spans="1:12" x14ac:dyDescent="0.2">
      <c r="A685" s="1" t="s">
        <v>8552</v>
      </c>
      <c r="B685" t="s">
        <v>8553</v>
      </c>
      <c r="C685">
        <v>9</v>
      </c>
      <c r="D685">
        <v>14</v>
      </c>
      <c r="E685">
        <v>24</v>
      </c>
      <c r="F685" s="2">
        <v>116</v>
      </c>
      <c r="G685" s="2">
        <v>623.5</v>
      </c>
      <c r="H685" s="31">
        <f t="shared" si="20"/>
        <v>5.375</v>
      </c>
      <c r="I685" s="2">
        <v>24.5</v>
      </c>
      <c r="J685" s="2">
        <v>170.5</v>
      </c>
      <c r="K685" s="31">
        <f t="shared" si="21"/>
        <v>0.27345629510825981</v>
      </c>
    </row>
    <row r="686" spans="1:12" x14ac:dyDescent="0.2">
      <c r="A686" s="7" t="s">
        <v>8552</v>
      </c>
      <c r="B686" s="8" t="s">
        <v>8553</v>
      </c>
      <c r="C686" s="8">
        <v>10</v>
      </c>
      <c r="D686" s="8">
        <v>1</v>
      </c>
      <c r="E686" s="8">
        <v>19</v>
      </c>
      <c r="F686" s="9">
        <v>609.5</v>
      </c>
      <c r="G686" s="9">
        <v>1297</v>
      </c>
      <c r="H686" s="28">
        <f t="shared" si="20"/>
        <v>2.1279737489745694</v>
      </c>
      <c r="I686" s="9">
        <v>226.5</v>
      </c>
      <c r="J686" s="9">
        <v>1352</v>
      </c>
      <c r="K686" s="28">
        <f t="shared" si="21"/>
        <v>1.0424055512721666</v>
      </c>
      <c r="L686" s="28" t="s">
        <v>8556</v>
      </c>
    </row>
    <row r="687" spans="1:12" x14ac:dyDescent="0.2">
      <c r="A687" s="7" t="s">
        <v>8552</v>
      </c>
      <c r="B687" s="8" t="s">
        <v>8553</v>
      </c>
      <c r="C687" s="8">
        <v>10</v>
      </c>
      <c r="D687" s="8">
        <v>1</v>
      </c>
      <c r="E687" s="8">
        <v>17</v>
      </c>
      <c r="F687" s="9">
        <v>594.5</v>
      </c>
      <c r="G687" s="9">
        <v>1295.5</v>
      </c>
      <c r="H687" s="28">
        <f t="shared" si="20"/>
        <v>2.1791421362489487</v>
      </c>
      <c r="I687" s="9">
        <v>209.5</v>
      </c>
      <c r="J687" s="9">
        <v>1340</v>
      </c>
      <c r="K687" s="28">
        <f t="shared" si="21"/>
        <v>1.0343496719413354</v>
      </c>
      <c r="L687" s="10">
        <f>MEDIAN(K686:K687)</f>
        <v>1.0383776116067511</v>
      </c>
    </row>
    <row r="688" spans="1:12" x14ac:dyDescent="0.2">
      <c r="A688" s="11" t="s">
        <v>8552</v>
      </c>
      <c r="B688" s="12" t="s">
        <v>8553</v>
      </c>
      <c r="C688" s="12">
        <v>10</v>
      </c>
      <c r="D688" s="12">
        <v>16</v>
      </c>
      <c r="E688" s="12">
        <v>23</v>
      </c>
      <c r="F688" s="13">
        <v>134</v>
      </c>
      <c r="G688" s="13">
        <v>834.5</v>
      </c>
      <c r="H688" s="29">
        <f t="shared" si="20"/>
        <v>6.2276119402985071</v>
      </c>
      <c r="I688" s="13">
        <v>118</v>
      </c>
      <c r="J688" s="13">
        <v>1424</v>
      </c>
      <c r="K688" s="29">
        <f t="shared" si="21"/>
        <v>1.7064110245656081</v>
      </c>
      <c r="L688" s="14"/>
    </row>
    <row r="689" spans="1:12" x14ac:dyDescent="0.2">
      <c r="A689" s="11" t="s">
        <v>8552</v>
      </c>
      <c r="B689" s="12" t="s">
        <v>8553</v>
      </c>
      <c r="C689" s="12">
        <v>10</v>
      </c>
      <c r="D689" s="12">
        <v>1</v>
      </c>
      <c r="E689" s="12">
        <v>23</v>
      </c>
      <c r="F689" s="13">
        <v>101</v>
      </c>
      <c r="G689" s="13">
        <v>611.5</v>
      </c>
      <c r="H689" s="29">
        <f t="shared" si="20"/>
        <v>6.0544554455445541</v>
      </c>
      <c r="I689" s="13">
        <v>116.5</v>
      </c>
      <c r="J689" s="13">
        <v>1514.5</v>
      </c>
      <c r="K689" s="29">
        <f t="shared" si="21"/>
        <v>2.4766966475878984</v>
      </c>
      <c r="L689" s="14"/>
    </row>
    <row r="690" spans="1:12" x14ac:dyDescent="0.2">
      <c r="A690" s="11" t="s">
        <v>8552</v>
      </c>
      <c r="B690" s="12" t="s">
        <v>8553</v>
      </c>
      <c r="C690" s="12">
        <v>10</v>
      </c>
      <c r="D690" s="12">
        <v>1</v>
      </c>
      <c r="E690" s="12">
        <v>22</v>
      </c>
      <c r="F690" s="13">
        <v>73</v>
      </c>
      <c r="G690" s="13">
        <v>503.5</v>
      </c>
      <c r="H690" s="29">
        <f t="shared" si="20"/>
        <v>6.897260273972603</v>
      </c>
      <c r="I690" s="13">
        <v>103</v>
      </c>
      <c r="J690" s="13">
        <v>1357.5</v>
      </c>
      <c r="K690" s="29">
        <f t="shared" si="21"/>
        <v>2.6961271102284012</v>
      </c>
      <c r="L690" s="14"/>
    </row>
    <row r="691" spans="1:12" x14ac:dyDescent="0.2">
      <c r="A691" s="11" t="s">
        <v>8552</v>
      </c>
      <c r="B691" s="12" t="s">
        <v>8553</v>
      </c>
      <c r="C691" s="12">
        <v>10</v>
      </c>
      <c r="D691" s="12">
        <v>3</v>
      </c>
      <c r="E691" s="12">
        <v>24</v>
      </c>
      <c r="F691" s="13">
        <v>64.5</v>
      </c>
      <c r="G691" s="13">
        <v>363</v>
      </c>
      <c r="H691" s="29">
        <f t="shared" si="20"/>
        <v>5.6279069767441863</v>
      </c>
      <c r="I691" s="13">
        <v>100.5</v>
      </c>
      <c r="J691" s="13">
        <v>1365.5</v>
      </c>
      <c r="K691" s="29">
        <f t="shared" si="21"/>
        <v>3.7617079889807163</v>
      </c>
      <c r="L691" s="14"/>
    </row>
    <row r="692" spans="1:12" x14ac:dyDescent="0.2">
      <c r="A692" s="11" t="s">
        <v>8552</v>
      </c>
      <c r="B692" s="12" t="s">
        <v>8553</v>
      </c>
      <c r="C692" s="12">
        <v>10</v>
      </c>
      <c r="D692" s="12">
        <v>5</v>
      </c>
      <c r="E692" s="12">
        <v>24</v>
      </c>
      <c r="F692" s="13">
        <v>43</v>
      </c>
      <c r="G692" s="13">
        <v>493</v>
      </c>
      <c r="H692" s="29">
        <f t="shared" si="20"/>
        <v>11.465116279069768</v>
      </c>
      <c r="I692" s="13">
        <v>99</v>
      </c>
      <c r="J692" s="13">
        <v>1360</v>
      </c>
      <c r="K692" s="29">
        <f t="shared" si="21"/>
        <v>2.7586206896551726</v>
      </c>
      <c r="L692" s="14"/>
    </row>
    <row r="693" spans="1:12" x14ac:dyDescent="0.2">
      <c r="A693" s="11" t="s">
        <v>8552</v>
      </c>
      <c r="B693" s="12" t="s">
        <v>8553</v>
      </c>
      <c r="C693" s="12">
        <v>10</v>
      </c>
      <c r="D693" s="12">
        <v>13</v>
      </c>
      <c r="E693" s="12">
        <v>24</v>
      </c>
      <c r="F693" s="13">
        <v>76.5</v>
      </c>
      <c r="G693" s="13">
        <v>620.5</v>
      </c>
      <c r="H693" s="29">
        <f t="shared" si="20"/>
        <v>8.1111111111111107</v>
      </c>
      <c r="I693" s="13">
        <v>97.5</v>
      </c>
      <c r="J693" s="13">
        <v>1363.5</v>
      </c>
      <c r="K693" s="29">
        <f t="shared" si="21"/>
        <v>2.1974214343271554</v>
      </c>
      <c r="L693" s="14"/>
    </row>
    <row r="694" spans="1:12" x14ac:dyDescent="0.2">
      <c r="A694" s="11" t="s">
        <v>8552</v>
      </c>
      <c r="B694" s="12" t="s">
        <v>8553</v>
      </c>
      <c r="C694" s="12">
        <v>10</v>
      </c>
      <c r="D694" s="12">
        <v>1</v>
      </c>
      <c r="E694" s="12">
        <v>21</v>
      </c>
      <c r="F694" s="13">
        <v>103</v>
      </c>
      <c r="G694" s="13">
        <v>715.5</v>
      </c>
      <c r="H694" s="29">
        <f t="shared" si="20"/>
        <v>6.9466019417475726</v>
      </c>
      <c r="I694" s="13">
        <v>95.5</v>
      </c>
      <c r="J694" s="13">
        <v>1368</v>
      </c>
      <c r="K694" s="29">
        <f t="shared" si="21"/>
        <v>1.9119496855345912</v>
      </c>
      <c r="L694" s="14"/>
    </row>
    <row r="695" spans="1:12" x14ac:dyDescent="0.2">
      <c r="A695" s="11" t="s">
        <v>8552</v>
      </c>
      <c r="B695" s="12" t="s">
        <v>8553</v>
      </c>
      <c r="C695" s="12">
        <v>10</v>
      </c>
      <c r="D695" s="12">
        <v>11</v>
      </c>
      <c r="E695" s="12">
        <v>24</v>
      </c>
      <c r="F695" s="13">
        <v>39.5</v>
      </c>
      <c r="G695" s="13">
        <v>449.5</v>
      </c>
      <c r="H695" s="29">
        <f t="shared" si="20"/>
        <v>11.379746835443038</v>
      </c>
      <c r="I695" s="13">
        <v>92.5</v>
      </c>
      <c r="J695" s="13">
        <v>1330.5</v>
      </c>
      <c r="K695" s="29">
        <f t="shared" si="21"/>
        <v>2.9599555061179088</v>
      </c>
      <c r="L695" s="14"/>
    </row>
    <row r="696" spans="1:12" x14ac:dyDescent="0.2">
      <c r="A696" s="11" t="s">
        <v>8552</v>
      </c>
      <c r="B696" s="12" t="s">
        <v>8553</v>
      </c>
      <c r="C696" s="12">
        <v>10</v>
      </c>
      <c r="D696" s="12">
        <v>9</v>
      </c>
      <c r="E696" s="12">
        <v>24</v>
      </c>
      <c r="F696" s="13">
        <v>50.5</v>
      </c>
      <c r="G696" s="13">
        <v>497.5</v>
      </c>
      <c r="H696" s="29">
        <f t="shared" si="20"/>
        <v>9.8514851485148522</v>
      </c>
      <c r="I696" s="13">
        <v>88.5</v>
      </c>
      <c r="J696" s="13">
        <v>1326.5</v>
      </c>
      <c r="K696" s="29">
        <f t="shared" si="21"/>
        <v>2.6663316582914574</v>
      </c>
      <c r="L696" s="14"/>
    </row>
    <row r="697" spans="1:12" x14ac:dyDescent="0.2">
      <c r="A697" s="11" t="s">
        <v>8552</v>
      </c>
      <c r="B697" s="12" t="s">
        <v>8553</v>
      </c>
      <c r="C697" s="12">
        <v>10</v>
      </c>
      <c r="D697" s="12">
        <v>16</v>
      </c>
      <c r="E697" s="12">
        <v>21</v>
      </c>
      <c r="F697" s="13">
        <v>123.5</v>
      </c>
      <c r="G697" s="13">
        <v>755.5</v>
      </c>
      <c r="H697" s="29">
        <f t="shared" si="20"/>
        <v>6.1174089068825914</v>
      </c>
      <c r="I697" s="13">
        <v>88</v>
      </c>
      <c r="J697" s="13">
        <v>1397.5</v>
      </c>
      <c r="K697" s="29">
        <f t="shared" si="21"/>
        <v>1.8497683653209795</v>
      </c>
      <c r="L697" s="14"/>
    </row>
    <row r="698" spans="1:12" x14ac:dyDescent="0.2">
      <c r="A698" s="11" t="s">
        <v>8552</v>
      </c>
      <c r="B698" s="12" t="s">
        <v>8553</v>
      </c>
      <c r="C698" s="12">
        <v>10</v>
      </c>
      <c r="D698" s="12">
        <v>2</v>
      </c>
      <c r="E698" s="12">
        <v>24</v>
      </c>
      <c r="F698" s="13">
        <v>106.5</v>
      </c>
      <c r="G698" s="13">
        <v>506</v>
      </c>
      <c r="H698" s="29">
        <f t="shared" si="20"/>
        <v>4.751173708920188</v>
      </c>
      <c r="I698" s="13">
        <v>83</v>
      </c>
      <c r="J698" s="13">
        <v>1354</v>
      </c>
      <c r="K698" s="29">
        <f t="shared" si="21"/>
        <v>2.6758893280632412</v>
      </c>
      <c r="L698" s="14"/>
    </row>
    <row r="699" spans="1:12" x14ac:dyDescent="0.2">
      <c r="A699" s="11" t="s">
        <v>8552</v>
      </c>
      <c r="B699" s="12" t="s">
        <v>8553</v>
      </c>
      <c r="C699" s="12">
        <v>10</v>
      </c>
      <c r="D699" s="12">
        <v>1</v>
      </c>
      <c r="E699" s="12">
        <v>7</v>
      </c>
      <c r="F699" s="13">
        <v>67.5</v>
      </c>
      <c r="G699" s="13">
        <v>609</v>
      </c>
      <c r="H699" s="29">
        <f t="shared" si="20"/>
        <v>9.0222222222222221</v>
      </c>
      <c r="I699" s="13">
        <v>81.5</v>
      </c>
      <c r="J699" s="13">
        <v>1162</v>
      </c>
      <c r="K699" s="29">
        <f t="shared" si="21"/>
        <v>1.9080459770114941</v>
      </c>
      <c r="L699" s="14"/>
    </row>
    <row r="700" spans="1:12" x14ac:dyDescent="0.2">
      <c r="A700" s="11" t="s">
        <v>8552</v>
      </c>
      <c r="B700" s="12" t="s">
        <v>8553</v>
      </c>
      <c r="C700" s="12">
        <v>10</v>
      </c>
      <c r="D700" s="12">
        <v>7</v>
      </c>
      <c r="E700" s="12">
        <v>24</v>
      </c>
      <c r="F700" s="13">
        <v>61</v>
      </c>
      <c r="G700" s="13">
        <v>447.5</v>
      </c>
      <c r="H700" s="29">
        <f t="shared" si="20"/>
        <v>7.3360655737704921</v>
      </c>
      <c r="I700" s="13">
        <v>81</v>
      </c>
      <c r="J700" s="13">
        <v>1371.5</v>
      </c>
      <c r="K700" s="29">
        <f t="shared" si="21"/>
        <v>3.0648044692737431</v>
      </c>
      <c r="L700" s="14"/>
    </row>
    <row r="701" spans="1:12" x14ac:dyDescent="0.2">
      <c r="A701" s="11" t="s">
        <v>8552</v>
      </c>
      <c r="B701" s="12" t="s">
        <v>8553</v>
      </c>
      <c r="C701" s="12">
        <v>10</v>
      </c>
      <c r="D701" s="12">
        <v>1</v>
      </c>
      <c r="E701" s="12">
        <v>13</v>
      </c>
      <c r="F701" s="13">
        <v>89.5</v>
      </c>
      <c r="G701" s="13">
        <v>712.5</v>
      </c>
      <c r="H701" s="29">
        <f t="shared" si="20"/>
        <v>7.960893854748603</v>
      </c>
      <c r="I701" s="13">
        <v>80.5</v>
      </c>
      <c r="J701" s="13">
        <v>1399</v>
      </c>
      <c r="K701" s="29">
        <f t="shared" si="21"/>
        <v>1.9635087719298245</v>
      </c>
      <c r="L701" s="14"/>
    </row>
    <row r="702" spans="1:12" x14ac:dyDescent="0.2">
      <c r="A702" s="11" t="s">
        <v>8552</v>
      </c>
      <c r="B702" s="12" t="s">
        <v>8553</v>
      </c>
      <c r="C702" s="12">
        <v>10</v>
      </c>
      <c r="D702" s="12">
        <v>15</v>
      </c>
      <c r="E702" s="12">
        <v>24</v>
      </c>
      <c r="F702" s="13">
        <v>55</v>
      </c>
      <c r="G702" s="13">
        <v>510.5</v>
      </c>
      <c r="H702" s="29">
        <f t="shared" si="20"/>
        <v>9.2818181818181813</v>
      </c>
      <c r="I702" s="13">
        <v>80</v>
      </c>
      <c r="J702" s="13">
        <v>1313.5</v>
      </c>
      <c r="K702" s="29">
        <f t="shared" si="21"/>
        <v>2.5729676787463269</v>
      </c>
      <c r="L702" s="14"/>
    </row>
    <row r="703" spans="1:12" x14ac:dyDescent="0.2">
      <c r="A703" s="11" t="s">
        <v>8552</v>
      </c>
      <c r="B703" s="12" t="s">
        <v>8553</v>
      </c>
      <c r="C703" s="12">
        <v>10</v>
      </c>
      <c r="D703" s="12">
        <v>16</v>
      </c>
      <c r="E703" s="12">
        <v>19</v>
      </c>
      <c r="F703" s="13">
        <v>119</v>
      </c>
      <c r="G703" s="13">
        <v>719.5</v>
      </c>
      <c r="H703" s="29">
        <f t="shared" si="20"/>
        <v>6.0462184873949578</v>
      </c>
      <c r="I703" s="13">
        <v>78.5</v>
      </c>
      <c r="J703" s="13">
        <v>1086.5</v>
      </c>
      <c r="K703" s="29">
        <f t="shared" si="21"/>
        <v>1.5100764419735928</v>
      </c>
      <c r="L703" s="14"/>
    </row>
    <row r="704" spans="1:12" x14ac:dyDescent="0.2">
      <c r="A704" s="11" t="s">
        <v>8552</v>
      </c>
      <c r="B704" s="12" t="s">
        <v>8553</v>
      </c>
      <c r="C704" s="12">
        <v>10</v>
      </c>
      <c r="D704" s="12">
        <v>1</v>
      </c>
      <c r="E704" s="12">
        <v>24</v>
      </c>
      <c r="F704" s="13">
        <v>81</v>
      </c>
      <c r="G704" s="13">
        <v>439.5</v>
      </c>
      <c r="H704" s="29">
        <f t="shared" si="20"/>
        <v>5.4259259259259256</v>
      </c>
      <c r="I704" s="13">
        <v>74.5</v>
      </c>
      <c r="J704" s="13">
        <v>1194.5</v>
      </c>
      <c r="K704" s="29">
        <f t="shared" si="21"/>
        <v>2.7178612059158134</v>
      </c>
      <c r="L704" s="14"/>
    </row>
    <row r="705" spans="1:12" x14ac:dyDescent="0.2">
      <c r="A705" s="11" t="s">
        <v>8552</v>
      </c>
      <c r="B705" s="12" t="s">
        <v>8553</v>
      </c>
      <c r="C705" s="12">
        <v>10</v>
      </c>
      <c r="D705" s="12">
        <v>1</v>
      </c>
      <c r="E705" s="12">
        <v>15</v>
      </c>
      <c r="F705" s="13">
        <v>91.5</v>
      </c>
      <c r="G705" s="13">
        <v>702.5</v>
      </c>
      <c r="H705" s="29">
        <f t="shared" si="20"/>
        <v>7.6775956284153004</v>
      </c>
      <c r="I705" s="13">
        <v>74</v>
      </c>
      <c r="J705" s="13">
        <v>1476.5</v>
      </c>
      <c r="K705" s="29">
        <f t="shared" si="21"/>
        <v>2.1017793594306049</v>
      </c>
      <c r="L705" s="14"/>
    </row>
    <row r="706" spans="1:12" x14ac:dyDescent="0.2">
      <c r="A706" s="11" t="s">
        <v>8552</v>
      </c>
      <c r="B706" s="12" t="s">
        <v>8553</v>
      </c>
      <c r="C706" s="12">
        <v>10</v>
      </c>
      <c r="D706" s="12">
        <v>1</v>
      </c>
      <c r="E706" s="12">
        <v>6</v>
      </c>
      <c r="F706" s="13">
        <v>59</v>
      </c>
      <c r="G706" s="13">
        <v>490</v>
      </c>
      <c r="H706" s="29">
        <f t="shared" ref="H706:H769" si="22">(G706/F706)</f>
        <v>8.3050847457627111</v>
      </c>
      <c r="I706" s="13">
        <v>73</v>
      </c>
      <c r="J706" s="13">
        <v>1308.5</v>
      </c>
      <c r="K706" s="29">
        <f t="shared" si="21"/>
        <v>2.6704081632653063</v>
      </c>
      <c r="L706" s="14"/>
    </row>
    <row r="707" spans="1:12" x14ac:dyDescent="0.2">
      <c r="A707" s="11" t="s">
        <v>8552</v>
      </c>
      <c r="B707" s="12" t="s">
        <v>8553</v>
      </c>
      <c r="C707" s="12">
        <v>10</v>
      </c>
      <c r="D707" s="12">
        <v>1</v>
      </c>
      <c r="E707" s="12">
        <v>1</v>
      </c>
      <c r="F707" s="13">
        <v>67</v>
      </c>
      <c r="G707" s="13">
        <v>423.5</v>
      </c>
      <c r="H707" s="29">
        <f t="shared" si="22"/>
        <v>6.3208955223880601</v>
      </c>
      <c r="I707" s="13">
        <v>73</v>
      </c>
      <c r="J707" s="13">
        <v>1479.5</v>
      </c>
      <c r="K707" s="29">
        <f t="shared" ref="K707:K770" si="23">(J707/G707)</f>
        <v>3.4935064935064934</v>
      </c>
      <c r="L707" s="14"/>
    </row>
    <row r="708" spans="1:12" x14ac:dyDescent="0.2">
      <c r="A708" s="11" t="s">
        <v>8552</v>
      </c>
      <c r="B708" s="12" t="s">
        <v>8553</v>
      </c>
      <c r="C708" s="12">
        <v>10</v>
      </c>
      <c r="D708" s="12">
        <v>1</v>
      </c>
      <c r="E708" s="12">
        <v>12</v>
      </c>
      <c r="F708" s="13">
        <v>83</v>
      </c>
      <c r="G708" s="13">
        <v>593</v>
      </c>
      <c r="H708" s="29">
        <f t="shared" si="22"/>
        <v>7.1445783132530121</v>
      </c>
      <c r="I708" s="13">
        <v>71.5</v>
      </c>
      <c r="J708" s="13">
        <v>1468.5</v>
      </c>
      <c r="K708" s="29">
        <f t="shared" si="23"/>
        <v>2.4763912310286678</v>
      </c>
      <c r="L708" s="14"/>
    </row>
    <row r="709" spans="1:12" x14ac:dyDescent="0.2">
      <c r="A709" s="11" t="s">
        <v>8552</v>
      </c>
      <c r="B709" s="12" t="s">
        <v>8553</v>
      </c>
      <c r="C709" s="12">
        <v>10</v>
      </c>
      <c r="D709" s="12">
        <v>1</v>
      </c>
      <c r="E709" s="12">
        <v>11</v>
      </c>
      <c r="F709" s="13">
        <v>89</v>
      </c>
      <c r="G709" s="13">
        <v>693</v>
      </c>
      <c r="H709" s="29">
        <f t="shared" si="22"/>
        <v>7.786516853932584</v>
      </c>
      <c r="I709" s="13">
        <v>71</v>
      </c>
      <c r="J709" s="13">
        <v>1257</v>
      </c>
      <c r="K709" s="29">
        <f t="shared" si="23"/>
        <v>1.8138528138528138</v>
      </c>
      <c r="L709" s="14"/>
    </row>
    <row r="710" spans="1:12" x14ac:dyDescent="0.2">
      <c r="A710" s="11" t="s">
        <v>8552</v>
      </c>
      <c r="B710" s="12" t="s">
        <v>8553</v>
      </c>
      <c r="C710" s="12">
        <v>10</v>
      </c>
      <c r="D710" s="12">
        <v>6</v>
      </c>
      <c r="E710" s="12">
        <v>24</v>
      </c>
      <c r="F710" s="13">
        <v>75</v>
      </c>
      <c r="G710" s="13">
        <v>521</v>
      </c>
      <c r="H710" s="29">
        <f t="shared" si="22"/>
        <v>6.9466666666666663</v>
      </c>
      <c r="I710" s="13">
        <v>70.5</v>
      </c>
      <c r="J710" s="13">
        <v>397</v>
      </c>
      <c r="K710" s="29">
        <f t="shared" si="23"/>
        <v>0.76199616122840697</v>
      </c>
      <c r="L710" s="14"/>
    </row>
    <row r="711" spans="1:12" x14ac:dyDescent="0.2">
      <c r="A711" s="11" t="s">
        <v>8552</v>
      </c>
      <c r="B711" s="12" t="s">
        <v>8553</v>
      </c>
      <c r="C711" s="12">
        <v>10</v>
      </c>
      <c r="D711" s="12">
        <v>1</v>
      </c>
      <c r="E711" s="12">
        <v>5</v>
      </c>
      <c r="F711" s="13">
        <v>76.5</v>
      </c>
      <c r="G711" s="13">
        <v>561</v>
      </c>
      <c r="H711" s="29">
        <f t="shared" si="22"/>
        <v>7.333333333333333</v>
      </c>
      <c r="I711" s="13">
        <v>69</v>
      </c>
      <c r="J711" s="13">
        <v>1431</v>
      </c>
      <c r="K711" s="29">
        <f t="shared" si="23"/>
        <v>2.5508021390374331</v>
      </c>
      <c r="L711" s="14"/>
    </row>
    <row r="712" spans="1:12" x14ac:dyDescent="0.2">
      <c r="A712" s="11" t="s">
        <v>8552</v>
      </c>
      <c r="B712" s="12" t="s">
        <v>8553</v>
      </c>
      <c r="C712" s="12">
        <v>10</v>
      </c>
      <c r="D712" s="12">
        <v>1</v>
      </c>
      <c r="E712" s="12">
        <v>18</v>
      </c>
      <c r="F712" s="13">
        <v>69.5</v>
      </c>
      <c r="G712" s="13">
        <v>439.5</v>
      </c>
      <c r="H712" s="29">
        <f t="shared" si="22"/>
        <v>6.3237410071942444</v>
      </c>
      <c r="I712" s="13">
        <v>68</v>
      </c>
      <c r="J712" s="13">
        <v>931.5</v>
      </c>
      <c r="K712" s="29">
        <f t="shared" si="23"/>
        <v>2.1194539249146755</v>
      </c>
      <c r="L712" s="14"/>
    </row>
    <row r="713" spans="1:12" x14ac:dyDescent="0.2">
      <c r="A713" s="11" t="s">
        <v>8552</v>
      </c>
      <c r="B713" s="12" t="s">
        <v>8553</v>
      </c>
      <c r="C713" s="12">
        <v>10</v>
      </c>
      <c r="D713" s="12">
        <v>16</v>
      </c>
      <c r="E713" s="12">
        <v>13</v>
      </c>
      <c r="F713" s="13">
        <v>93</v>
      </c>
      <c r="G713" s="13">
        <v>733.5</v>
      </c>
      <c r="H713" s="29">
        <f t="shared" si="22"/>
        <v>7.887096774193548</v>
      </c>
      <c r="I713" s="13">
        <v>66</v>
      </c>
      <c r="J713" s="13">
        <v>1301.5</v>
      </c>
      <c r="K713" s="29">
        <f t="shared" si="23"/>
        <v>1.7743694614860259</v>
      </c>
      <c r="L713" s="14"/>
    </row>
    <row r="714" spans="1:12" x14ac:dyDescent="0.2">
      <c r="A714" s="11" t="s">
        <v>8552</v>
      </c>
      <c r="B714" s="12" t="s">
        <v>8553</v>
      </c>
      <c r="C714" s="12">
        <v>10</v>
      </c>
      <c r="D714" s="12">
        <v>7</v>
      </c>
      <c r="E714" s="12">
        <v>1</v>
      </c>
      <c r="F714" s="13">
        <v>51.5</v>
      </c>
      <c r="G714" s="13">
        <v>505.5</v>
      </c>
      <c r="H714" s="29">
        <f t="shared" si="22"/>
        <v>9.8155339805825239</v>
      </c>
      <c r="I714" s="13">
        <v>64.5</v>
      </c>
      <c r="J714" s="13">
        <v>1361</v>
      </c>
      <c r="K714" s="29">
        <f t="shared" si="23"/>
        <v>2.6923837784371911</v>
      </c>
      <c r="L714" s="14"/>
    </row>
    <row r="715" spans="1:12" x14ac:dyDescent="0.2">
      <c r="A715" s="11" t="s">
        <v>8552</v>
      </c>
      <c r="B715" s="12" t="s">
        <v>8553</v>
      </c>
      <c r="C715" s="12">
        <v>10</v>
      </c>
      <c r="D715" s="12">
        <v>5</v>
      </c>
      <c r="E715" s="12">
        <v>1</v>
      </c>
      <c r="F715" s="13">
        <v>63</v>
      </c>
      <c r="G715" s="13">
        <v>431.5</v>
      </c>
      <c r="H715" s="29">
        <f t="shared" si="22"/>
        <v>6.8492063492063489</v>
      </c>
      <c r="I715" s="13">
        <v>63.5</v>
      </c>
      <c r="J715" s="13">
        <v>1077.5</v>
      </c>
      <c r="K715" s="29">
        <f t="shared" si="23"/>
        <v>2.4971031286210894</v>
      </c>
      <c r="L715" s="14"/>
    </row>
    <row r="716" spans="1:12" x14ac:dyDescent="0.2">
      <c r="A716" s="11" t="s">
        <v>8552</v>
      </c>
      <c r="B716" s="12" t="s">
        <v>8553</v>
      </c>
      <c r="C716" s="12">
        <v>10</v>
      </c>
      <c r="D716" s="12">
        <v>16</v>
      </c>
      <c r="E716" s="12">
        <v>15</v>
      </c>
      <c r="F716" s="13">
        <v>96</v>
      </c>
      <c r="G716" s="13">
        <v>674</v>
      </c>
      <c r="H716" s="29">
        <f t="shared" si="22"/>
        <v>7.020833333333333</v>
      </c>
      <c r="I716" s="13">
        <v>63.5</v>
      </c>
      <c r="J716" s="13">
        <v>1351</v>
      </c>
      <c r="K716" s="29">
        <f t="shared" si="23"/>
        <v>2.0044510385756675</v>
      </c>
      <c r="L716" s="14"/>
    </row>
    <row r="717" spans="1:12" x14ac:dyDescent="0.2">
      <c r="A717" s="11" t="s">
        <v>8552</v>
      </c>
      <c r="B717" s="12" t="s">
        <v>8553</v>
      </c>
      <c r="C717" s="12">
        <v>10</v>
      </c>
      <c r="D717" s="12">
        <v>16</v>
      </c>
      <c r="E717" s="12">
        <v>6</v>
      </c>
      <c r="F717" s="13">
        <v>82.5</v>
      </c>
      <c r="G717" s="13">
        <v>549.5</v>
      </c>
      <c r="H717" s="29">
        <f t="shared" si="22"/>
        <v>6.6606060606060602</v>
      </c>
      <c r="I717" s="13">
        <v>63</v>
      </c>
      <c r="J717" s="13">
        <v>1189</v>
      </c>
      <c r="K717" s="29">
        <f t="shared" si="23"/>
        <v>2.1637852593266604</v>
      </c>
      <c r="L717" s="14"/>
    </row>
    <row r="718" spans="1:12" x14ac:dyDescent="0.2">
      <c r="A718" s="11" t="s">
        <v>8552</v>
      </c>
      <c r="B718" s="12" t="s">
        <v>8553</v>
      </c>
      <c r="C718" s="12">
        <v>10</v>
      </c>
      <c r="D718" s="12">
        <v>1</v>
      </c>
      <c r="E718" s="12">
        <v>14</v>
      </c>
      <c r="F718" s="13">
        <v>59</v>
      </c>
      <c r="G718" s="13">
        <v>483</v>
      </c>
      <c r="H718" s="29">
        <f t="shared" si="22"/>
        <v>8.1864406779661021</v>
      </c>
      <c r="I718" s="13">
        <v>63</v>
      </c>
      <c r="J718" s="13">
        <v>1234.5</v>
      </c>
      <c r="K718" s="29">
        <f t="shared" si="23"/>
        <v>2.5559006211180124</v>
      </c>
      <c r="L718" s="14"/>
    </row>
    <row r="719" spans="1:12" x14ac:dyDescent="0.2">
      <c r="A719" s="11" t="s">
        <v>8552</v>
      </c>
      <c r="B719" s="12" t="s">
        <v>8553</v>
      </c>
      <c r="C719" s="12">
        <v>10</v>
      </c>
      <c r="D719" s="12">
        <v>1</v>
      </c>
      <c r="E719" s="12">
        <v>2</v>
      </c>
      <c r="F719" s="13">
        <v>56.5</v>
      </c>
      <c r="G719" s="13">
        <v>413</v>
      </c>
      <c r="H719" s="29">
        <f t="shared" si="22"/>
        <v>7.3097345132743365</v>
      </c>
      <c r="I719" s="13">
        <v>62</v>
      </c>
      <c r="J719" s="13">
        <v>250.5</v>
      </c>
      <c r="K719" s="29">
        <f t="shared" si="23"/>
        <v>0.60653753026634383</v>
      </c>
      <c r="L719" s="14"/>
    </row>
    <row r="720" spans="1:12" x14ac:dyDescent="0.2">
      <c r="A720" s="11" t="s">
        <v>8552</v>
      </c>
      <c r="B720" s="12" t="s">
        <v>8553</v>
      </c>
      <c r="C720" s="12">
        <v>10</v>
      </c>
      <c r="D720" s="12">
        <v>1</v>
      </c>
      <c r="E720" s="12">
        <v>4</v>
      </c>
      <c r="F720" s="13">
        <v>58.5</v>
      </c>
      <c r="G720" s="13">
        <v>420</v>
      </c>
      <c r="H720" s="29">
        <f t="shared" si="22"/>
        <v>7.1794871794871797</v>
      </c>
      <c r="I720" s="13">
        <v>61.5</v>
      </c>
      <c r="J720" s="13">
        <v>216.5</v>
      </c>
      <c r="K720" s="29">
        <f t="shared" si="23"/>
        <v>0.51547619047619042</v>
      </c>
      <c r="L720" s="14"/>
    </row>
    <row r="721" spans="1:12" x14ac:dyDescent="0.2">
      <c r="A721" s="11" t="s">
        <v>8552</v>
      </c>
      <c r="B721" s="12" t="s">
        <v>8553</v>
      </c>
      <c r="C721" s="12">
        <v>10</v>
      </c>
      <c r="D721" s="12">
        <v>8</v>
      </c>
      <c r="E721" s="12">
        <v>1</v>
      </c>
      <c r="F721" s="13">
        <v>69</v>
      </c>
      <c r="G721" s="13">
        <v>538.5</v>
      </c>
      <c r="H721" s="29">
        <f t="shared" si="22"/>
        <v>7.8043478260869561</v>
      </c>
      <c r="I721" s="13">
        <v>61.5</v>
      </c>
      <c r="J721" s="13">
        <v>1274</v>
      </c>
      <c r="K721" s="29">
        <f t="shared" si="23"/>
        <v>2.3658310120705663</v>
      </c>
      <c r="L721" s="29" t="s">
        <v>8556</v>
      </c>
    </row>
    <row r="722" spans="1:12" x14ac:dyDescent="0.2">
      <c r="A722" s="11" t="s">
        <v>8552</v>
      </c>
      <c r="B722" s="12" t="s">
        <v>8553</v>
      </c>
      <c r="C722" s="12">
        <v>10</v>
      </c>
      <c r="D722" s="12">
        <v>1</v>
      </c>
      <c r="E722" s="12">
        <v>3</v>
      </c>
      <c r="F722" s="13">
        <v>62.5</v>
      </c>
      <c r="G722" s="13">
        <v>493.5</v>
      </c>
      <c r="H722" s="29">
        <f t="shared" si="22"/>
        <v>7.8959999999999999</v>
      </c>
      <c r="I722" s="13">
        <v>61</v>
      </c>
      <c r="J722" s="13">
        <v>1428</v>
      </c>
      <c r="K722" s="29">
        <f t="shared" si="23"/>
        <v>2.8936170212765959</v>
      </c>
      <c r="L722" s="14">
        <f>MEDIAN(K688:K722)</f>
        <v>2.4763912310286678</v>
      </c>
    </row>
    <row r="723" spans="1:12" x14ac:dyDescent="0.2">
      <c r="A723" s="1" t="s">
        <v>8552</v>
      </c>
      <c r="B723" t="s">
        <v>8553</v>
      </c>
      <c r="C723">
        <v>10</v>
      </c>
      <c r="D723">
        <v>16</v>
      </c>
      <c r="E723">
        <v>17</v>
      </c>
      <c r="F723" s="2">
        <v>60</v>
      </c>
      <c r="G723" s="2">
        <v>467.5</v>
      </c>
      <c r="H723" s="31">
        <f t="shared" si="22"/>
        <v>7.791666666666667</v>
      </c>
      <c r="I723" s="2">
        <v>59.5</v>
      </c>
      <c r="J723" s="2">
        <v>1103.5</v>
      </c>
      <c r="K723" s="31">
        <f t="shared" si="23"/>
        <v>2.3604278074866309</v>
      </c>
    </row>
    <row r="724" spans="1:12" x14ac:dyDescent="0.2">
      <c r="A724" s="1" t="s">
        <v>8552</v>
      </c>
      <c r="B724" t="s">
        <v>8553</v>
      </c>
      <c r="C724">
        <v>10</v>
      </c>
      <c r="D724">
        <v>14</v>
      </c>
      <c r="E724">
        <v>24</v>
      </c>
      <c r="F724" s="2">
        <v>75</v>
      </c>
      <c r="G724" s="2">
        <v>459.5</v>
      </c>
      <c r="H724" s="31">
        <f t="shared" si="22"/>
        <v>6.1266666666666669</v>
      </c>
      <c r="I724" s="2">
        <v>59</v>
      </c>
      <c r="J724" s="2">
        <v>683</v>
      </c>
      <c r="K724" s="31">
        <f t="shared" si="23"/>
        <v>1.4863982589771492</v>
      </c>
    </row>
    <row r="725" spans="1:12" x14ac:dyDescent="0.2">
      <c r="A725" s="1" t="s">
        <v>8552</v>
      </c>
      <c r="B725" t="s">
        <v>8553</v>
      </c>
      <c r="C725">
        <v>10</v>
      </c>
      <c r="D725">
        <v>8</v>
      </c>
      <c r="E725">
        <v>24</v>
      </c>
      <c r="F725" s="2">
        <v>66</v>
      </c>
      <c r="G725" s="2">
        <v>513</v>
      </c>
      <c r="H725" s="31">
        <f t="shared" si="22"/>
        <v>7.7727272727272725</v>
      </c>
      <c r="I725" s="2">
        <v>58.5</v>
      </c>
      <c r="J725" s="2">
        <v>668</v>
      </c>
      <c r="K725" s="31">
        <f t="shared" si="23"/>
        <v>1.3021442495126705</v>
      </c>
    </row>
    <row r="726" spans="1:12" x14ac:dyDescent="0.2">
      <c r="A726" s="1" t="s">
        <v>8552</v>
      </c>
      <c r="B726" t="s">
        <v>8553</v>
      </c>
      <c r="C726">
        <v>10</v>
      </c>
      <c r="D726">
        <v>1</v>
      </c>
      <c r="E726">
        <v>10</v>
      </c>
      <c r="F726" s="2">
        <v>63</v>
      </c>
      <c r="G726" s="2">
        <v>487</v>
      </c>
      <c r="H726" s="31">
        <f t="shared" si="22"/>
        <v>7.7301587301587302</v>
      </c>
      <c r="I726" s="2">
        <v>55.5</v>
      </c>
      <c r="J726" s="2">
        <v>1252.5</v>
      </c>
      <c r="K726" s="31">
        <f t="shared" si="23"/>
        <v>2.5718685831622174</v>
      </c>
    </row>
    <row r="727" spans="1:12" x14ac:dyDescent="0.2">
      <c r="A727" s="1" t="s">
        <v>8552</v>
      </c>
      <c r="B727" t="s">
        <v>8553</v>
      </c>
      <c r="C727">
        <v>10</v>
      </c>
      <c r="D727">
        <v>4</v>
      </c>
      <c r="E727">
        <v>24</v>
      </c>
      <c r="F727" s="2">
        <v>58</v>
      </c>
      <c r="G727" s="2">
        <v>331.5</v>
      </c>
      <c r="H727" s="31">
        <f t="shared" si="22"/>
        <v>5.7155172413793105</v>
      </c>
      <c r="I727" s="2">
        <v>55</v>
      </c>
      <c r="J727" s="2">
        <v>252</v>
      </c>
      <c r="K727" s="31">
        <f t="shared" si="23"/>
        <v>0.76018099547511309</v>
      </c>
    </row>
    <row r="728" spans="1:12" x14ac:dyDescent="0.2">
      <c r="A728" s="1" t="s">
        <v>8552</v>
      </c>
      <c r="B728" t="s">
        <v>8553</v>
      </c>
      <c r="C728">
        <v>10</v>
      </c>
      <c r="D728">
        <v>12</v>
      </c>
      <c r="E728">
        <v>24</v>
      </c>
      <c r="F728" s="2">
        <v>42</v>
      </c>
      <c r="G728" s="2">
        <v>361</v>
      </c>
      <c r="H728" s="31">
        <f t="shared" si="22"/>
        <v>8.5952380952380949</v>
      </c>
      <c r="I728" s="2">
        <v>54.5</v>
      </c>
      <c r="J728" s="2">
        <v>64.5</v>
      </c>
      <c r="K728" s="31">
        <f t="shared" si="23"/>
        <v>0.17867036011080331</v>
      </c>
    </row>
    <row r="729" spans="1:12" x14ac:dyDescent="0.2">
      <c r="A729" s="1" t="s">
        <v>8552</v>
      </c>
      <c r="B729" t="s">
        <v>8553</v>
      </c>
      <c r="C729">
        <v>10</v>
      </c>
      <c r="D729">
        <v>3</v>
      </c>
      <c r="E729">
        <v>1</v>
      </c>
      <c r="F729" s="2">
        <v>39.5</v>
      </c>
      <c r="G729" s="2">
        <v>398</v>
      </c>
      <c r="H729" s="31">
        <f t="shared" si="22"/>
        <v>10.075949367088608</v>
      </c>
      <c r="I729" s="2">
        <v>54.5</v>
      </c>
      <c r="J729" s="2">
        <v>1450.5</v>
      </c>
      <c r="K729" s="31">
        <f t="shared" si="23"/>
        <v>3.6444723618090453</v>
      </c>
    </row>
    <row r="730" spans="1:12" x14ac:dyDescent="0.2">
      <c r="A730" s="1" t="s">
        <v>8552</v>
      </c>
      <c r="B730" t="s">
        <v>8553</v>
      </c>
      <c r="C730">
        <v>10</v>
      </c>
      <c r="D730">
        <v>16</v>
      </c>
      <c r="E730">
        <v>14</v>
      </c>
      <c r="F730" s="2">
        <v>63</v>
      </c>
      <c r="G730" s="2">
        <v>447</v>
      </c>
      <c r="H730" s="31">
        <f t="shared" si="22"/>
        <v>7.0952380952380949</v>
      </c>
      <c r="I730" s="2">
        <v>53.5</v>
      </c>
      <c r="J730" s="2">
        <v>1316</v>
      </c>
      <c r="K730" s="31">
        <f t="shared" si="23"/>
        <v>2.9440715883668904</v>
      </c>
    </row>
    <row r="731" spans="1:12" x14ac:dyDescent="0.2">
      <c r="A731" s="1" t="s">
        <v>8552</v>
      </c>
      <c r="B731" t="s">
        <v>8553</v>
      </c>
      <c r="C731">
        <v>10</v>
      </c>
      <c r="D731">
        <v>16</v>
      </c>
      <c r="E731">
        <v>2</v>
      </c>
      <c r="F731" s="2">
        <v>80</v>
      </c>
      <c r="G731" s="2">
        <v>599.5</v>
      </c>
      <c r="H731" s="31">
        <f t="shared" si="22"/>
        <v>7.4937500000000004</v>
      </c>
      <c r="I731" s="2">
        <v>53.5</v>
      </c>
      <c r="J731" s="2">
        <v>1316.5</v>
      </c>
      <c r="K731" s="31">
        <f t="shared" si="23"/>
        <v>2.195996663886572</v>
      </c>
    </row>
    <row r="732" spans="1:12" x14ac:dyDescent="0.2">
      <c r="A732" s="1" t="s">
        <v>8552</v>
      </c>
      <c r="B732" t="s">
        <v>8553</v>
      </c>
      <c r="C732">
        <v>10</v>
      </c>
      <c r="D732">
        <v>16</v>
      </c>
      <c r="E732">
        <v>4</v>
      </c>
      <c r="F732" s="2">
        <v>67</v>
      </c>
      <c r="G732" s="2">
        <v>604.5</v>
      </c>
      <c r="H732" s="31">
        <f t="shared" si="22"/>
        <v>9.0223880597014929</v>
      </c>
      <c r="I732" s="2">
        <v>52.5</v>
      </c>
      <c r="J732" s="2">
        <v>1413</v>
      </c>
      <c r="K732" s="31">
        <f t="shared" si="23"/>
        <v>2.337468982630273</v>
      </c>
    </row>
    <row r="733" spans="1:12" x14ac:dyDescent="0.2">
      <c r="A733" s="1" t="s">
        <v>8552</v>
      </c>
      <c r="B733" t="s">
        <v>8553</v>
      </c>
      <c r="C733">
        <v>10</v>
      </c>
      <c r="D733">
        <v>1</v>
      </c>
      <c r="E733">
        <v>16</v>
      </c>
      <c r="F733" s="2">
        <v>78.5</v>
      </c>
      <c r="G733" s="2">
        <v>485.5</v>
      </c>
      <c r="H733" s="31">
        <f t="shared" si="22"/>
        <v>6.1847133757961785</v>
      </c>
      <c r="I733" s="2">
        <v>52</v>
      </c>
      <c r="J733" s="2">
        <v>820</v>
      </c>
      <c r="K733" s="31">
        <f t="shared" si="23"/>
        <v>1.6889804325437694</v>
      </c>
    </row>
    <row r="734" spans="1:12" x14ac:dyDescent="0.2">
      <c r="A734" s="1" t="s">
        <v>8552</v>
      </c>
      <c r="B734" t="s">
        <v>8553</v>
      </c>
      <c r="C734">
        <v>10</v>
      </c>
      <c r="D734">
        <v>2</v>
      </c>
      <c r="E734">
        <v>1</v>
      </c>
      <c r="F734" s="2">
        <v>48.5</v>
      </c>
      <c r="G734" s="2">
        <v>388</v>
      </c>
      <c r="H734" s="31">
        <f t="shared" si="22"/>
        <v>8</v>
      </c>
      <c r="I734" s="2">
        <v>51.5</v>
      </c>
      <c r="J734" s="2">
        <v>364.5</v>
      </c>
      <c r="K734" s="31">
        <f t="shared" si="23"/>
        <v>0.93943298969072164</v>
      </c>
    </row>
    <row r="735" spans="1:12" x14ac:dyDescent="0.2">
      <c r="A735" s="1" t="s">
        <v>8552</v>
      </c>
      <c r="B735" t="s">
        <v>8553</v>
      </c>
      <c r="C735">
        <v>10</v>
      </c>
      <c r="D735">
        <v>16</v>
      </c>
      <c r="E735">
        <v>10</v>
      </c>
      <c r="F735" s="2">
        <v>82</v>
      </c>
      <c r="G735" s="2">
        <v>548</v>
      </c>
      <c r="H735" s="31">
        <f t="shared" si="22"/>
        <v>6.6829268292682924</v>
      </c>
      <c r="I735" s="2">
        <v>51</v>
      </c>
      <c r="J735" s="2">
        <v>1159.5</v>
      </c>
      <c r="K735" s="31">
        <f t="shared" si="23"/>
        <v>2.1158759124087592</v>
      </c>
    </row>
    <row r="736" spans="1:12" x14ac:dyDescent="0.2">
      <c r="A736" s="1" t="s">
        <v>8552</v>
      </c>
      <c r="B736" t="s">
        <v>8553</v>
      </c>
      <c r="C736">
        <v>10</v>
      </c>
      <c r="D736">
        <v>16</v>
      </c>
      <c r="E736">
        <v>18</v>
      </c>
      <c r="F736" s="2">
        <v>63.5</v>
      </c>
      <c r="G736" s="2">
        <v>456</v>
      </c>
      <c r="H736" s="31">
        <f t="shared" si="22"/>
        <v>7.1811023622047241</v>
      </c>
      <c r="I736" s="2">
        <v>50.5</v>
      </c>
      <c r="J736" s="2">
        <v>1369</v>
      </c>
      <c r="K736" s="31">
        <f t="shared" si="23"/>
        <v>3.0021929824561404</v>
      </c>
    </row>
    <row r="737" spans="1:11" x14ac:dyDescent="0.2">
      <c r="A737" s="1" t="s">
        <v>8552</v>
      </c>
      <c r="B737" t="s">
        <v>8553</v>
      </c>
      <c r="C737">
        <v>10</v>
      </c>
      <c r="D737">
        <v>1</v>
      </c>
      <c r="E737">
        <v>9</v>
      </c>
      <c r="F737" s="2">
        <v>63</v>
      </c>
      <c r="G737" s="2">
        <v>515.5</v>
      </c>
      <c r="H737" s="31">
        <f t="shared" si="22"/>
        <v>8.1825396825396819</v>
      </c>
      <c r="I737" s="2">
        <v>50</v>
      </c>
      <c r="J737" s="2">
        <v>1079</v>
      </c>
      <c r="K737" s="31">
        <f t="shared" si="23"/>
        <v>2.093113482056256</v>
      </c>
    </row>
    <row r="738" spans="1:11" x14ac:dyDescent="0.2">
      <c r="A738" s="1" t="s">
        <v>8552</v>
      </c>
      <c r="B738" t="s">
        <v>8553</v>
      </c>
      <c r="C738">
        <v>10</v>
      </c>
      <c r="D738">
        <v>4</v>
      </c>
      <c r="E738">
        <v>1</v>
      </c>
      <c r="F738" s="2">
        <v>46.5</v>
      </c>
      <c r="G738" s="2">
        <v>412.5</v>
      </c>
      <c r="H738" s="31">
        <f t="shared" si="22"/>
        <v>8.870967741935484</v>
      </c>
      <c r="I738" s="2">
        <v>49.5</v>
      </c>
      <c r="J738" s="2">
        <v>546.5</v>
      </c>
      <c r="K738" s="31">
        <f t="shared" si="23"/>
        <v>1.3248484848484849</v>
      </c>
    </row>
    <row r="739" spans="1:11" x14ac:dyDescent="0.2">
      <c r="A739" s="1" t="s">
        <v>8552</v>
      </c>
      <c r="B739" t="s">
        <v>8553</v>
      </c>
      <c r="C739">
        <v>10</v>
      </c>
      <c r="D739">
        <v>16</v>
      </c>
      <c r="E739">
        <v>11</v>
      </c>
      <c r="F739" s="2">
        <v>56</v>
      </c>
      <c r="G739" s="2">
        <v>532</v>
      </c>
      <c r="H739" s="31">
        <f t="shared" si="22"/>
        <v>9.5</v>
      </c>
      <c r="I739" s="2">
        <v>49</v>
      </c>
      <c r="J739" s="2">
        <v>1022.5</v>
      </c>
      <c r="K739" s="31">
        <f t="shared" si="23"/>
        <v>1.9219924812030076</v>
      </c>
    </row>
    <row r="740" spans="1:11" x14ac:dyDescent="0.2">
      <c r="A740" s="1" t="s">
        <v>8552</v>
      </c>
      <c r="B740" t="s">
        <v>8553</v>
      </c>
      <c r="C740">
        <v>10</v>
      </c>
      <c r="D740">
        <v>16</v>
      </c>
      <c r="E740">
        <v>8</v>
      </c>
      <c r="F740" s="2">
        <v>75</v>
      </c>
      <c r="G740" s="2">
        <v>517</v>
      </c>
      <c r="H740" s="31">
        <f t="shared" si="22"/>
        <v>6.8933333333333335</v>
      </c>
      <c r="I740" s="2">
        <v>48.5</v>
      </c>
      <c r="J740" s="2">
        <v>1363</v>
      </c>
      <c r="K740" s="31">
        <f t="shared" si="23"/>
        <v>2.6363636363636362</v>
      </c>
    </row>
    <row r="741" spans="1:11" x14ac:dyDescent="0.2">
      <c r="A741" s="1" t="s">
        <v>8552</v>
      </c>
      <c r="B741" t="s">
        <v>8553</v>
      </c>
      <c r="C741">
        <v>10</v>
      </c>
      <c r="D741">
        <v>1</v>
      </c>
      <c r="E741">
        <v>20</v>
      </c>
      <c r="F741" s="2">
        <v>50</v>
      </c>
      <c r="G741" s="2">
        <v>290</v>
      </c>
      <c r="H741" s="31">
        <f t="shared" si="22"/>
        <v>5.8</v>
      </c>
      <c r="I741" s="2">
        <v>48</v>
      </c>
      <c r="J741" s="2">
        <v>335.5</v>
      </c>
      <c r="K741" s="31">
        <f t="shared" si="23"/>
        <v>1.1568965517241379</v>
      </c>
    </row>
    <row r="742" spans="1:11" x14ac:dyDescent="0.2">
      <c r="A742" s="1" t="s">
        <v>8552</v>
      </c>
      <c r="B742" t="s">
        <v>8553</v>
      </c>
      <c r="C742">
        <v>10</v>
      </c>
      <c r="D742">
        <v>10</v>
      </c>
      <c r="E742">
        <v>24</v>
      </c>
      <c r="F742" s="2">
        <v>85.5</v>
      </c>
      <c r="G742" s="2">
        <v>526</v>
      </c>
      <c r="H742" s="31">
        <f t="shared" si="22"/>
        <v>6.1520467836257309</v>
      </c>
      <c r="I742" s="2">
        <v>47</v>
      </c>
      <c r="J742" s="2">
        <v>19.5</v>
      </c>
      <c r="K742" s="31">
        <f t="shared" si="23"/>
        <v>3.7072243346007602E-2</v>
      </c>
    </row>
    <row r="743" spans="1:11" x14ac:dyDescent="0.2">
      <c r="A743" s="1" t="s">
        <v>8552</v>
      </c>
      <c r="B743" t="s">
        <v>8553</v>
      </c>
      <c r="C743">
        <v>10</v>
      </c>
      <c r="D743">
        <v>16</v>
      </c>
      <c r="E743">
        <v>9</v>
      </c>
      <c r="F743" s="2">
        <v>72.5</v>
      </c>
      <c r="G743" s="2">
        <v>583.5</v>
      </c>
      <c r="H743" s="31">
        <f t="shared" si="22"/>
        <v>8.0482758620689658</v>
      </c>
      <c r="I743" s="2">
        <v>46</v>
      </c>
      <c r="J743" s="2">
        <v>1108.5</v>
      </c>
      <c r="K743" s="31">
        <f t="shared" si="23"/>
        <v>1.8997429305912596</v>
      </c>
    </row>
    <row r="744" spans="1:11" x14ac:dyDescent="0.2">
      <c r="A744" s="1" t="s">
        <v>8552</v>
      </c>
      <c r="B744" t="s">
        <v>8553</v>
      </c>
      <c r="C744">
        <v>10</v>
      </c>
      <c r="D744">
        <v>16</v>
      </c>
      <c r="E744">
        <v>22</v>
      </c>
      <c r="F744" s="2">
        <v>65.5</v>
      </c>
      <c r="G744" s="2">
        <v>405.5</v>
      </c>
      <c r="H744" s="31">
        <f t="shared" si="22"/>
        <v>6.1908396946564883</v>
      </c>
      <c r="I744" s="2">
        <v>43.5</v>
      </c>
      <c r="J744" s="2">
        <v>422.5</v>
      </c>
      <c r="K744" s="31">
        <f t="shared" si="23"/>
        <v>1.0419235511713933</v>
      </c>
    </row>
    <row r="745" spans="1:11" x14ac:dyDescent="0.2">
      <c r="A745" s="1" t="s">
        <v>8552</v>
      </c>
      <c r="B745" t="s">
        <v>8553</v>
      </c>
      <c r="C745">
        <v>10</v>
      </c>
      <c r="D745">
        <v>16</v>
      </c>
      <c r="E745">
        <v>7</v>
      </c>
      <c r="F745" s="2">
        <v>58.5</v>
      </c>
      <c r="G745" s="2">
        <v>483.5</v>
      </c>
      <c r="H745" s="31">
        <f t="shared" si="22"/>
        <v>8.2649572649572658</v>
      </c>
      <c r="I745" s="2">
        <v>43</v>
      </c>
      <c r="J745" s="2">
        <v>833.5</v>
      </c>
      <c r="K745" s="31">
        <f t="shared" si="23"/>
        <v>1.7238883143743537</v>
      </c>
    </row>
    <row r="746" spans="1:11" x14ac:dyDescent="0.2">
      <c r="A746" s="1" t="s">
        <v>8552</v>
      </c>
      <c r="B746" t="s">
        <v>8553</v>
      </c>
      <c r="C746">
        <v>10</v>
      </c>
      <c r="D746">
        <v>6</v>
      </c>
      <c r="E746">
        <v>1</v>
      </c>
      <c r="F746" s="2">
        <v>48.5</v>
      </c>
      <c r="G746" s="2">
        <v>449</v>
      </c>
      <c r="H746" s="31">
        <f t="shared" si="22"/>
        <v>9.2577319587628875</v>
      </c>
      <c r="I746" s="2">
        <v>43</v>
      </c>
      <c r="J746" s="2">
        <v>1337</v>
      </c>
      <c r="K746" s="31">
        <f t="shared" si="23"/>
        <v>2.977728285077951</v>
      </c>
    </row>
    <row r="747" spans="1:11" x14ac:dyDescent="0.2">
      <c r="A747" s="1" t="s">
        <v>8552</v>
      </c>
      <c r="B747" t="s">
        <v>8553</v>
      </c>
      <c r="C747">
        <v>10</v>
      </c>
      <c r="D747">
        <v>1</v>
      </c>
      <c r="E747">
        <v>8</v>
      </c>
      <c r="F747" s="2">
        <v>48</v>
      </c>
      <c r="G747" s="2">
        <v>444.5</v>
      </c>
      <c r="H747" s="31">
        <f t="shared" si="22"/>
        <v>9.2604166666666661</v>
      </c>
      <c r="I747" s="2">
        <v>41.5</v>
      </c>
      <c r="J747" s="2">
        <v>772.5</v>
      </c>
      <c r="K747" s="31">
        <f t="shared" si="23"/>
        <v>1.7379077615298089</v>
      </c>
    </row>
    <row r="748" spans="1:11" x14ac:dyDescent="0.2">
      <c r="A748" s="1" t="s">
        <v>8552</v>
      </c>
      <c r="B748" t="s">
        <v>8553</v>
      </c>
      <c r="C748">
        <v>10</v>
      </c>
      <c r="D748">
        <v>9</v>
      </c>
      <c r="E748">
        <v>1</v>
      </c>
      <c r="F748" s="2">
        <v>53</v>
      </c>
      <c r="G748" s="2">
        <v>500.5</v>
      </c>
      <c r="H748" s="31">
        <f t="shared" si="22"/>
        <v>9.4433962264150946</v>
      </c>
      <c r="I748" s="2">
        <v>41.5</v>
      </c>
      <c r="J748" s="2">
        <v>1439</v>
      </c>
      <c r="K748" s="31">
        <f t="shared" si="23"/>
        <v>2.8751248751248752</v>
      </c>
    </row>
    <row r="749" spans="1:11" x14ac:dyDescent="0.2">
      <c r="A749" s="1" t="s">
        <v>8552</v>
      </c>
      <c r="B749" t="s">
        <v>8553</v>
      </c>
      <c r="C749">
        <v>10</v>
      </c>
      <c r="D749">
        <v>16</v>
      </c>
      <c r="E749">
        <v>16</v>
      </c>
      <c r="F749" s="2">
        <v>66.5</v>
      </c>
      <c r="G749" s="2">
        <v>435</v>
      </c>
      <c r="H749" s="31">
        <f t="shared" si="22"/>
        <v>6.541353383458647</v>
      </c>
      <c r="I749" s="2">
        <v>36.5</v>
      </c>
      <c r="J749" s="2">
        <v>312</v>
      </c>
      <c r="K749" s="31">
        <f t="shared" si="23"/>
        <v>0.71724137931034482</v>
      </c>
    </row>
    <row r="750" spans="1:11" x14ac:dyDescent="0.2">
      <c r="A750" s="1" t="s">
        <v>8552</v>
      </c>
      <c r="B750" t="s">
        <v>8553</v>
      </c>
      <c r="C750">
        <v>10</v>
      </c>
      <c r="D750">
        <v>16</v>
      </c>
      <c r="E750">
        <v>24</v>
      </c>
      <c r="F750" s="2">
        <v>78.5</v>
      </c>
      <c r="G750" s="2">
        <v>386.5</v>
      </c>
      <c r="H750" s="31">
        <f t="shared" si="22"/>
        <v>4.9235668789808917</v>
      </c>
      <c r="I750" s="2">
        <v>35.5</v>
      </c>
      <c r="J750" s="2">
        <v>211</v>
      </c>
      <c r="K750" s="31">
        <f t="shared" si="23"/>
        <v>0.54592496765847343</v>
      </c>
    </row>
    <row r="751" spans="1:11" x14ac:dyDescent="0.2">
      <c r="A751" s="1" t="s">
        <v>8552</v>
      </c>
      <c r="B751" t="s">
        <v>8553</v>
      </c>
      <c r="C751">
        <v>10</v>
      </c>
      <c r="D751">
        <v>11</v>
      </c>
      <c r="E751">
        <v>1</v>
      </c>
      <c r="F751" s="2">
        <v>38.5</v>
      </c>
      <c r="G751" s="2">
        <v>342</v>
      </c>
      <c r="H751" s="31">
        <f t="shared" si="22"/>
        <v>8.8831168831168839</v>
      </c>
      <c r="I751" s="2">
        <v>35</v>
      </c>
      <c r="J751" s="2">
        <v>27</v>
      </c>
      <c r="K751" s="31">
        <f t="shared" si="23"/>
        <v>7.8947368421052627E-2</v>
      </c>
    </row>
    <row r="752" spans="1:11" x14ac:dyDescent="0.2">
      <c r="A752" s="1" t="s">
        <v>8552</v>
      </c>
      <c r="B752" t="s">
        <v>8553</v>
      </c>
      <c r="C752">
        <v>10</v>
      </c>
      <c r="D752">
        <v>16</v>
      </c>
      <c r="E752">
        <v>20</v>
      </c>
      <c r="F752" s="2">
        <v>60</v>
      </c>
      <c r="G752" s="2">
        <v>345</v>
      </c>
      <c r="H752" s="31">
        <f t="shared" si="22"/>
        <v>5.75</v>
      </c>
      <c r="I752" s="2">
        <v>34.5</v>
      </c>
      <c r="J752" s="2">
        <v>56.5</v>
      </c>
      <c r="K752" s="31">
        <f t="shared" si="23"/>
        <v>0.16376811594202897</v>
      </c>
    </row>
    <row r="753" spans="1:12" x14ac:dyDescent="0.2">
      <c r="A753" s="1" t="s">
        <v>8552</v>
      </c>
      <c r="B753" t="s">
        <v>8553</v>
      </c>
      <c r="C753">
        <v>10</v>
      </c>
      <c r="D753">
        <v>10</v>
      </c>
      <c r="E753">
        <v>1</v>
      </c>
      <c r="F753" s="2">
        <v>69.5</v>
      </c>
      <c r="G753" s="2">
        <v>488</v>
      </c>
      <c r="H753" s="31">
        <f t="shared" si="22"/>
        <v>7.0215827338129495</v>
      </c>
      <c r="I753" s="2">
        <v>34.5</v>
      </c>
      <c r="J753" s="2">
        <v>479.5</v>
      </c>
      <c r="K753" s="31">
        <f t="shared" si="23"/>
        <v>0.98258196721311475</v>
      </c>
    </row>
    <row r="754" spans="1:12" x14ac:dyDescent="0.2">
      <c r="A754" s="1" t="s">
        <v>8552</v>
      </c>
      <c r="B754" t="s">
        <v>8553</v>
      </c>
      <c r="C754">
        <v>10</v>
      </c>
      <c r="D754">
        <v>16</v>
      </c>
      <c r="E754">
        <v>1</v>
      </c>
      <c r="F754" s="2">
        <v>55</v>
      </c>
      <c r="G754" s="2">
        <v>388</v>
      </c>
      <c r="H754" s="31">
        <f t="shared" si="22"/>
        <v>7.0545454545454547</v>
      </c>
      <c r="I754" s="2">
        <v>34.5</v>
      </c>
      <c r="J754" s="2">
        <v>892</v>
      </c>
      <c r="K754" s="31">
        <f t="shared" si="23"/>
        <v>2.2989690721649483</v>
      </c>
    </row>
    <row r="755" spans="1:12" x14ac:dyDescent="0.2">
      <c r="A755" s="1" t="s">
        <v>8552</v>
      </c>
      <c r="B755" t="s">
        <v>8553</v>
      </c>
      <c r="C755">
        <v>10</v>
      </c>
      <c r="D755">
        <v>12</v>
      </c>
      <c r="E755">
        <v>1</v>
      </c>
      <c r="F755" s="2">
        <v>51.5</v>
      </c>
      <c r="G755" s="2">
        <v>417.5</v>
      </c>
      <c r="H755" s="31">
        <f t="shared" si="22"/>
        <v>8.1067961165048548</v>
      </c>
      <c r="I755" s="2">
        <v>34</v>
      </c>
      <c r="J755" s="2">
        <v>885.5</v>
      </c>
      <c r="K755" s="31">
        <f t="shared" si="23"/>
        <v>2.1209580838323352</v>
      </c>
    </row>
    <row r="756" spans="1:12" x14ac:dyDescent="0.2">
      <c r="A756" s="1" t="s">
        <v>8552</v>
      </c>
      <c r="B756" t="s">
        <v>8553</v>
      </c>
      <c r="C756">
        <v>10</v>
      </c>
      <c r="D756">
        <v>14</v>
      </c>
      <c r="E756">
        <v>1</v>
      </c>
      <c r="F756" s="2">
        <v>50.5</v>
      </c>
      <c r="G756" s="2">
        <v>385.5</v>
      </c>
      <c r="H756" s="31">
        <f t="shared" si="22"/>
        <v>7.6336633663366333</v>
      </c>
      <c r="I756" s="2">
        <v>32.5</v>
      </c>
      <c r="J756" s="2">
        <v>15.5</v>
      </c>
      <c r="K756" s="31">
        <f t="shared" si="23"/>
        <v>4.0207522697795074E-2</v>
      </c>
    </row>
    <row r="757" spans="1:12" x14ac:dyDescent="0.2">
      <c r="A757" s="1" t="s">
        <v>8552</v>
      </c>
      <c r="B757" t="s">
        <v>8553</v>
      </c>
      <c r="C757">
        <v>10</v>
      </c>
      <c r="D757">
        <v>16</v>
      </c>
      <c r="E757">
        <v>12</v>
      </c>
      <c r="F757" s="2">
        <v>46.5</v>
      </c>
      <c r="G757" s="2">
        <v>385.5</v>
      </c>
      <c r="H757" s="31">
        <f t="shared" si="22"/>
        <v>8.2903225806451619</v>
      </c>
      <c r="I757" s="2">
        <v>32</v>
      </c>
      <c r="J757" s="2">
        <v>515</v>
      </c>
      <c r="K757" s="31">
        <f t="shared" si="23"/>
        <v>1.3359273670557716</v>
      </c>
    </row>
    <row r="758" spans="1:12" x14ac:dyDescent="0.2">
      <c r="A758" s="1" t="s">
        <v>8552</v>
      </c>
      <c r="B758" t="s">
        <v>8553</v>
      </c>
      <c r="C758">
        <v>10</v>
      </c>
      <c r="D758">
        <v>16</v>
      </c>
      <c r="E758">
        <v>5</v>
      </c>
      <c r="F758" s="2">
        <v>62.5</v>
      </c>
      <c r="G758" s="2">
        <v>390</v>
      </c>
      <c r="H758" s="31">
        <f t="shared" si="22"/>
        <v>6.24</v>
      </c>
      <c r="I758" s="2">
        <v>30</v>
      </c>
      <c r="J758" s="2">
        <v>518.5</v>
      </c>
      <c r="K758" s="31">
        <f t="shared" si="23"/>
        <v>1.3294871794871794</v>
      </c>
    </row>
    <row r="759" spans="1:12" x14ac:dyDescent="0.2">
      <c r="A759" s="1" t="s">
        <v>8552</v>
      </c>
      <c r="B759" t="s">
        <v>8553</v>
      </c>
      <c r="C759">
        <v>10</v>
      </c>
      <c r="D759">
        <v>15</v>
      </c>
      <c r="E759">
        <v>1</v>
      </c>
      <c r="F759" s="2">
        <v>52.5</v>
      </c>
      <c r="G759" s="2">
        <v>378.5</v>
      </c>
      <c r="H759" s="31">
        <f t="shared" si="22"/>
        <v>7.2095238095238097</v>
      </c>
      <c r="I759" s="2">
        <v>28</v>
      </c>
      <c r="J759" s="2">
        <v>591</v>
      </c>
      <c r="K759" s="31">
        <f t="shared" si="23"/>
        <v>1.5614266842800528</v>
      </c>
    </row>
    <row r="760" spans="1:12" x14ac:dyDescent="0.2">
      <c r="A760" s="1" t="s">
        <v>8552</v>
      </c>
      <c r="B760" t="s">
        <v>8553</v>
      </c>
      <c r="C760">
        <v>10</v>
      </c>
      <c r="D760">
        <v>13</v>
      </c>
      <c r="E760">
        <v>1</v>
      </c>
      <c r="F760" s="2">
        <v>44</v>
      </c>
      <c r="G760" s="2">
        <v>334.5</v>
      </c>
      <c r="H760" s="31">
        <f t="shared" si="22"/>
        <v>7.6022727272727275</v>
      </c>
      <c r="I760" s="2">
        <v>28</v>
      </c>
      <c r="J760" s="2">
        <v>645.5</v>
      </c>
      <c r="K760" s="31">
        <f t="shared" si="23"/>
        <v>1.9297458893871451</v>
      </c>
    </row>
    <row r="761" spans="1:12" x14ac:dyDescent="0.2">
      <c r="A761" s="1" t="s">
        <v>8552</v>
      </c>
      <c r="B761" t="s">
        <v>8553</v>
      </c>
      <c r="C761">
        <v>10</v>
      </c>
      <c r="D761">
        <v>16</v>
      </c>
      <c r="E761">
        <v>3</v>
      </c>
      <c r="F761" s="2">
        <v>48.5</v>
      </c>
      <c r="G761" s="2">
        <v>360.5</v>
      </c>
      <c r="H761" s="31">
        <f t="shared" si="22"/>
        <v>7.4329896907216497</v>
      </c>
      <c r="I761" s="2">
        <v>25</v>
      </c>
      <c r="J761" s="2">
        <v>23.5</v>
      </c>
      <c r="K761" s="31">
        <f t="shared" si="23"/>
        <v>6.5187239944521497E-2</v>
      </c>
    </row>
    <row r="762" spans="1:12" x14ac:dyDescent="0.2">
      <c r="A762" s="7" t="s">
        <v>8552</v>
      </c>
      <c r="B762" s="8" t="s">
        <v>8553</v>
      </c>
      <c r="C762" s="8">
        <v>11</v>
      </c>
      <c r="D762" s="8">
        <v>1</v>
      </c>
      <c r="E762" s="8">
        <v>9</v>
      </c>
      <c r="F762" s="9">
        <v>630</v>
      </c>
      <c r="G762" s="9">
        <v>1279.5</v>
      </c>
      <c r="H762" s="28">
        <f t="shared" si="22"/>
        <v>2.0309523809523808</v>
      </c>
      <c r="I762" s="9">
        <v>439.5</v>
      </c>
      <c r="J762" s="9">
        <v>1558.5</v>
      </c>
      <c r="K762" s="28">
        <f t="shared" si="23"/>
        <v>1.2180539273153577</v>
      </c>
      <c r="L762" s="10"/>
    </row>
    <row r="763" spans="1:12" x14ac:dyDescent="0.2">
      <c r="A763" s="7" t="s">
        <v>8552</v>
      </c>
      <c r="B763" s="8" t="s">
        <v>8553</v>
      </c>
      <c r="C763" s="8">
        <v>11</v>
      </c>
      <c r="D763" s="8">
        <v>1</v>
      </c>
      <c r="E763" s="8">
        <v>7</v>
      </c>
      <c r="F763" s="9">
        <v>500.5</v>
      </c>
      <c r="G763" s="9">
        <v>1226.5</v>
      </c>
      <c r="H763" s="28">
        <f t="shared" si="22"/>
        <v>2.4505494505494507</v>
      </c>
      <c r="I763" s="9">
        <v>300.5</v>
      </c>
      <c r="J763" s="9">
        <v>1680</v>
      </c>
      <c r="K763" s="28">
        <f t="shared" si="23"/>
        <v>1.3697513249082756</v>
      </c>
      <c r="L763" s="10"/>
    </row>
    <row r="764" spans="1:12" x14ac:dyDescent="0.2">
      <c r="A764" s="7" t="s">
        <v>8552</v>
      </c>
      <c r="B764" s="8" t="s">
        <v>8553</v>
      </c>
      <c r="C764" s="8">
        <v>11</v>
      </c>
      <c r="D764" s="8">
        <v>1</v>
      </c>
      <c r="E764" s="8">
        <v>5</v>
      </c>
      <c r="F764" s="9">
        <v>330</v>
      </c>
      <c r="G764" s="9">
        <v>1088</v>
      </c>
      <c r="H764" s="28">
        <f t="shared" si="22"/>
        <v>3.2969696969696969</v>
      </c>
      <c r="I764" s="9">
        <v>160</v>
      </c>
      <c r="J764" s="9">
        <v>1570.5</v>
      </c>
      <c r="K764" s="28">
        <f t="shared" si="23"/>
        <v>1.4434742647058822</v>
      </c>
      <c r="L764" s="10"/>
    </row>
    <row r="765" spans="1:12" x14ac:dyDescent="0.2">
      <c r="A765" s="7" t="s">
        <v>8552</v>
      </c>
      <c r="B765" s="8" t="s">
        <v>8553</v>
      </c>
      <c r="C765" s="8">
        <v>11</v>
      </c>
      <c r="D765" s="8">
        <v>1</v>
      </c>
      <c r="E765" s="8">
        <v>19</v>
      </c>
      <c r="F765" s="9">
        <v>111</v>
      </c>
      <c r="G765" s="9">
        <v>644.5</v>
      </c>
      <c r="H765" s="28">
        <f t="shared" si="22"/>
        <v>5.8063063063063067</v>
      </c>
      <c r="I765" s="9">
        <v>154.5</v>
      </c>
      <c r="J765" s="9">
        <v>1775</v>
      </c>
      <c r="K765" s="28">
        <f t="shared" si="23"/>
        <v>2.7540729247478666</v>
      </c>
      <c r="L765" s="10"/>
    </row>
    <row r="766" spans="1:12" x14ac:dyDescent="0.2">
      <c r="A766" s="7" t="s">
        <v>8552</v>
      </c>
      <c r="B766" s="8" t="s">
        <v>8553</v>
      </c>
      <c r="C766" s="8">
        <v>11</v>
      </c>
      <c r="D766" s="8">
        <v>1</v>
      </c>
      <c r="E766" s="8">
        <v>23</v>
      </c>
      <c r="F766" s="9">
        <v>102.5</v>
      </c>
      <c r="G766" s="9">
        <v>483.5</v>
      </c>
      <c r="H766" s="28">
        <f t="shared" si="22"/>
        <v>4.7170731707317071</v>
      </c>
      <c r="I766" s="9">
        <v>142.5</v>
      </c>
      <c r="J766" s="9">
        <v>1112</v>
      </c>
      <c r="K766" s="28">
        <f t="shared" si="23"/>
        <v>2.2998965873836608</v>
      </c>
      <c r="L766" s="10"/>
    </row>
    <row r="767" spans="1:12" x14ac:dyDescent="0.2">
      <c r="A767" s="7" t="s">
        <v>8552</v>
      </c>
      <c r="B767" s="8" t="s">
        <v>8553</v>
      </c>
      <c r="C767" s="8">
        <v>11</v>
      </c>
      <c r="D767" s="8">
        <v>16</v>
      </c>
      <c r="E767" s="8">
        <v>23</v>
      </c>
      <c r="F767" s="9">
        <v>108.5</v>
      </c>
      <c r="G767" s="9">
        <v>609</v>
      </c>
      <c r="H767" s="28">
        <f t="shared" si="22"/>
        <v>5.612903225806452</v>
      </c>
      <c r="I767" s="9">
        <v>141</v>
      </c>
      <c r="J767" s="9">
        <v>1586.5</v>
      </c>
      <c r="K767" s="28">
        <f t="shared" si="23"/>
        <v>2.6050903119868636</v>
      </c>
      <c r="L767" s="10"/>
    </row>
    <row r="768" spans="1:12" x14ac:dyDescent="0.2">
      <c r="A768" s="7" t="s">
        <v>8552</v>
      </c>
      <c r="B768" s="8" t="s">
        <v>8553</v>
      </c>
      <c r="C768" s="8">
        <v>11</v>
      </c>
      <c r="D768" s="8">
        <v>1</v>
      </c>
      <c r="E768" s="8">
        <v>18</v>
      </c>
      <c r="F768" s="9">
        <v>104</v>
      </c>
      <c r="G768" s="9">
        <v>735</v>
      </c>
      <c r="H768" s="28">
        <f t="shared" si="22"/>
        <v>7.0673076923076925</v>
      </c>
      <c r="I768" s="9">
        <v>139.5</v>
      </c>
      <c r="J768" s="9">
        <v>1528.5</v>
      </c>
      <c r="K768" s="28">
        <f t="shared" si="23"/>
        <v>2.0795918367346937</v>
      </c>
      <c r="L768" s="10"/>
    </row>
    <row r="769" spans="1:12" x14ac:dyDescent="0.2">
      <c r="A769" s="7" t="s">
        <v>8552</v>
      </c>
      <c r="B769" s="8" t="s">
        <v>8553</v>
      </c>
      <c r="C769" s="8">
        <v>11</v>
      </c>
      <c r="D769" s="8">
        <v>1</v>
      </c>
      <c r="E769" s="8">
        <v>17</v>
      </c>
      <c r="F769" s="9">
        <v>83</v>
      </c>
      <c r="G769" s="9">
        <v>629.5</v>
      </c>
      <c r="H769" s="28">
        <f t="shared" si="22"/>
        <v>7.5843373493975905</v>
      </c>
      <c r="I769" s="9">
        <v>132.5</v>
      </c>
      <c r="J769" s="9">
        <v>1555.5</v>
      </c>
      <c r="K769" s="28">
        <f t="shared" si="23"/>
        <v>2.471008737092931</v>
      </c>
      <c r="L769" s="10"/>
    </row>
    <row r="770" spans="1:12" x14ac:dyDescent="0.2">
      <c r="A770" s="7" t="s">
        <v>8552</v>
      </c>
      <c r="B770" s="8" t="s">
        <v>8553</v>
      </c>
      <c r="C770" s="8">
        <v>11</v>
      </c>
      <c r="D770" s="8">
        <v>1</v>
      </c>
      <c r="E770" s="8">
        <v>20</v>
      </c>
      <c r="F770" s="9">
        <v>93.5</v>
      </c>
      <c r="G770" s="9">
        <v>661</v>
      </c>
      <c r="H770" s="28">
        <f t="shared" ref="H770:H833" si="24">(G770/F770)</f>
        <v>7.0695187165775399</v>
      </c>
      <c r="I770" s="9">
        <v>129</v>
      </c>
      <c r="J770" s="9">
        <v>1694</v>
      </c>
      <c r="K770" s="28">
        <f t="shared" si="23"/>
        <v>2.5627836611195161</v>
      </c>
      <c r="L770" s="10"/>
    </row>
    <row r="771" spans="1:12" x14ac:dyDescent="0.2">
      <c r="A771" s="7" t="s">
        <v>8552</v>
      </c>
      <c r="B771" s="8" t="s">
        <v>8553</v>
      </c>
      <c r="C771" s="8">
        <v>11</v>
      </c>
      <c r="D771" s="8">
        <v>1</v>
      </c>
      <c r="E771" s="8">
        <v>22</v>
      </c>
      <c r="F771" s="9">
        <v>123</v>
      </c>
      <c r="G771" s="9">
        <v>672</v>
      </c>
      <c r="H771" s="28">
        <f t="shared" si="24"/>
        <v>5.4634146341463419</v>
      </c>
      <c r="I771" s="9">
        <v>127.5</v>
      </c>
      <c r="J771" s="9">
        <v>1295.5</v>
      </c>
      <c r="K771" s="28">
        <f t="shared" ref="K771:K834" si="25">(J771/G771)</f>
        <v>1.9278273809523809</v>
      </c>
      <c r="L771" s="10"/>
    </row>
    <row r="772" spans="1:12" x14ac:dyDescent="0.2">
      <c r="A772" s="7" t="s">
        <v>8552</v>
      </c>
      <c r="B772" s="8" t="s">
        <v>8553</v>
      </c>
      <c r="C772" s="8">
        <v>11</v>
      </c>
      <c r="D772" s="8">
        <v>1</v>
      </c>
      <c r="E772" s="8">
        <v>15</v>
      </c>
      <c r="F772" s="9">
        <v>99.5</v>
      </c>
      <c r="G772" s="9">
        <v>611.5</v>
      </c>
      <c r="H772" s="28">
        <f t="shared" si="24"/>
        <v>6.1457286432160805</v>
      </c>
      <c r="I772" s="9">
        <v>126.5</v>
      </c>
      <c r="J772" s="9">
        <v>1617</v>
      </c>
      <c r="K772" s="28">
        <f t="shared" si="25"/>
        <v>2.6443172526573999</v>
      </c>
      <c r="L772" s="10"/>
    </row>
    <row r="773" spans="1:12" x14ac:dyDescent="0.2">
      <c r="A773" s="7" t="s">
        <v>8552</v>
      </c>
      <c r="B773" s="8" t="s">
        <v>8553</v>
      </c>
      <c r="C773" s="8">
        <v>11</v>
      </c>
      <c r="D773" s="8">
        <v>1</v>
      </c>
      <c r="E773" s="8">
        <v>6</v>
      </c>
      <c r="F773" s="9">
        <v>87.5</v>
      </c>
      <c r="G773" s="9">
        <v>527.5</v>
      </c>
      <c r="H773" s="28">
        <f t="shared" si="24"/>
        <v>6.0285714285714285</v>
      </c>
      <c r="I773" s="9">
        <v>120.5</v>
      </c>
      <c r="J773" s="9">
        <v>1495</v>
      </c>
      <c r="K773" s="28">
        <f t="shared" si="25"/>
        <v>2.8341232227488153</v>
      </c>
      <c r="L773" s="28" t="s">
        <v>8556</v>
      </c>
    </row>
    <row r="774" spans="1:12" x14ac:dyDescent="0.2">
      <c r="A774" s="7" t="s">
        <v>8552</v>
      </c>
      <c r="B774" s="8" t="s">
        <v>8553</v>
      </c>
      <c r="C774" s="8">
        <v>11</v>
      </c>
      <c r="D774" s="8">
        <v>16</v>
      </c>
      <c r="E774" s="8">
        <v>17</v>
      </c>
      <c r="F774" s="9">
        <v>65</v>
      </c>
      <c r="G774" s="9">
        <v>504.5</v>
      </c>
      <c r="H774" s="28">
        <f t="shared" si="24"/>
        <v>7.7615384615384615</v>
      </c>
      <c r="I774" s="9">
        <v>120.5</v>
      </c>
      <c r="J774" s="9">
        <v>1546</v>
      </c>
      <c r="K774" s="28">
        <f t="shared" si="25"/>
        <v>3.064420218037661</v>
      </c>
      <c r="L774" s="10">
        <f>MEDIAN(K762:K774)</f>
        <v>2.471008737092931</v>
      </c>
    </row>
    <row r="775" spans="1:12" x14ac:dyDescent="0.2">
      <c r="A775" s="11" t="s">
        <v>8552</v>
      </c>
      <c r="B775" s="12" t="s">
        <v>8553</v>
      </c>
      <c r="C775" s="12">
        <v>11</v>
      </c>
      <c r="D775" s="12">
        <v>1</v>
      </c>
      <c r="E775" s="12">
        <v>3</v>
      </c>
      <c r="F775" s="13">
        <v>287</v>
      </c>
      <c r="G775" s="13">
        <v>1054</v>
      </c>
      <c r="H775" s="29">
        <f t="shared" si="24"/>
        <v>3.6724738675958188</v>
      </c>
      <c r="I775" s="13">
        <v>117</v>
      </c>
      <c r="J775" s="13">
        <v>1292.5</v>
      </c>
      <c r="K775" s="29">
        <f t="shared" si="25"/>
        <v>1.226280834914611</v>
      </c>
      <c r="L775" s="14"/>
    </row>
    <row r="776" spans="1:12" x14ac:dyDescent="0.2">
      <c r="A776" s="11" t="s">
        <v>8552</v>
      </c>
      <c r="B776" s="12" t="s">
        <v>8553</v>
      </c>
      <c r="C776" s="12">
        <v>11</v>
      </c>
      <c r="D776" s="12">
        <v>3</v>
      </c>
      <c r="E776" s="12">
        <v>24</v>
      </c>
      <c r="F776" s="13">
        <v>136.5</v>
      </c>
      <c r="G776" s="13">
        <v>826.5</v>
      </c>
      <c r="H776" s="29">
        <f t="shared" si="24"/>
        <v>6.0549450549450547</v>
      </c>
      <c r="I776" s="13">
        <v>116</v>
      </c>
      <c r="J776" s="13">
        <v>75</v>
      </c>
      <c r="K776" s="29">
        <f t="shared" si="25"/>
        <v>9.0744101633393831E-2</v>
      </c>
      <c r="L776" s="14"/>
    </row>
    <row r="777" spans="1:12" x14ac:dyDescent="0.2">
      <c r="A777" s="11" t="s">
        <v>8552</v>
      </c>
      <c r="B777" s="12" t="s">
        <v>8553</v>
      </c>
      <c r="C777" s="12">
        <v>11</v>
      </c>
      <c r="D777" s="12">
        <v>1</v>
      </c>
      <c r="E777" s="12">
        <v>21</v>
      </c>
      <c r="F777" s="13">
        <v>88.5</v>
      </c>
      <c r="G777" s="13">
        <v>460</v>
      </c>
      <c r="H777" s="29">
        <f t="shared" si="24"/>
        <v>5.1977401129943503</v>
      </c>
      <c r="I777" s="13">
        <v>110.5</v>
      </c>
      <c r="J777" s="13">
        <v>884</v>
      </c>
      <c r="K777" s="29">
        <f t="shared" si="25"/>
        <v>1.9217391304347826</v>
      </c>
      <c r="L777" s="14"/>
    </row>
    <row r="778" spans="1:12" x14ac:dyDescent="0.2">
      <c r="A778" s="11" t="s">
        <v>8552</v>
      </c>
      <c r="B778" s="12" t="s">
        <v>8553</v>
      </c>
      <c r="C778" s="12">
        <v>11</v>
      </c>
      <c r="D778" s="12">
        <v>16</v>
      </c>
      <c r="E778" s="12">
        <v>3</v>
      </c>
      <c r="F778" s="13">
        <v>288.5</v>
      </c>
      <c r="G778" s="13">
        <v>985</v>
      </c>
      <c r="H778" s="29">
        <f t="shared" si="24"/>
        <v>3.4142114384748701</v>
      </c>
      <c r="I778" s="13">
        <v>109.5</v>
      </c>
      <c r="J778" s="13">
        <v>1410.5</v>
      </c>
      <c r="K778" s="29">
        <f t="shared" si="25"/>
        <v>1.4319796954314721</v>
      </c>
      <c r="L778" s="14"/>
    </row>
    <row r="779" spans="1:12" x14ac:dyDescent="0.2">
      <c r="A779" s="11" t="s">
        <v>8552</v>
      </c>
      <c r="B779" s="12" t="s">
        <v>8553</v>
      </c>
      <c r="C779" s="12">
        <v>11</v>
      </c>
      <c r="D779" s="12">
        <v>1</v>
      </c>
      <c r="E779" s="12">
        <v>12</v>
      </c>
      <c r="F779" s="13">
        <v>79</v>
      </c>
      <c r="G779" s="13">
        <v>607.5</v>
      </c>
      <c r="H779" s="29">
        <f t="shared" si="24"/>
        <v>7.6898734177215191</v>
      </c>
      <c r="I779" s="13">
        <v>109</v>
      </c>
      <c r="J779" s="13">
        <v>1427.5</v>
      </c>
      <c r="K779" s="29">
        <f t="shared" si="25"/>
        <v>2.3497942386831276</v>
      </c>
      <c r="L779" s="14"/>
    </row>
    <row r="780" spans="1:12" x14ac:dyDescent="0.2">
      <c r="A780" s="11" t="s">
        <v>8552</v>
      </c>
      <c r="B780" s="12" t="s">
        <v>8553</v>
      </c>
      <c r="C780" s="12">
        <v>11</v>
      </c>
      <c r="D780" s="12">
        <v>1</v>
      </c>
      <c r="E780" s="12">
        <v>10</v>
      </c>
      <c r="F780" s="13">
        <v>76</v>
      </c>
      <c r="G780" s="13">
        <v>623</v>
      </c>
      <c r="H780" s="29">
        <f t="shared" si="24"/>
        <v>8.1973684210526319</v>
      </c>
      <c r="I780" s="13">
        <v>108.5</v>
      </c>
      <c r="J780" s="13">
        <v>1391</v>
      </c>
      <c r="K780" s="29">
        <f t="shared" si="25"/>
        <v>2.2327447833065812</v>
      </c>
      <c r="L780" s="14"/>
    </row>
    <row r="781" spans="1:12" x14ac:dyDescent="0.2">
      <c r="A781" s="11" t="s">
        <v>8552</v>
      </c>
      <c r="B781" s="12" t="s">
        <v>8553</v>
      </c>
      <c r="C781" s="12">
        <v>11</v>
      </c>
      <c r="D781" s="12">
        <v>1</v>
      </c>
      <c r="E781" s="12">
        <v>13</v>
      </c>
      <c r="F781" s="13">
        <v>81</v>
      </c>
      <c r="G781" s="13">
        <v>580.5</v>
      </c>
      <c r="H781" s="29">
        <f t="shared" si="24"/>
        <v>7.166666666666667</v>
      </c>
      <c r="I781" s="13">
        <v>108.5</v>
      </c>
      <c r="J781" s="13">
        <v>1582</v>
      </c>
      <c r="K781" s="29">
        <f t="shared" si="25"/>
        <v>2.7252368647717486</v>
      </c>
      <c r="L781" s="14"/>
    </row>
    <row r="782" spans="1:12" x14ac:dyDescent="0.2">
      <c r="A782" s="11" t="s">
        <v>8552</v>
      </c>
      <c r="B782" s="12" t="s">
        <v>8553</v>
      </c>
      <c r="C782" s="12">
        <v>11</v>
      </c>
      <c r="D782" s="12">
        <v>1</v>
      </c>
      <c r="E782" s="12">
        <v>11</v>
      </c>
      <c r="F782" s="13">
        <v>65.5</v>
      </c>
      <c r="G782" s="13">
        <v>567.5</v>
      </c>
      <c r="H782" s="29">
        <f t="shared" si="24"/>
        <v>8.6641221374045809</v>
      </c>
      <c r="I782" s="13">
        <v>105.5</v>
      </c>
      <c r="J782" s="13">
        <v>1439</v>
      </c>
      <c r="K782" s="29">
        <f t="shared" si="25"/>
        <v>2.5356828193832599</v>
      </c>
      <c r="L782" s="14"/>
    </row>
    <row r="783" spans="1:12" x14ac:dyDescent="0.2">
      <c r="A783" s="11" t="s">
        <v>8552</v>
      </c>
      <c r="B783" s="12" t="s">
        <v>8553</v>
      </c>
      <c r="C783" s="12">
        <v>11</v>
      </c>
      <c r="D783" s="12">
        <v>1</v>
      </c>
      <c r="E783" s="12">
        <v>16</v>
      </c>
      <c r="F783" s="13">
        <v>76.5</v>
      </c>
      <c r="G783" s="13">
        <v>625.5</v>
      </c>
      <c r="H783" s="29">
        <f t="shared" si="24"/>
        <v>8.1764705882352935</v>
      </c>
      <c r="I783" s="13">
        <v>105</v>
      </c>
      <c r="J783" s="13">
        <v>1125.5</v>
      </c>
      <c r="K783" s="29">
        <f t="shared" si="25"/>
        <v>1.7993605115907274</v>
      </c>
      <c r="L783" s="14"/>
    </row>
    <row r="784" spans="1:12" x14ac:dyDescent="0.2">
      <c r="A784" s="11" t="s">
        <v>8552</v>
      </c>
      <c r="B784" s="12" t="s">
        <v>8553</v>
      </c>
      <c r="C784" s="12">
        <v>11</v>
      </c>
      <c r="D784" s="12">
        <v>5</v>
      </c>
      <c r="E784" s="12">
        <v>24</v>
      </c>
      <c r="F784" s="13">
        <v>89</v>
      </c>
      <c r="G784" s="13">
        <v>548.5</v>
      </c>
      <c r="H784" s="29">
        <f t="shared" si="24"/>
        <v>6.1629213483146064</v>
      </c>
      <c r="I784" s="13">
        <v>104.5</v>
      </c>
      <c r="J784" s="13">
        <v>1150.5</v>
      </c>
      <c r="K784" s="29">
        <f t="shared" si="25"/>
        <v>2.0975387420237008</v>
      </c>
      <c r="L784" s="14"/>
    </row>
    <row r="785" spans="1:12" x14ac:dyDescent="0.2">
      <c r="A785" s="11" t="s">
        <v>8552</v>
      </c>
      <c r="B785" s="12" t="s">
        <v>8553</v>
      </c>
      <c r="C785" s="12">
        <v>11</v>
      </c>
      <c r="D785" s="12">
        <v>1</v>
      </c>
      <c r="E785" s="12">
        <v>8</v>
      </c>
      <c r="F785" s="13">
        <v>64</v>
      </c>
      <c r="G785" s="13">
        <v>430</v>
      </c>
      <c r="H785" s="29">
        <f t="shared" si="24"/>
        <v>6.71875</v>
      </c>
      <c r="I785" s="13">
        <v>103.5</v>
      </c>
      <c r="J785" s="13">
        <v>1530.5</v>
      </c>
      <c r="K785" s="29">
        <f t="shared" si="25"/>
        <v>3.5593023255813954</v>
      </c>
      <c r="L785" s="14"/>
    </row>
    <row r="786" spans="1:12" x14ac:dyDescent="0.2">
      <c r="A786" s="11" t="s">
        <v>8552</v>
      </c>
      <c r="B786" s="12" t="s">
        <v>8553</v>
      </c>
      <c r="C786" s="12">
        <v>11</v>
      </c>
      <c r="D786" s="12">
        <v>9</v>
      </c>
      <c r="E786" s="12">
        <v>24</v>
      </c>
      <c r="F786" s="13">
        <v>90</v>
      </c>
      <c r="G786" s="13">
        <v>615</v>
      </c>
      <c r="H786" s="29">
        <f t="shared" si="24"/>
        <v>6.833333333333333</v>
      </c>
      <c r="I786" s="13">
        <v>100.5</v>
      </c>
      <c r="J786" s="13">
        <v>1370</v>
      </c>
      <c r="K786" s="29">
        <f t="shared" si="25"/>
        <v>2.2276422764227641</v>
      </c>
      <c r="L786" s="14"/>
    </row>
    <row r="787" spans="1:12" x14ac:dyDescent="0.2">
      <c r="A787" s="11" t="s">
        <v>8552</v>
      </c>
      <c r="B787" s="12" t="s">
        <v>8553</v>
      </c>
      <c r="C787" s="12">
        <v>11</v>
      </c>
      <c r="D787" s="12">
        <v>16</v>
      </c>
      <c r="E787" s="12">
        <v>13</v>
      </c>
      <c r="F787" s="13">
        <v>50</v>
      </c>
      <c r="G787" s="13">
        <v>497</v>
      </c>
      <c r="H787" s="29">
        <f t="shared" si="24"/>
        <v>9.94</v>
      </c>
      <c r="I787" s="13">
        <v>100.5</v>
      </c>
      <c r="J787" s="13">
        <v>1421.5</v>
      </c>
      <c r="K787" s="29">
        <f t="shared" si="25"/>
        <v>2.8601609657947686</v>
      </c>
      <c r="L787" s="14"/>
    </row>
    <row r="788" spans="1:12" x14ac:dyDescent="0.2">
      <c r="A788" s="11" t="s">
        <v>8552</v>
      </c>
      <c r="B788" s="12" t="s">
        <v>8553</v>
      </c>
      <c r="C788" s="12">
        <v>11</v>
      </c>
      <c r="D788" s="12">
        <v>1</v>
      </c>
      <c r="E788" s="12">
        <v>2</v>
      </c>
      <c r="F788" s="13">
        <v>73</v>
      </c>
      <c r="G788" s="13">
        <v>380.5</v>
      </c>
      <c r="H788" s="29">
        <f t="shared" si="24"/>
        <v>5.2123287671232879</v>
      </c>
      <c r="I788" s="13">
        <v>99.5</v>
      </c>
      <c r="J788" s="13">
        <v>1413.5</v>
      </c>
      <c r="K788" s="29">
        <f t="shared" si="25"/>
        <v>3.7148488830486204</v>
      </c>
      <c r="L788" s="14"/>
    </row>
    <row r="789" spans="1:12" x14ac:dyDescent="0.2">
      <c r="A789" s="11" t="s">
        <v>8552</v>
      </c>
      <c r="B789" s="12" t="s">
        <v>8553</v>
      </c>
      <c r="C789" s="12">
        <v>11</v>
      </c>
      <c r="D789" s="12">
        <v>16</v>
      </c>
      <c r="E789" s="12">
        <v>20</v>
      </c>
      <c r="F789" s="13">
        <v>79</v>
      </c>
      <c r="G789" s="13">
        <v>520.5</v>
      </c>
      <c r="H789" s="29">
        <f t="shared" si="24"/>
        <v>6.5886075949367084</v>
      </c>
      <c r="I789" s="13">
        <v>95</v>
      </c>
      <c r="J789" s="13">
        <v>1540</v>
      </c>
      <c r="K789" s="29">
        <f t="shared" si="25"/>
        <v>2.9586935638808836</v>
      </c>
      <c r="L789" s="14"/>
    </row>
    <row r="790" spans="1:12" x14ac:dyDescent="0.2">
      <c r="A790" s="11" t="s">
        <v>8552</v>
      </c>
      <c r="B790" s="12" t="s">
        <v>8553</v>
      </c>
      <c r="C790" s="12">
        <v>11</v>
      </c>
      <c r="D790" s="12">
        <v>16</v>
      </c>
      <c r="E790" s="12">
        <v>22</v>
      </c>
      <c r="F790" s="13">
        <v>94.5</v>
      </c>
      <c r="G790" s="13">
        <v>555.5</v>
      </c>
      <c r="H790" s="29">
        <f t="shared" si="24"/>
        <v>5.8783068783068781</v>
      </c>
      <c r="I790" s="13">
        <v>94.5</v>
      </c>
      <c r="J790" s="13">
        <v>1246</v>
      </c>
      <c r="K790" s="29">
        <f t="shared" si="25"/>
        <v>2.2430243024302432</v>
      </c>
      <c r="L790" s="14"/>
    </row>
    <row r="791" spans="1:12" x14ac:dyDescent="0.2">
      <c r="A791" s="11" t="s">
        <v>8552</v>
      </c>
      <c r="B791" s="12" t="s">
        <v>8553</v>
      </c>
      <c r="C791" s="12">
        <v>11</v>
      </c>
      <c r="D791" s="12">
        <v>16</v>
      </c>
      <c r="E791" s="12">
        <v>15</v>
      </c>
      <c r="F791" s="13">
        <v>61.5</v>
      </c>
      <c r="G791" s="13">
        <v>478</v>
      </c>
      <c r="H791" s="29">
        <f t="shared" si="24"/>
        <v>7.7723577235772359</v>
      </c>
      <c r="I791" s="13">
        <v>94</v>
      </c>
      <c r="J791" s="13">
        <v>1514.5</v>
      </c>
      <c r="K791" s="29">
        <f t="shared" si="25"/>
        <v>3.1684100418410042</v>
      </c>
      <c r="L791" s="14"/>
    </row>
    <row r="792" spans="1:12" x14ac:dyDescent="0.2">
      <c r="A792" s="11" t="s">
        <v>8552</v>
      </c>
      <c r="B792" s="12" t="s">
        <v>8553</v>
      </c>
      <c r="C792" s="12">
        <v>11</v>
      </c>
      <c r="D792" s="12">
        <v>1</v>
      </c>
      <c r="E792" s="12">
        <v>1</v>
      </c>
      <c r="F792" s="13">
        <v>72</v>
      </c>
      <c r="G792" s="13">
        <v>378.5</v>
      </c>
      <c r="H792" s="29">
        <f t="shared" si="24"/>
        <v>5.2569444444444446</v>
      </c>
      <c r="I792" s="13">
        <v>92.5</v>
      </c>
      <c r="J792" s="13">
        <v>1582.5</v>
      </c>
      <c r="K792" s="29">
        <f t="shared" si="25"/>
        <v>4.180977542932629</v>
      </c>
      <c r="L792" s="14"/>
    </row>
    <row r="793" spans="1:12" x14ac:dyDescent="0.2">
      <c r="A793" s="11" t="s">
        <v>8552</v>
      </c>
      <c r="B793" s="12" t="s">
        <v>8553</v>
      </c>
      <c r="C793" s="12">
        <v>11</v>
      </c>
      <c r="D793" s="12">
        <v>15</v>
      </c>
      <c r="E793" s="12">
        <v>24</v>
      </c>
      <c r="F793" s="13">
        <v>93</v>
      </c>
      <c r="G793" s="13">
        <v>477</v>
      </c>
      <c r="H793" s="29">
        <f t="shared" si="24"/>
        <v>5.129032258064516</v>
      </c>
      <c r="I793" s="13">
        <v>91</v>
      </c>
      <c r="J793" s="13">
        <v>1125</v>
      </c>
      <c r="K793" s="29">
        <f t="shared" si="25"/>
        <v>2.358490566037736</v>
      </c>
      <c r="L793" s="14"/>
    </row>
    <row r="794" spans="1:12" x14ac:dyDescent="0.2">
      <c r="A794" s="11" t="s">
        <v>8552</v>
      </c>
      <c r="B794" s="12" t="s">
        <v>8553</v>
      </c>
      <c r="C794" s="12">
        <v>11</v>
      </c>
      <c r="D794" s="12">
        <v>7</v>
      </c>
      <c r="E794" s="12">
        <v>24</v>
      </c>
      <c r="F794" s="13">
        <v>79.5</v>
      </c>
      <c r="G794" s="13">
        <v>547.5</v>
      </c>
      <c r="H794" s="29">
        <f t="shared" si="24"/>
        <v>6.8867924528301883</v>
      </c>
      <c r="I794" s="13">
        <v>90</v>
      </c>
      <c r="J794" s="13">
        <v>1239.5</v>
      </c>
      <c r="K794" s="29">
        <f t="shared" si="25"/>
        <v>2.2639269406392692</v>
      </c>
      <c r="L794" s="14"/>
    </row>
    <row r="795" spans="1:12" x14ac:dyDescent="0.2">
      <c r="A795" s="11" t="s">
        <v>8552</v>
      </c>
      <c r="B795" s="12" t="s">
        <v>8553</v>
      </c>
      <c r="C795" s="12">
        <v>11</v>
      </c>
      <c r="D795" s="12">
        <v>4</v>
      </c>
      <c r="E795" s="12">
        <v>24</v>
      </c>
      <c r="F795" s="13">
        <v>74.5</v>
      </c>
      <c r="G795" s="13">
        <v>473.5</v>
      </c>
      <c r="H795" s="29">
        <f t="shared" si="24"/>
        <v>6.3557046979865772</v>
      </c>
      <c r="I795" s="13">
        <v>89.5</v>
      </c>
      <c r="J795" s="13">
        <v>50</v>
      </c>
      <c r="K795" s="29">
        <f t="shared" si="25"/>
        <v>0.10559662090813093</v>
      </c>
      <c r="L795" s="14"/>
    </row>
    <row r="796" spans="1:12" x14ac:dyDescent="0.2">
      <c r="A796" s="11" t="s">
        <v>8552</v>
      </c>
      <c r="B796" s="12" t="s">
        <v>8553</v>
      </c>
      <c r="C796" s="12">
        <v>11</v>
      </c>
      <c r="D796" s="12">
        <v>14</v>
      </c>
      <c r="E796" s="12">
        <v>24</v>
      </c>
      <c r="F796" s="13">
        <v>87.5</v>
      </c>
      <c r="G796" s="13">
        <v>542</v>
      </c>
      <c r="H796" s="29">
        <f t="shared" si="24"/>
        <v>6.194285714285714</v>
      </c>
      <c r="I796" s="13">
        <v>89.5</v>
      </c>
      <c r="J796" s="13">
        <v>979</v>
      </c>
      <c r="K796" s="29">
        <f t="shared" si="25"/>
        <v>1.8062730627306274</v>
      </c>
      <c r="L796" s="14"/>
    </row>
    <row r="797" spans="1:12" x14ac:dyDescent="0.2">
      <c r="A797" s="11" t="s">
        <v>8552</v>
      </c>
      <c r="B797" s="12" t="s">
        <v>8553</v>
      </c>
      <c r="C797" s="12">
        <v>11</v>
      </c>
      <c r="D797" s="12">
        <v>16</v>
      </c>
      <c r="E797" s="12">
        <v>11</v>
      </c>
      <c r="F797" s="13">
        <v>66.5</v>
      </c>
      <c r="G797" s="13">
        <v>495.5</v>
      </c>
      <c r="H797" s="29">
        <f t="shared" si="24"/>
        <v>7.4511278195488719</v>
      </c>
      <c r="I797" s="13">
        <v>89.5</v>
      </c>
      <c r="J797" s="13">
        <v>1510</v>
      </c>
      <c r="K797" s="29">
        <f t="shared" si="25"/>
        <v>3.0474268415741674</v>
      </c>
      <c r="L797" s="14"/>
    </row>
    <row r="798" spans="1:12" x14ac:dyDescent="0.2">
      <c r="A798" s="11" t="s">
        <v>8552</v>
      </c>
      <c r="B798" s="12" t="s">
        <v>8553</v>
      </c>
      <c r="C798" s="12">
        <v>11</v>
      </c>
      <c r="D798" s="12">
        <v>1</v>
      </c>
      <c r="E798" s="12">
        <v>24</v>
      </c>
      <c r="F798" s="13">
        <v>79</v>
      </c>
      <c r="G798" s="13">
        <v>426</v>
      </c>
      <c r="H798" s="29">
        <f t="shared" si="24"/>
        <v>5.3924050632911396</v>
      </c>
      <c r="I798" s="13">
        <v>88.5</v>
      </c>
      <c r="J798" s="13">
        <v>31</v>
      </c>
      <c r="K798" s="29">
        <f t="shared" si="25"/>
        <v>7.2769953051643188E-2</v>
      </c>
      <c r="L798" s="14"/>
    </row>
    <row r="799" spans="1:12" x14ac:dyDescent="0.2">
      <c r="A799" s="11" t="s">
        <v>8552</v>
      </c>
      <c r="B799" s="12" t="s">
        <v>8553</v>
      </c>
      <c r="C799" s="12">
        <v>11</v>
      </c>
      <c r="D799" s="12">
        <v>2</v>
      </c>
      <c r="E799" s="12">
        <v>24</v>
      </c>
      <c r="F799" s="13">
        <v>92</v>
      </c>
      <c r="G799" s="13">
        <v>517.5</v>
      </c>
      <c r="H799" s="29">
        <f t="shared" si="24"/>
        <v>5.625</v>
      </c>
      <c r="I799" s="13">
        <v>84</v>
      </c>
      <c r="J799" s="13">
        <v>38.5</v>
      </c>
      <c r="K799" s="29">
        <f t="shared" si="25"/>
        <v>7.4396135265700478E-2</v>
      </c>
      <c r="L799" s="14"/>
    </row>
    <row r="800" spans="1:12" x14ac:dyDescent="0.2">
      <c r="A800" s="11" t="s">
        <v>8552</v>
      </c>
      <c r="B800" s="12" t="s">
        <v>8553</v>
      </c>
      <c r="C800" s="12">
        <v>11</v>
      </c>
      <c r="D800" s="12">
        <v>16</v>
      </c>
      <c r="E800" s="12">
        <v>14</v>
      </c>
      <c r="F800" s="13">
        <v>61</v>
      </c>
      <c r="G800" s="13">
        <v>502.5</v>
      </c>
      <c r="H800" s="29">
        <f t="shared" si="24"/>
        <v>8.2377049180327866</v>
      </c>
      <c r="I800" s="13">
        <v>84</v>
      </c>
      <c r="J800" s="13">
        <v>1377.5</v>
      </c>
      <c r="K800" s="29">
        <f t="shared" si="25"/>
        <v>2.7412935323383083</v>
      </c>
      <c r="L800" s="14"/>
    </row>
    <row r="801" spans="1:12" x14ac:dyDescent="0.2">
      <c r="A801" s="11" t="s">
        <v>8552</v>
      </c>
      <c r="B801" s="12" t="s">
        <v>8553</v>
      </c>
      <c r="C801" s="12">
        <v>11</v>
      </c>
      <c r="D801" s="12">
        <v>16</v>
      </c>
      <c r="E801" s="12">
        <v>5</v>
      </c>
      <c r="F801" s="13">
        <v>99.5</v>
      </c>
      <c r="G801" s="13">
        <v>750</v>
      </c>
      <c r="H801" s="29">
        <f t="shared" si="24"/>
        <v>7.5376884422110555</v>
      </c>
      <c r="I801" s="13">
        <v>84</v>
      </c>
      <c r="J801" s="13">
        <v>1442</v>
      </c>
      <c r="K801" s="29">
        <f t="shared" si="25"/>
        <v>1.9226666666666667</v>
      </c>
      <c r="L801" s="14"/>
    </row>
    <row r="802" spans="1:12" x14ac:dyDescent="0.2">
      <c r="A802" s="11" t="s">
        <v>8552</v>
      </c>
      <c r="B802" s="12" t="s">
        <v>8553</v>
      </c>
      <c r="C802" s="12">
        <v>11</v>
      </c>
      <c r="D802" s="12">
        <v>16</v>
      </c>
      <c r="E802" s="12">
        <v>8</v>
      </c>
      <c r="F802" s="13">
        <v>67</v>
      </c>
      <c r="G802" s="13">
        <v>456</v>
      </c>
      <c r="H802" s="29">
        <f t="shared" si="24"/>
        <v>6.8059701492537314</v>
      </c>
      <c r="I802" s="13">
        <v>83.5</v>
      </c>
      <c r="J802" s="13">
        <v>1485.5</v>
      </c>
      <c r="K802" s="29">
        <f t="shared" si="25"/>
        <v>3.2576754385964914</v>
      </c>
      <c r="L802" s="14"/>
    </row>
    <row r="803" spans="1:12" x14ac:dyDescent="0.2">
      <c r="A803" s="11" t="s">
        <v>8552</v>
      </c>
      <c r="B803" s="12" t="s">
        <v>8553</v>
      </c>
      <c r="C803" s="12">
        <v>11</v>
      </c>
      <c r="D803" s="12">
        <v>16</v>
      </c>
      <c r="E803" s="12">
        <v>2</v>
      </c>
      <c r="F803" s="13">
        <v>76.5</v>
      </c>
      <c r="G803" s="13">
        <v>430.5</v>
      </c>
      <c r="H803" s="29">
        <f t="shared" si="24"/>
        <v>5.6274509803921573</v>
      </c>
      <c r="I803" s="13">
        <v>83</v>
      </c>
      <c r="J803" s="13">
        <v>1457</v>
      </c>
      <c r="K803" s="29">
        <f t="shared" si="25"/>
        <v>3.3844367015098724</v>
      </c>
      <c r="L803" s="14"/>
    </row>
    <row r="804" spans="1:12" x14ac:dyDescent="0.2">
      <c r="A804" s="11" t="s">
        <v>8552</v>
      </c>
      <c r="B804" s="12" t="s">
        <v>8553</v>
      </c>
      <c r="C804" s="12">
        <v>11</v>
      </c>
      <c r="D804" s="12">
        <v>16</v>
      </c>
      <c r="E804" s="12">
        <v>9</v>
      </c>
      <c r="F804" s="13">
        <v>62.5</v>
      </c>
      <c r="G804" s="13">
        <v>469.5</v>
      </c>
      <c r="H804" s="29">
        <f t="shared" si="24"/>
        <v>7.5119999999999996</v>
      </c>
      <c r="I804" s="13">
        <v>82</v>
      </c>
      <c r="J804" s="13">
        <v>1080.5</v>
      </c>
      <c r="K804" s="29">
        <f t="shared" si="25"/>
        <v>2.3013844515441959</v>
      </c>
      <c r="L804" s="14"/>
    </row>
    <row r="805" spans="1:12" x14ac:dyDescent="0.2">
      <c r="A805" s="11" t="s">
        <v>8552</v>
      </c>
      <c r="B805" s="12" t="s">
        <v>8553</v>
      </c>
      <c r="C805" s="12">
        <v>11</v>
      </c>
      <c r="D805" s="12">
        <v>9</v>
      </c>
      <c r="E805" s="12">
        <v>1</v>
      </c>
      <c r="F805" s="13">
        <v>114.5</v>
      </c>
      <c r="G805" s="13">
        <v>677</v>
      </c>
      <c r="H805" s="29">
        <f t="shared" si="24"/>
        <v>5.9126637554585155</v>
      </c>
      <c r="I805" s="13">
        <v>82</v>
      </c>
      <c r="J805" s="13">
        <v>1183.5</v>
      </c>
      <c r="K805" s="29">
        <f t="shared" si="25"/>
        <v>1.7481536189069424</v>
      </c>
      <c r="L805" s="14"/>
    </row>
    <row r="806" spans="1:12" x14ac:dyDescent="0.2">
      <c r="A806" s="11" t="s">
        <v>8552</v>
      </c>
      <c r="B806" s="12" t="s">
        <v>8553</v>
      </c>
      <c r="C806" s="12">
        <v>11</v>
      </c>
      <c r="D806" s="12">
        <v>16</v>
      </c>
      <c r="E806" s="12">
        <v>21</v>
      </c>
      <c r="F806" s="13">
        <v>47.5</v>
      </c>
      <c r="G806" s="13">
        <v>414.5</v>
      </c>
      <c r="H806" s="29">
        <f t="shared" si="24"/>
        <v>8.7263157894736842</v>
      </c>
      <c r="I806" s="13">
        <v>80.5</v>
      </c>
      <c r="J806" s="13">
        <v>1103.5</v>
      </c>
      <c r="K806" s="29">
        <f t="shared" si="25"/>
        <v>2.6622436670687577</v>
      </c>
      <c r="L806" s="14"/>
    </row>
    <row r="807" spans="1:12" x14ac:dyDescent="0.2">
      <c r="A807" s="11" t="s">
        <v>8552</v>
      </c>
      <c r="B807" s="12" t="s">
        <v>8553</v>
      </c>
      <c r="C807" s="12">
        <v>11</v>
      </c>
      <c r="D807" s="12">
        <v>16</v>
      </c>
      <c r="E807" s="12">
        <v>1</v>
      </c>
      <c r="F807" s="13">
        <v>83</v>
      </c>
      <c r="G807" s="13">
        <v>536.5</v>
      </c>
      <c r="H807" s="29">
        <f t="shared" si="24"/>
        <v>6.4638554216867474</v>
      </c>
      <c r="I807" s="13">
        <v>80.5</v>
      </c>
      <c r="J807" s="13">
        <v>1105.5</v>
      </c>
      <c r="K807" s="29">
        <f t="shared" si="25"/>
        <v>2.0605778191985089</v>
      </c>
      <c r="L807" s="14"/>
    </row>
    <row r="808" spans="1:12" x14ac:dyDescent="0.2">
      <c r="A808" s="11" t="s">
        <v>8552</v>
      </c>
      <c r="B808" s="12" t="s">
        <v>8553</v>
      </c>
      <c r="C808" s="12">
        <v>11</v>
      </c>
      <c r="D808" s="12">
        <v>16</v>
      </c>
      <c r="E808" s="12">
        <v>24</v>
      </c>
      <c r="F808" s="13">
        <v>71.5</v>
      </c>
      <c r="G808" s="13">
        <v>436</v>
      </c>
      <c r="H808" s="29">
        <f t="shared" si="24"/>
        <v>6.0979020979020975</v>
      </c>
      <c r="I808" s="13">
        <v>80.5</v>
      </c>
      <c r="J808" s="13">
        <v>1196</v>
      </c>
      <c r="K808" s="29">
        <f t="shared" si="25"/>
        <v>2.7431192660550461</v>
      </c>
      <c r="L808" s="14"/>
    </row>
    <row r="809" spans="1:12" x14ac:dyDescent="0.2">
      <c r="A809" s="11" t="s">
        <v>8552</v>
      </c>
      <c r="B809" s="12" t="s">
        <v>8553</v>
      </c>
      <c r="C809" s="12">
        <v>11</v>
      </c>
      <c r="D809" s="12">
        <v>16</v>
      </c>
      <c r="E809" s="12">
        <v>16</v>
      </c>
      <c r="F809" s="13">
        <v>62</v>
      </c>
      <c r="G809" s="13">
        <v>444.5</v>
      </c>
      <c r="H809" s="29">
        <f t="shared" si="24"/>
        <v>7.169354838709677</v>
      </c>
      <c r="I809" s="13">
        <v>79.5</v>
      </c>
      <c r="J809" s="13">
        <v>1461.5</v>
      </c>
      <c r="K809" s="29">
        <f t="shared" si="25"/>
        <v>3.2879640044994374</v>
      </c>
      <c r="L809" s="14"/>
    </row>
    <row r="810" spans="1:12" x14ac:dyDescent="0.2">
      <c r="A810" s="11" t="s">
        <v>8552</v>
      </c>
      <c r="B810" s="12" t="s">
        <v>8553</v>
      </c>
      <c r="C810" s="12">
        <v>11</v>
      </c>
      <c r="D810" s="12">
        <v>1</v>
      </c>
      <c r="E810" s="12">
        <v>4</v>
      </c>
      <c r="F810" s="13">
        <v>62.5</v>
      </c>
      <c r="G810" s="13">
        <v>344.5</v>
      </c>
      <c r="H810" s="29">
        <f t="shared" si="24"/>
        <v>5.5119999999999996</v>
      </c>
      <c r="I810" s="13">
        <v>78.5</v>
      </c>
      <c r="J810" s="13">
        <v>954.5</v>
      </c>
      <c r="K810" s="29">
        <f t="shared" si="25"/>
        <v>2.7706821480406387</v>
      </c>
      <c r="L810" s="14"/>
    </row>
    <row r="811" spans="1:12" x14ac:dyDescent="0.2">
      <c r="A811" s="11" t="s">
        <v>8552</v>
      </c>
      <c r="B811" s="12" t="s">
        <v>8553</v>
      </c>
      <c r="C811" s="12">
        <v>11</v>
      </c>
      <c r="D811" s="12">
        <v>16</v>
      </c>
      <c r="E811" s="12">
        <v>6</v>
      </c>
      <c r="F811" s="13">
        <v>67</v>
      </c>
      <c r="G811" s="13">
        <v>430.5</v>
      </c>
      <c r="H811" s="29">
        <f t="shared" si="24"/>
        <v>6.4253731343283578</v>
      </c>
      <c r="I811" s="13">
        <v>77.5</v>
      </c>
      <c r="J811" s="13">
        <v>1102.5</v>
      </c>
      <c r="K811" s="29">
        <f t="shared" si="25"/>
        <v>2.5609756097560976</v>
      </c>
      <c r="L811" s="14"/>
    </row>
    <row r="812" spans="1:12" x14ac:dyDescent="0.2">
      <c r="A812" s="11" t="s">
        <v>8552</v>
      </c>
      <c r="B812" s="12" t="s">
        <v>8553</v>
      </c>
      <c r="C812" s="12">
        <v>11</v>
      </c>
      <c r="D812" s="12">
        <v>11</v>
      </c>
      <c r="E812" s="12">
        <v>1</v>
      </c>
      <c r="F812" s="13">
        <v>139</v>
      </c>
      <c r="G812" s="13">
        <v>818</v>
      </c>
      <c r="H812" s="29">
        <f t="shared" si="24"/>
        <v>5.8848920863309351</v>
      </c>
      <c r="I812" s="13">
        <v>77</v>
      </c>
      <c r="J812" s="13">
        <v>1414</v>
      </c>
      <c r="K812" s="29">
        <f t="shared" si="25"/>
        <v>1.7286063569682151</v>
      </c>
      <c r="L812" s="14"/>
    </row>
    <row r="813" spans="1:12" x14ac:dyDescent="0.2">
      <c r="A813" s="11" t="s">
        <v>8552</v>
      </c>
      <c r="B813" s="12" t="s">
        <v>8553</v>
      </c>
      <c r="C813" s="12">
        <v>11</v>
      </c>
      <c r="D813" s="12">
        <v>16</v>
      </c>
      <c r="E813" s="12">
        <v>10</v>
      </c>
      <c r="F813" s="13">
        <v>56</v>
      </c>
      <c r="G813" s="13">
        <v>445</v>
      </c>
      <c r="H813" s="29">
        <f t="shared" si="24"/>
        <v>7.9464285714285712</v>
      </c>
      <c r="I813" s="13">
        <v>76.5</v>
      </c>
      <c r="J813" s="13">
        <v>1110.5</v>
      </c>
      <c r="K813" s="29">
        <f t="shared" si="25"/>
        <v>2.4955056179775279</v>
      </c>
      <c r="L813" s="14"/>
    </row>
    <row r="814" spans="1:12" x14ac:dyDescent="0.2">
      <c r="A814" s="11" t="s">
        <v>8552</v>
      </c>
      <c r="B814" s="12" t="s">
        <v>8553</v>
      </c>
      <c r="C814" s="12">
        <v>11</v>
      </c>
      <c r="D814" s="12">
        <v>16</v>
      </c>
      <c r="E814" s="12">
        <v>7</v>
      </c>
      <c r="F814" s="13">
        <v>226.5</v>
      </c>
      <c r="G814" s="13">
        <v>965</v>
      </c>
      <c r="H814" s="29">
        <f t="shared" si="24"/>
        <v>4.260485651214128</v>
      </c>
      <c r="I814" s="13">
        <v>75.5</v>
      </c>
      <c r="J814" s="13">
        <v>1262.5</v>
      </c>
      <c r="K814" s="29">
        <f t="shared" si="25"/>
        <v>1.3082901554404145</v>
      </c>
      <c r="L814" s="14"/>
    </row>
    <row r="815" spans="1:12" x14ac:dyDescent="0.2">
      <c r="A815" s="11" t="s">
        <v>8552</v>
      </c>
      <c r="B815" s="12" t="s">
        <v>8553</v>
      </c>
      <c r="C815" s="12">
        <v>11</v>
      </c>
      <c r="D815" s="12">
        <v>5</v>
      </c>
      <c r="E815" s="12">
        <v>1</v>
      </c>
      <c r="F815" s="13">
        <v>140</v>
      </c>
      <c r="G815" s="13">
        <v>752.5</v>
      </c>
      <c r="H815" s="29">
        <f t="shared" si="24"/>
        <v>5.375</v>
      </c>
      <c r="I815" s="13">
        <v>75.5</v>
      </c>
      <c r="J815" s="13">
        <v>1371.5</v>
      </c>
      <c r="K815" s="29">
        <f t="shared" si="25"/>
        <v>1.822591362126246</v>
      </c>
      <c r="L815" s="14"/>
    </row>
    <row r="816" spans="1:12" x14ac:dyDescent="0.2">
      <c r="A816" s="11" t="s">
        <v>8552</v>
      </c>
      <c r="B816" s="12" t="s">
        <v>8553</v>
      </c>
      <c r="C816" s="12">
        <v>11</v>
      </c>
      <c r="D816" s="12">
        <v>7</v>
      </c>
      <c r="E816" s="12">
        <v>1</v>
      </c>
      <c r="F816" s="13">
        <v>77.5</v>
      </c>
      <c r="G816" s="13">
        <v>639</v>
      </c>
      <c r="H816" s="29">
        <f t="shared" si="24"/>
        <v>8.2451612903225815</v>
      </c>
      <c r="I816" s="13">
        <v>74.5</v>
      </c>
      <c r="J816" s="13">
        <v>1286.5</v>
      </c>
      <c r="K816" s="29">
        <f t="shared" si="25"/>
        <v>2.0133020344287949</v>
      </c>
      <c r="L816" s="14"/>
    </row>
    <row r="817" spans="1:12" x14ac:dyDescent="0.2">
      <c r="A817" s="11" t="s">
        <v>8552</v>
      </c>
      <c r="B817" s="12" t="s">
        <v>8553</v>
      </c>
      <c r="C817" s="12">
        <v>11</v>
      </c>
      <c r="D817" s="12">
        <v>8</v>
      </c>
      <c r="E817" s="12">
        <v>1</v>
      </c>
      <c r="F817" s="13">
        <v>105.5</v>
      </c>
      <c r="G817" s="13">
        <v>679</v>
      </c>
      <c r="H817" s="29">
        <f t="shared" si="24"/>
        <v>6.4360189573459712</v>
      </c>
      <c r="I817" s="13">
        <v>74</v>
      </c>
      <c r="J817" s="13">
        <v>45</v>
      </c>
      <c r="K817" s="29">
        <f t="shared" si="25"/>
        <v>6.6273932253313697E-2</v>
      </c>
      <c r="L817" s="14"/>
    </row>
    <row r="818" spans="1:12" x14ac:dyDescent="0.2">
      <c r="A818" s="11" t="s">
        <v>8552</v>
      </c>
      <c r="B818" s="12" t="s">
        <v>8553</v>
      </c>
      <c r="C818" s="12">
        <v>11</v>
      </c>
      <c r="D818" s="12">
        <v>1</v>
      </c>
      <c r="E818" s="12">
        <v>14</v>
      </c>
      <c r="F818" s="13">
        <v>76.5</v>
      </c>
      <c r="G818" s="13">
        <v>499</v>
      </c>
      <c r="H818" s="29">
        <f t="shared" si="24"/>
        <v>6.522875816993464</v>
      </c>
      <c r="I818" s="13">
        <v>72.5</v>
      </c>
      <c r="J818" s="13">
        <v>1371</v>
      </c>
      <c r="K818" s="29">
        <f t="shared" si="25"/>
        <v>2.7474949899799599</v>
      </c>
      <c r="L818" s="14"/>
    </row>
    <row r="819" spans="1:12" x14ac:dyDescent="0.2">
      <c r="A819" s="11" t="s">
        <v>8552</v>
      </c>
      <c r="B819" s="12" t="s">
        <v>8553</v>
      </c>
      <c r="C819" s="12">
        <v>11</v>
      </c>
      <c r="D819" s="12">
        <v>16</v>
      </c>
      <c r="E819" s="12">
        <v>19</v>
      </c>
      <c r="F819" s="13">
        <v>38</v>
      </c>
      <c r="G819" s="13">
        <v>381</v>
      </c>
      <c r="H819" s="29">
        <f t="shared" si="24"/>
        <v>10.026315789473685</v>
      </c>
      <c r="I819" s="13">
        <v>69</v>
      </c>
      <c r="J819" s="13">
        <v>1294.5</v>
      </c>
      <c r="K819" s="29">
        <f t="shared" si="25"/>
        <v>3.3976377952755907</v>
      </c>
      <c r="L819" s="14"/>
    </row>
    <row r="820" spans="1:12" x14ac:dyDescent="0.2">
      <c r="A820" s="11" t="s">
        <v>8552</v>
      </c>
      <c r="B820" s="12" t="s">
        <v>8553</v>
      </c>
      <c r="C820" s="12">
        <v>11</v>
      </c>
      <c r="D820" s="12">
        <v>13</v>
      </c>
      <c r="E820" s="12">
        <v>24</v>
      </c>
      <c r="F820" s="13">
        <v>69</v>
      </c>
      <c r="G820" s="13">
        <v>407</v>
      </c>
      <c r="H820" s="29">
        <f t="shared" si="24"/>
        <v>5.8985507246376816</v>
      </c>
      <c r="I820" s="13">
        <v>68</v>
      </c>
      <c r="J820" s="13">
        <v>655</v>
      </c>
      <c r="K820" s="29">
        <f t="shared" si="25"/>
        <v>1.6093366093366093</v>
      </c>
      <c r="L820" s="14"/>
    </row>
    <row r="821" spans="1:12" x14ac:dyDescent="0.2">
      <c r="A821" s="11" t="s">
        <v>8552</v>
      </c>
      <c r="B821" s="12" t="s">
        <v>8553</v>
      </c>
      <c r="C821" s="12">
        <v>11</v>
      </c>
      <c r="D821" s="12">
        <v>2</v>
      </c>
      <c r="E821" s="12">
        <v>1</v>
      </c>
      <c r="F821" s="13">
        <v>68</v>
      </c>
      <c r="G821" s="13">
        <v>504.5</v>
      </c>
      <c r="H821" s="29">
        <f t="shared" si="24"/>
        <v>7.4191176470588234</v>
      </c>
      <c r="I821" s="13">
        <v>64.5</v>
      </c>
      <c r="J821" s="13">
        <v>65</v>
      </c>
      <c r="K821" s="29">
        <f t="shared" si="25"/>
        <v>0.12884043607532211</v>
      </c>
      <c r="L821" s="14"/>
    </row>
    <row r="822" spans="1:12" x14ac:dyDescent="0.2">
      <c r="A822" s="11" t="s">
        <v>8552</v>
      </c>
      <c r="B822" s="12" t="s">
        <v>8553</v>
      </c>
      <c r="C822" s="12">
        <v>11</v>
      </c>
      <c r="D822" s="12">
        <v>16</v>
      </c>
      <c r="E822" s="12">
        <v>4</v>
      </c>
      <c r="F822" s="13">
        <v>50.5</v>
      </c>
      <c r="G822" s="13">
        <v>321.5</v>
      </c>
      <c r="H822" s="29">
        <f t="shared" si="24"/>
        <v>6.3663366336633667</v>
      </c>
      <c r="I822" s="13">
        <v>62.5</v>
      </c>
      <c r="J822" s="13">
        <v>1358.5</v>
      </c>
      <c r="K822" s="29">
        <f t="shared" si="25"/>
        <v>4.2255054432348365</v>
      </c>
      <c r="L822" s="14"/>
    </row>
    <row r="823" spans="1:12" x14ac:dyDescent="0.2">
      <c r="A823" s="11" t="s">
        <v>8552</v>
      </c>
      <c r="B823" s="12" t="s">
        <v>8553</v>
      </c>
      <c r="C823" s="12">
        <v>11</v>
      </c>
      <c r="D823" s="12">
        <v>11</v>
      </c>
      <c r="E823" s="12">
        <v>24</v>
      </c>
      <c r="F823" s="13">
        <v>64</v>
      </c>
      <c r="G823" s="13">
        <v>398.5</v>
      </c>
      <c r="H823" s="29">
        <f t="shared" si="24"/>
        <v>6.2265625</v>
      </c>
      <c r="I823" s="13">
        <v>62</v>
      </c>
      <c r="J823" s="13">
        <v>44</v>
      </c>
      <c r="K823" s="29">
        <f t="shared" si="25"/>
        <v>0.11041405269761606</v>
      </c>
      <c r="L823" s="14"/>
    </row>
    <row r="824" spans="1:12" x14ac:dyDescent="0.2">
      <c r="A824" s="11" t="s">
        <v>8552</v>
      </c>
      <c r="B824" s="12" t="s">
        <v>8553</v>
      </c>
      <c r="C824" s="12">
        <v>11</v>
      </c>
      <c r="D824" s="12">
        <v>16</v>
      </c>
      <c r="E824" s="12">
        <v>12</v>
      </c>
      <c r="F824" s="13">
        <v>49</v>
      </c>
      <c r="G824" s="13">
        <v>342</v>
      </c>
      <c r="H824" s="29">
        <f t="shared" si="24"/>
        <v>6.9795918367346941</v>
      </c>
      <c r="I824" s="13">
        <v>62</v>
      </c>
      <c r="J824" s="13">
        <v>1144.5</v>
      </c>
      <c r="K824" s="29">
        <f t="shared" si="25"/>
        <v>3.3464912280701755</v>
      </c>
      <c r="L824" s="14"/>
    </row>
    <row r="825" spans="1:12" x14ac:dyDescent="0.2">
      <c r="A825" s="11" t="s">
        <v>8552</v>
      </c>
      <c r="B825" s="12" t="s">
        <v>8553</v>
      </c>
      <c r="C825" s="12">
        <v>11</v>
      </c>
      <c r="D825" s="12">
        <v>16</v>
      </c>
      <c r="E825" s="12">
        <v>18</v>
      </c>
      <c r="F825" s="13">
        <v>49.5</v>
      </c>
      <c r="G825" s="13">
        <v>358</v>
      </c>
      <c r="H825" s="29">
        <f t="shared" si="24"/>
        <v>7.2323232323232327</v>
      </c>
      <c r="I825" s="13">
        <v>61.5</v>
      </c>
      <c r="J825" s="13">
        <v>517.5</v>
      </c>
      <c r="K825" s="29">
        <f t="shared" si="25"/>
        <v>1.4455307262569832</v>
      </c>
      <c r="L825" s="14"/>
    </row>
    <row r="826" spans="1:12" x14ac:dyDescent="0.2">
      <c r="A826" s="11" t="s">
        <v>8552</v>
      </c>
      <c r="B826" s="12" t="s">
        <v>8553</v>
      </c>
      <c r="C826" s="12">
        <v>11</v>
      </c>
      <c r="D826" s="12">
        <v>3</v>
      </c>
      <c r="E826" s="12">
        <v>1</v>
      </c>
      <c r="F826" s="13">
        <v>90.5</v>
      </c>
      <c r="G826" s="13">
        <v>644.5</v>
      </c>
      <c r="H826" s="29">
        <f t="shared" si="24"/>
        <v>7.1215469613259668</v>
      </c>
      <c r="I826" s="13">
        <v>61</v>
      </c>
      <c r="J826" s="13">
        <v>1196</v>
      </c>
      <c r="K826" s="29">
        <f t="shared" si="25"/>
        <v>1.8557020946470131</v>
      </c>
      <c r="L826" s="29" t="s">
        <v>8556</v>
      </c>
    </row>
    <row r="827" spans="1:12" x14ac:dyDescent="0.2">
      <c r="A827" s="11" t="s">
        <v>8552</v>
      </c>
      <c r="B827" s="12" t="s">
        <v>8553</v>
      </c>
      <c r="C827" s="12">
        <v>11</v>
      </c>
      <c r="D827" s="12">
        <v>8</v>
      </c>
      <c r="E827" s="12">
        <v>24</v>
      </c>
      <c r="F827" s="13">
        <v>88</v>
      </c>
      <c r="G827" s="13">
        <v>536</v>
      </c>
      <c r="H827" s="29">
        <f t="shared" si="24"/>
        <v>6.0909090909090908</v>
      </c>
      <c r="I827" s="13">
        <v>60.5</v>
      </c>
      <c r="J827" s="13">
        <v>26.5</v>
      </c>
      <c r="K827" s="29">
        <f t="shared" si="25"/>
        <v>4.9440298507462684E-2</v>
      </c>
      <c r="L827" s="14">
        <f>MEDIAN(K775:K827)</f>
        <v>2.2430243024302432</v>
      </c>
    </row>
    <row r="828" spans="1:12" x14ac:dyDescent="0.2">
      <c r="A828" s="1" t="s">
        <v>8552</v>
      </c>
      <c r="B828" t="s">
        <v>8553</v>
      </c>
      <c r="C828">
        <v>11</v>
      </c>
      <c r="D828">
        <v>10</v>
      </c>
      <c r="E828">
        <v>1</v>
      </c>
      <c r="F828" s="2">
        <v>64.5</v>
      </c>
      <c r="G828" s="2">
        <v>452</v>
      </c>
      <c r="H828" s="31">
        <f t="shared" si="24"/>
        <v>7.0077519379844961</v>
      </c>
      <c r="I828" s="2">
        <v>56.5</v>
      </c>
      <c r="J828" s="2">
        <v>20</v>
      </c>
      <c r="K828" s="31">
        <f t="shared" si="25"/>
        <v>4.4247787610619468E-2</v>
      </c>
    </row>
    <row r="829" spans="1:12" x14ac:dyDescent="0.2">
      <c r="A829" s="1" t="s">
        <v>8552</v>
      </c>
      <c r="B829" t="s">
        <v>8553</v>
      </c>
      <c r="C829">
        <v>11</v>
      </c>
      <c r="D829">
        <v>13</v>
      </c>
      <c r="E829">
        <v>1</v>
      </c>
      <c r="F829" s="2">
        <v>59</v>
      </c>
      <c r="G829" s="2">
        <v>346.5</v>
      </c>
      <c r="H829" s="31">
        <f t="shared" si="24"/>
        <v>5.8728813559322033</v>
      </c>
      <c r="I829" s="2">
        <v>54</v>
      </c>
      <c r="J829" s="2">
        <v>750</v>
      </c>
      <c r="K829" s="31">
        <f t="shared" si="25"/>
        <v>2.1645021645021645</v>
      </c>
    </row>
    <row r="830" spans="1:12" x14ac:dyDescent="0.2">
      <c r="A830" s="1" t="s">
        <v>8552</v>
      </c>
      <c r="B830" t="s">
        <v>8553</v>
      </c>
      <c r="C830">
        <v>11</v>
      </c>
      <c r="D830">
        <v>10</v>
      </c>
      <c r="E830">
        <v>24</v>
      </c>
      <c r="F830" s="2">
        <v>70</v>
      </c>
      <c r="G830" s="2">
        <v>395.5</v>
      </c>
      <c r="H830" s="31">
        <f t="shared" si="24"/>
        <v>5.65</v>
      </c>
      <c r="I830" s="2">
        <v>53</v>
      </c>
      <c r="J830" s="2">
        <v>178</v>
      </c>
      <c r="K830" s="31">
        <f t="shared" si="25"/>
        <v>0.45006321112515801</v>
      </c>
    </row>
    <row r="831" spans="1:12" x14ac:dyDescent="0.2">
      <c r="A831" s="1" t="s">
        <v>8552</v>
      </c>
      <c r="B831" t="s">
        <v>8553</v>
      </c>
      <c r="C831">
        <v>11</v>
      </c>
      <c r="D831">
        <v>12</v>
      </c>
      <c r="E831">
        <v>24</v>
      </c>
      <c r="F831" s="2">
        <v>71.5</v>
      </c>
      <c r="G831" s="2">
        <v>380.5</v>
      </c>
      <c r="H831" s="31">
        <f t="shared" si="24"/>
        <v>5.3216783216783217</v>
      </c>
      <c r="I831" s="2">
        <v>51.5</v>
      </c>
      <c r="J831" s="2">
        <v>26.5</v>
      </c>
      <c r="K831" s="31">
        <f t="shared" si="25"/>
        <v>6.9645203679369244E-2</v>
      </c>
    </row>
    <row r="832" spans="1:12" x14ac:dyDescent="0.2">
      <c r="A832" s="1" t="s">
        <v>8552</v>
      </c>
      <c r="B832" t="s">
        <v>8553</v>
      </c>
      <c r="C832">
        <v>11</v>
      </c>
      <c r="D832">
        <v>4</v>
      </c>
      <c r="E832">
        <v>1</v>
      </c>
      <c r="F832" s="2">
        <v>32.5</v>
      </c>
      <c r="G832" s="2">
        <v>211</v>
      </c>
      <c r="H832" s="31">
        <f t="shared" si="24"/>
        <v>6.4923076923076923</v>
      </c>
      <c r="I832" s="2">
        <v>46</v>
      </c>
      <c r="J832" s="2">
        <v>105.5</v>
      </c>
      <c r="K832" s="31">
        <f t="shared" si="25"/>
        <v>0.5</v>
      </c>
    </row>
    <row r="833" spans="1:12" x14ac:dyDescent="0.2">
      <c r="A833" s="1" t="s">
        <v>8552</v>
      </c>
      <c r="B833" t="s">
        <v>8553</v>
      </c>
      <c r="C833">
        <v>11</v>
      </c>
      <c r="D833">
        <v>6</v>
      </c>
      <c r="E833">
        <v>24</v>
      </c>
      <c r="F833" s="2">
        <v>59.5</v>
      </c>
      <c r="G833" s="2">
        <v>373.5</v>
      </c>
      <c r="H833" s="31">
        <f t="shared" si="24"/>
        <v>6.2773109243697478</v>
      </c>
      <c r="I833" s="2">
        <v>42</v>
      </c>
      <c r="J833" s="2">
        <v>972</v>
      </c>
      <c r="K833" s="31">
        <f t="shared" si="25"/>
        <v>2.6024096385542168</v>
      </c>
    </row>
    <row r="834" spans="1:12" x14ac:dyDescent="0.2">
      <c r="A834" s="1" t="s">
        <v>8552</v>
      </c>
      <c r="B834" t="s">
        <v>8553</v>
      </c>
      <c r="C834">
        <v>11</v>
      </c>
      <c r="D834">
        <v>6</v>
      </c>
      <c r="E834">
        <v>1</v>
      </c>
      <c r="F834" s="2">
        <v>53.5</v>
      </c>
      <c r="G834" s="2">
        <v>396.5</v>
      </c>
      <c r="H834" s="31">
        <f t="shared" ref="H834:H897" si="26">(G834/F834)</f>
        <v>7.4112149532710276</v>
      </c>
      <c r="I834" s="2">
        <v>40.5</v>
      </c>
      <c r="J834" s="2">
        <v>23</v>
      </c>
      <c r="K834" s="31">
        <f t="shared" si="25"/>
        <v>5.8007566204287514E-2</v>
      </c>
    </row>
    <row r="835" spans="1:12" x14ac:dyDescent="0.2">
      <c r="A835" s="1" t="s">
        <v>8552</v>
      </c>
      <c r="B835" t="s">
        <v>8553</v>
      </c>
      <c r="C835">
        <v>11</v>
      </c>
      <c r="D835">
        <v>15</v>
      </c>
      <c r="E835">
        <v>1</v>
      </c>
      <c r="F835" s="2">
        <v>25</v>
      </c>
      <c r="G835" s="2">
        <v>273.5</v>
      </c>
      <c r="H835" s="31">
        <f t="shared" si="26"/>
        <v>10.94</v>
      </c>
      <c r="I835" s="2">
        <v>35</v>
      </c>
      <c r="J835" s="2">
        <v>203.5</v>
      </c>
      <c r="K835" s="31">
        <f t="shared" ref="K835:K898" si="27">(J835/G835)</f>
        <v>0.74405850091407677</v>
      </c>
    </row>
    <row r="836" spans="1:12" x14ac:dyDescent="0.2">
      <c r="A836" s="1" t="s">
        <v>8552</v>
      </c>
      <c r="B836" t="s">
        <v>8553</v>
      </c>
      <c r="C836">
        <v>11</v>
      </c>
      <c r="D836">
        <v>12</v>
      </c>
      <c r="E836">
        <v>1</v>
      </c>
      <c r="F836" s="2">
        <v>36.5</v>
      </c>
      <c r="G836" s="2">
        <v>267</v>
      </c>
      <c r="H836" s="31">
        <f t="shared" si="26"/>
        <v>7.3150684931506849</v>
      </c>
      <c r="I836" s="2">
        <v>33.5</v>
      </c>
      <c r="J836" s="2">
        <v>11</v>
      </c>
      <c r="K836" s="31">
        <f t="shared" si="27"/>
        <v>4.1198501872659173E-2</v>
      </c>
    </row>
    <row r="837" spans="1:12" x14ac:dyDescent="0.2">
      <c r="A837" s="1" t="s">
        <v>8552</v>
      </c>
      <c r="B837" t="s">
        <v>8553</v>
      </c>
      <c r="C837">
        <v>11</v>
      </c>
      <c r="D837">
        <v>14</v>
      </c>
      <c r="E837">
        <v>1</v>
      </c>
      <c r="F837" s="2">
        <v>38</v>
      </c>
      <c r="G837" s="2">
        <v>267</v>
      </c>
      <c r="H837" s="31">
        <f t="shared" si="26"/>
        <v>7.0263157894736841</v>
      </c>
      <c r="I837" s="2">
        <v>29.5</v>
      </c>
      <c r="J837" s="2">
        <v>134.5</v>
      </c>
      <c r="K837" s="31">
        <f t="shared" si="27"/>
        <v>0.50374531835205993</v>
      </c>
    </row>
    <row r="838" spans="1:12" x14ac:dyDescent="0.2">
      <c r="A838" s="7" t="s">
        <v>8552</v>
      </c>
      <c r="B838" s="8" t="s">
        <v>8553</v>
      </c>
      <c r="C838" s="8">
        <v>12</v>
      </c>
      <c r="D838" s="8">
        <v>5</v>
      </c>
      <c r="E838" s="8">
        <v>1</v>
      </c>
      <c r="F838" s="9">
        <v>432.5</v>
      </c>
      <c r="G838" s="9">
        <v>1136</v>
      </c>
      <c r="H838" s="28">
        <f t="shared" si="26"/>
        <v>2.6265895953757226</v>
      </c>
      <c r="I838" s="9">
        <v>175.5</v>
      </c>
      <c r="J838" s="9">
        <v>1335.5</v>
      </c>
      <c r="K838" s="28">
        <f t="shared" si="27"/>
        <v>1.1756161971830985</v>
      </c>
      <c r="L838" s="28" t="s">
        <v>8556</v>
      </c>
    </row>
    <row r="839" spans="1:12" x14ac:dyDescent="0.2">
      <c r="A839" s="7" t="s">
        <v>8552</v>
      </c>
      <c r="B839" s="8" t="s">
        <v>8553</v>
      </c>
      <c r="C839" s="8">
        <v>12</v>
      </c>
      <c r="D839" s="8">
        <v>16</v>
      </c>
      <c r="E839" s="8">
        <v>23</v>
      </c>
      <c r="F839" s="9">
        <v>114</v>
      </c>
      <c r="G839" s="9">
        <v>808.5</v>
      </c>
      <c r="H839" s="28">
        <f t="shared" si="26"/>
        <v>7.0921052631578947</v>
      </c>
      <c r="I839" s="9">
        <v>167.5</v>
      </c>
      <c r="J839" s="9">
        <v>1565</v>
      </c>
      <c r="K839" s="28">
        <f t="shared" si="27"/>
        <v>1.9356833642547928</v>
      </c>
      <c r="L839" s="10">
        <f>MEDIAN(K838:K839)</f>
        <v>1.5556497807189458</v>
      </c>
    </row>
    <row r="840" spans="1:12" x14ac:dyDescent="0.2">
      <c r="A840" s="11" t="s">
        <v>8552</v>
      </c>
      <c r="B840" s="12" t="s">
        <v>8553</v>
      </c>
      <c r="C840" s="12">
        <v>12</v>
      </c>
      <c r="D840" s="12">
        <v>16</v>
      </c>
      <c r="E840" s="12">
        <v>19</v>
      </c>
      <c r="F840" s="13">
        <v>85</v>
      </c>
      <c r="G840" s="13">
        <v>647</v>
      </c>
      <c r="H840" s="29">
        <f t="shared" si="26"/>
        <v>7.6117647058823525</v>
      </c>
      <c r="I840" s="13">
        <v>118</v>
      </c>
      <c r="J840" s="13">
        <v>1541</v>
      </c>
      <c r="K840" s="29">
        <f t="shared" si="27"/>
        <v>2.381761978361669</v>
      </c>
      <c r="L840" s="14"/>
    </row>
    <row r="841" spans="1:12" x14ac:dyDescent="0.2">
      <c r="A841" s="11" t="s">
        <v>8552</v>
      </c>
      <c r="B841" s="12" t="s">
        <v>8553</v>
      </c>
      <c r="C841" s="12">
        <v>12</v>
      </c>
      <c r="D841" s="12">
        <v>1</v>
      </c>
      <c r="E841" s="12">
        <v>23</v>
      </c>
      <c r="F841" s="13">
        <v>111.5</v>
      </c>
      <c r="G841" s="13">
        <v>724.5</v>
      </c>
      <c r="H841" s="29">
        <f t="shared" si="26"/>
        <v>6.4977578475336326</v>
      </c>
      <c r="I841" s="13">
        <v>117.5</v>
      </c>
      <c r="J841" s="13">
        <v>1590.5</v>
      </c>
      <c r="K841" s="29">
        <f t="shared" si="27"/>
        <v>2.1953071083505864</v>
      </c>
      <c r="L841" s="14"/>
    </row>
    <row r="842" spans="1:12" x14ac:dyDescent="0.2">
      <c r="A842" s="11" t="s">
        <v>8552</v>
      </c>
      <c r="B842" s="12" t="s">
        <v>8553</v>
      </c>
      <c r="C842" s="12">
        <v>12</v>
      </c>
      <c r="D842" s="12">
        <v>2</v>
      </c>
      <c r="E842" s="12">
        <v>24</v>
      </c>
      <c r="F842" s="13">
        <v>122.5</v>
      </c>
      <c r="G842" s="13">
        <v>784</v>
      </c>
      <c r="H842" s="29">
        <f t="shared" si="26"/>
        <v>6.4</v>
      </c>
      <c r="I842" s="13">
        <v>116</v>
      </c>
      <c r="J842" s="13">
        <v>1627</v>
      </c>
      <c r="K842" s="29">
        <f t="shared" si="27"/>
        <v>2.0752551020408165</v>
      </c>
      <c r="L842" s="14"/>
    </row>
    <row r="843" spans="1:12" x14ac:dyDescent="0.2">
      <c r="A843" s="11" t="s">
        <v>8552</v>
      </c>
      <c r="B843" s="12" t="s">
        <v>8553</v>
      </c>
      <c r="C843" s="12">
        <v>12</v>
      </c>
      <c r="D843" s="12">
        <v>16</v>
      </c>
      <c r="E843" s="12">
        <v>3</v>
      </c>
      <c r="F843" s="13">
        <v>295</v>
      </c>
      <c r="G843" s="13">
        <v>1170</v>
      </c>
      <c r="H843" s="29">
        <f t="shared" si="26"/>
        <v>3.9661016949152543</v>
      </c>
      <c r="I843" s="13">
        <v>115.5</v>
      </c>
      <c r="J843" s="13">
        <v>1340.5</v>
      </c>
      <c r="K843" s="29">
        <f t="shared" si="27"/>
        <v>1.1457264957264957</v>
      </c>
      <c r="L843" s="14"/>
    </row>
    <row r="844" spans="1:12" x14ac:dyDescent="0.2">
      <c r="A844" s="11" t="s">
        <v>8552</v>
      </c>
      <c r="B844" s="12" t="s">
        <v>8553</v>
      </c>
      <c r="C844" s="12">
        <v>12</v>
      </c>
      <c r="D844" s="12">
        <v>6</v>
      </c>
      <c r="E844" s="12">
        <v>1</v>
      </c>
      <c r="F844" s="13">
        <v>284.5</v>
      </c>
      <c r="G844" s="13">
        <v>1099.5</v>
      </c>
      <c r="H844" s="29">
        <f t="shared" si="26"/>
        <v>3.8646748681898067</v>
      </c>
      <c r="I844" s="13">
        <v>105.5</v>
      </c>
      <c r="J844" s="13">
        <v>1265</v>
      </c>
      <c r="K844" s="29">
        <f t="shared" si="27"/>
        <v>1.1505229649840836</v>
      </c>
      <c r="L844" s="14"/>
    </row>
    <row r="845" spans="1:12" x14ac:dyDescent="0.2">
      <c r="A845" s="11" t="s">
        <v>8552</v>
      </c>
      <c r="B845" s="12" t="s">
        <v>8553</v>
      </c>
      <c r="C845" s="12">
        <v>12</v>
      </c>
      <c r="D845" s="12">
        <v>1</v>
      </c>
      <c r="E845" s="12">
        <v>21</v>
      </c>
      <c r="F845" s="13">
        <v>97.5</v>
      </c>
      <c r="G845" s="13">
        <v>656.5</v>
      </c>
      <c r="H845" s="29">
        <f t="shared" si="26"/>
        <v>6.7333333333333334</v>
      </c>
      <c r="I845" s="13">
        <v>104</v>
      </c>
      <c r="J845" s="13">
        <v>1129.5</v>
      </c>
      <c r="K845" s="29">
        <f t="shared" si="27"/>
        <v>1.7204874333587206</v>
      </c>
      <c r="L845" s="14"/>
    </row>
    <row r="846" spans="1:12" x14ac:dyDescent="0.2">
      <c r="A846" s="11" t="s">
        <v>8552</v>
      </c>
      <c r="B846" s="12" t="s">
        <v>8553</v>
      </c>
      <c r="C846" s="12">
        <v>12</v>
      </c>
      <c r="D846" s="12">
        <v>16</v>
      </c>
      <c r="E846" s="12">
        <v>17</v>
      </c>
      <c r="F846" s="13">
        <v>74</v>
      </c>
      <c r="G846" s="13">
        <v>578</v>
      </c>
      <c r="H846" s="29">
        <f t="shared" si="26"/>
        <v>7.8108108108108105</v>
      </c>
      <c r="I846" s="13">
        <v>102.5</v>
      </c>
      <c r="J846" s="13">
        <v>1646</v>
      </c>
      <c r="K846" s="29">
        <f t="shared" si="27"/>
        <v>2.847750865051903</v>
      </c>
      <c r="L846" s="14"/>
    </row>
    <row r="847" spans="1:12" x14ac:dyDescent="0.2">
      <c r="A847" s="11" t="s">
        <v>8552</v>
      </c>
      <c r="B847" s="12" t="s">
        <v>8553</v>
      </c>
      <c r="C847" s="12">
        <v>12</v>
      </c>
      <c r="D847" s="12">
        <v>16</v>
      </c>
      <c r="E847" s="12">
        <v>9</v>
      </c>
      <c r="F847" s="13">
        <v>55.5</v>
      </c>
      <c r="G847" s="13">
        <v>556</v>
      </c>
      <c r="H847" s="29">
        <f t="shared" si="26"/>
        <v>10.018018018018019</v>
      </c>
      <c r="I847" s="13">
        <v>102</v>
      </c>
      <c r="J847" s="13">
        <v>1457</v>
      </c>
      <c r="K847" s="29">
        <f t="shared" si="27"/>
        <v>2.6205035971223021</v>
      </c>
      <c r="L847" s="14"/>
    </row>
    <row r="848" spans="1:12" x14ac:dyDescent="0.2">
      <c r="A848" s="11" t="s">
        <v>8552</v>
      </c>
      <c r="B848" s="12" t="s">
        <v>8553</v>
      </c>
      <c r="C848" s="12">
        <v>12</v>
      </c>
      <c r="D848" s="12">
        <v>1</v>
      </c>
      <c r="E848" s="12">
        <v>19</v>
      </c>
      <c r="F848" s="13">
        <v>87</v>
      </c>
      <c r="G848" s="13">
        <v>625.5</v>
      </c>
      <c r="H848" s="29">
        <f t="shared" si="26"/>
        <v>7.1896551724137927</v>
      </c>
      <c r="I848" s="13">
        <v>100</v>
      </c>
      <c r="J848" s="13">
        <v>1245.5</v>
      </c>
      <c r="K848" s="29">
        <f t="shared" si="27"/>
        <v>1.9912070343725019</v>
      </c>
      <c r="L848" s="14"/>
    </row>
    <row r="849" spans="1:12" x14ac:dyDescent="0.2">
      <c r="A849" s="11" t="s">
        <v>8552</v>
      </c>
      <c r="B849" s="12" t="s">
        <v>8553</v>
      </c>
      <c r="C849" s="12">
        <v>12</v>
      </c>
      <c r="D849" s="12">
        <v>12</v>
      </c>
      <c r="E849" s="12">
        <v>1</v>
      </c>
      <c r="F849" s="13">
        <v>111.5</v>
      </c>
      <c r="G849" s="13">
        <v>792</v>
      </c>
      <c r="H849" s="29">
        <f t="shared" si="26"/>
        <v>7.1031390134529149</v>
      </c>
      <c r="I849" s="13">
        <v>96.5</v>
      </c>
      <c r="J849" s="13">
        <v>1309.5</v>
      </c>
      <c r="K849" s="29">
        <f t="shared" si="27"/>
        <v>1.6534090909090908</v>
      </c>
      <c r="L849" s="14"/>
    </row>
    <row r="850" spans="1:12" x14ac:dyDescent="0.2">
      <c r="A850" s="11" t="s">
        <v>8552</v>
      </c>
      <c r="B850" s="12" t="s">
        <v>8553</v>
      </c>
      <c r="C850" s="12">
        <v>12</v>
      </c>
      <c r="D850" s="12">
        <v>7</v>
      </c>
      <c r="E850" s="12">
        <v>24</v>
      </c>
      <c r="F850" s="13">
        <v>93</v>
      </c>
      <c r="G850" s="13">
        <v>626</v>
      </c>
      <c r="H850" s="29">
        <f t="shared" si="26"/>
        <v>6.731182795698925</v>
      </c>
      <c r="I850" s="13">
        <v>96</v>
      </c>
      <c r="J850" s="13">
        <v>1110</v>
      </c>
      <c r="K850" s="29">
        <f t="shared" si="27"/>
        <v>1.7731629392971247</v>
      </c>
      <c r="L850" s="14"/>
    </row>
    <row r="851" spans="1:12" x14ac:dyDescent="0.2">
      <c r="A851" s="11" t="s">
        <v>8552</v>
      </c>
      <c r="B851" s="12" t="s">
        <v>8553</v>
      </c>
      <c r="C851" s="12">
        <v>12</v>
      </c>
      <c r="D851" s="12">
        <v>16</v>
      </c>
      <c r="E851" s="12">
        <v>21</v>
      </c>
      <c r="F851" s="13">
        <v>67</v>
      </c>
      <c r="G851" s="13">
        <v>517</v>
      </c>
      <c r="H851" s="29">
        <f t="shared" si="26"/>
        <v>7.7164179104477615</v>
      </c>
      <c r="I851" s="13">
        <v>94.5</v>
      </c>
      <c r="J851" s="13">
        <v>1493.5</v>
      </c>
      <c r="K851" s="29">
        <f t="shared" si="27"/>
        <v>2.888781431334623</v>
      </c>
      <c r="L851" s="14"/>
    </row>
    <row r="852" spans="1:12" x14ac:dyDescent="0.2">
      <c r="A852" s="11" t="s">
        <v>8552</v>
      </c>
      <c r="B852" s="12" t="s">
        <v>8553</v>
      </c>
      <c r="C852" s="12">
        <v>12</v>
      </c>
      <c r="D852" s="12">
        <v>16</v>
      </c>
      <c r="E852" s="12">
        <v>13</v>
      </c>
      <c r="F852" s="13">
        <v>65.5</v>
      </c>
      <c r="G852" s="13">
        <v>594</v>
      </c>
      <c r="H852" s="29">
        <f t="shared" si="26"/>
        <v>9.0687022900763363</v>
      </c>
      <c r="I852" s="13">
        <v>92.5</v>
      </c>
      <c r="J852" s="13">
        <v>1552.5</v>
      </c>
      <c r="K852" s="29">
        <f t="shared" si="27"/>
        <v>2.6136363636363638</v>
      </c>
      <c r="L852" s="14"/>
    </row>
    <row r="853" spans="1:12" x14ac:dyDescent="0.2">
      <c r="A853" s="11" t="s">
        <v>8552</v>
      </c>
      <c r="B853" s="12" t="s">
        <v>8553</v>
      </c>
      <c r="C853" s="12">
        <v>12</v>
      </c>
      <c r="D853" s="12">
        <v>1</v>
      </c>
      <c r="E853" s="12">
        <v>11</v>
      </c>
      <c r="F853" s="13">
        <v>62</v>
      </c>
      <c r="G853" s="13">
        <v>569</v>
      </c>
      <c r="H853" s="29">
        <f t="shared" si="26"/>
        <v>9.17741935483871</v>
      </c>
      <c r="I853" s="13">
        <v>91.5</v>
      </c>
      <c r="J853" s="13">
        <v>1595</v>
      </c>
      <c r="K853" s="29">
        <f t="shared" si="27"/>
        <v>2.8031634446397189</v>
      </c>
      <c r="L853" s="14"/>
    </row>
    <row r="854" spans="1:12" x14ac:dyDescent="0.2">
      <c r="A854" s="11" t="s">
        <v>8552</v>
      </c>
      <c r="B854" s="12" t="s">
        <v>8553</v>
      </c>
      <c r="C854" s="12">
        <v>12</v>
      </c>
      <c r="D854" s="12">
        <v>1</v>
      </c>
      <c r="E854" s="12">
        <v>7</v>
      </c>
      <c r="F854" s="13">
        <v>60</v>
      </c>
      <c r="G854" s="13">
        <v>462.5</v>
      </c>
      <c r="H854" s="29">
        <f t="shared" si="26"/>
        <v>7.708333333333333</v>
      </c>
      <c r="I854" s="13">
        <v>91</v>
      </c>
      <c r="J854" s="13">
        <v>1148.5</v>
      </c>
      <c r="K854" s="29">
        <f t="shared" si="27"/>
        <v>2.4832432432432432</v>
      </c>
      <c r="L854" s="14"/>
    </row>
    <row r="855" spans="1:12" x14ac:dyDescent="0.2">
      <c r="A855" s="11" t="s">
        <v>8552</v>
      </c>
      <c r="B855" s="12" t="s">
        <v>8553</v>
      </c>
      <c r="C855" s="12">
        <v>12</v>
      </c>
      <c r="D855" s="12">
        <v>16</v>
      </c>
      <c r="E855" s="12">
        <v>2</v>
      </c>
      <c r="F855" s="13">
        <v>77</v>
      </c>
      <c r="G855" s="13">
        <v>492</v>
      </c>
      <c r="H855" s="29">
        <f t="shared" si="26"/>
        <v>6.3896103896103895</v>
      </c>
      <c r="I855" s="13">
        <v>90.5</v>
      </c>
      <c r="J855" s="13">
        <v>1360.5</v>
      </c>
      <c r="K855" s="29">
        <f t="shared" si="27"/>
        <v>2.7652439024390243</v>
      </c>
      <c r="L855" s="14"/>
    </row>
    <row r="856" spans="1:12" x14ac:dyDescent="0.2">
      <c r="A856" s="11" t="s">
        <v>8552</v>
      </c>
      <c r="B856" s="12" t="s">
        <v>8553</v>
      </c>
      <c r="C856" s="12">
        <v>12</v>
      </c>
      <c r="D856" s="12">
        <v>1</v>
      </c>
      <c r="E856" s="12">
        <v>17</v>
      </c>
      <c r="F856" s="13">
        <v>85</v>
      </c>
      <c r="G856" s="13">
        <v>606</v>
      </c>
      <c r="H856" s="29">
        <f t="shared" si="26"/>
        <v>7.1294117647058828</v>
      </c>
      <c r="I856" s="13">
        <v>90</v>
      </c>
      <c r="J856" s="13">
        <v>1514.5</v>
      </c>
      <c r="K856" s="29">
        <f t="shared" si="27"/>
        <v>2.4991749174917492</v>
      </c>
      <c r="L856" s="14"/>
    </row>
    <row r="857" spans="1:12" x14ac:dyDescent="0.2">
      <c r="A857" s="11" t="s">
        <v>8552</v>
      </c>
      <c r="B857" s="12" t="s">
        <v>8553</v>
      </c>
      <c r="C857" s="12">
        <v>12</v>
      </c>
      <c r="D857" s="12">
        <v>1</v>
      </c>
      <c r="E857" s="12">
        <v>9</v>
      </c>
      <c r="F857" s="13">
        <v>54.5</v>
      </c>
      <c r="G857" s="13">
        <v>441</v>
      </c>
      <c r="H857" s="29">
        <f t="shared" si="26"/>
        <v>8.0917431192660558</v>
      </c>
      <c r="I857" s="13">
        <v>89.5</v>
      </c>
      <c r="J857" s="13">
        <v>1235</v>
      </c>
      <c r="K857" s="29">
        <f t="shared" si="27"/>
        <v>2.8004535147392291</v>
      </c>
      <c r="L857" s="14"/>
    </row>
    <row r="858" spans="1:12" x14ac:dyDescent="0.2">
      <c r="A858" s="11" t="s">
        <v>8552</v>
      </c>
      <c r="B858" s="12" t="s">
        <v>8553</v>
      </c>
      <c r="C858" s="12">
        <v>12</v>
      </c>
      <c r="D858" s="12">
        <v>16</v>
      </c>
      <c r="E858" s="12">
        <v>15</v>
      </c>
      <c r="F858" s="13">
        <v>69</v>
      </c>
      <c r="G858" s="13">
        <v>632.5</v>
      </c>
      <c r="H858" s="29">
        <f t="shared" si="26"/>
        <v>9.1666666666666661</v>
      </c>
      <c r="I858" s="13">
        <v>89</v>
      </c>
      <c r="J858" s="13">
        <v>1461</v>
      </c>
      <c r="K858" s="29">
        <f t="shared" si="27"/>
        <v>2.3098814229249012</v>
      </c>
      <c r="L858" s="14"/>
    </row>
    <row r="859" spans="1:12" x14ac:dyDescent="0.2">
      <c r="A859" s="11" t="s">
        <v>8552</v>
      </c>
      <c r="B859" s="12" t="s">
        <v>8553</v>
      </c>
      <c r="C859" s="12">
        <v>12</v>
      </c>
      <c r="D859" s="12">
        <v>1</v>
      </c>
      <c r="E859" s="12">
        <v>15</v>
      </c>
      <c r="F859" s="13">
        <v>79.5</v>
      </c>
      <c r="G859" s="13">
        <v>633.5</v>
      </c>
      <c r="H859" s="29">
        <f t="shared" si="26"/>
        <v>7.9685534591194971</v>
      </c>
      <c r="I859" s="13">
        <v>88</v>
      </c>
      <c r="J859" s="13">
        <v>1297.5</v>
      </c>
      <c r="K859" s="29">
        <f t="shared" si="27"/>
        <v>2.048145224940805</v>
      </c>
      <c r="L859" s="14"/>
    </row>
    <row r="860" spans="1:12" x14ac:dyDescent="0.2">
      <c r="A860" s="11" t="s">
        <v>8552</v>
      </c>
      <c r="B860" s="12" t="s">
        <v>8553</v>
      </c>
      <c r="C860" s="12">
        <v>12</v>
      </c>
      <c r="D860" s="12">
        <v>4</v>
      </c>
      <c r="E860" s="12">
        <v>1</v>
      </c>
      <c r="F860" s="13">
        <v>141</v>
      </c>
      <c r="G860" s="13">
        <v>907</v>
      </c>
      <c r="H860" s="29">
        <f t="shared" si="26"/>
        <v>6.4326241134751774</v>
      </c>
      <c r="I860" s="13">
        <v>88</v>
      </c>
      <c r="J860" s="13">
        <v>1379</v>
      </c>
      <c r="K860" s="29">
        <f t="shared" si="27"/>
        <v>1.5203969128996693</v>
      </c>
      <c r="L860" s="14"/>
    </row>
    <row r="861" spans="1:12" x14ac:dyDescent="0.2">
      <c r="A861" s="11" t="s">
        <v>8552</v>
      </c>
      <c r="B861" s="12" t="s">
        <v>8553</v>
      </c>
      <c r="C861" s="12">
        <v>12</v>
      </c>
      <c r="D861" s="12">
        <v>11</v>
      </c>
      <c r="E861" s="12">
        <v>24</v>
      </c>
      <c r="F861" s="13">
        <v>82</v>
      </c>
      <c r="G861" s="13">
        <v>633.5</v>
      </c>
      <c r="H861" s="29">
        <f t="shared" si="26"/>
        <v>7.725609756097561</v>
      </c>
      <c r="I861" s="13">
        <v>85</v>
      </c>
      <c r="J861" s="13">
        <v>26.5</v>
      </c>
      <c r="K861" s="29">
        <f t="shared" si="27"/>
        <v>4.1831097079715863E-2</v>
      </c>
      <c r="L861" s="14"/>
    </row>
    <row r="862" spans="1:12" x14ac:dyDescent="0.2">
      <c r="A862" s="11" t="s">
        <v>8552</v>
      </c>
      <c r="B862" s="12" t="s">
        <v>8553</v>
      </c>
      <c r="C862" s="12">
        <v>12</v>
      </c>
      <c r="D862" s="12">
        <v>14</v>
      </c>
      <c r="E862" s="12">
        <v>1</v>
      </c>
      <c r="F862" s="13">
        <v>158</v>
      </c>
      <c r="G862" s="13">
        <v>922</v>
      </c>
      <c r="H862" s="29">
        <f t="shared" si="26"/>
        <v>5.8354430379746836</v>
      </c>
      <c r="I862" s="13">
        <v>84</v>
      </c>
      <c r="J862" s="13">
        <v>1189</v>
      </c>
      <c r="K862" s="29">
        <f t="shared" si="27"/>
        <v>1.289587852494577</v>
      </c>
      <c r="L862" s="14"/>
    </row>
    <row r="863" spans="1:12" x14ac:dyDescent="0.2">
      <c r="A863" s="11" t="s">
        <v>8552</v>
      </c>
      <c r="B863" s="12" t="s">
        <v>8553</v>
      </c>
      <c r="C863" s="12">
        <v>12</v>
      </c>
      <c r="D863" s="12">
        <v>16</v>
      </c>
      <c r="E863" s="12">
        <v>5</v>
      </c>
      <c r="F863" s="13">
        <v>63</v>
      </c>
      <c r="G863" s="13">
        <v>473</v>
      </c>
      <c r="H863" s="29">
        <f t="shared" si="26"/>
        <v>7.5079365079365079</v>
      </c>
      <c r="I863" s="13">
        <v>83.5</v>
      </c>
      <c r="J863" s="13">
        <v>1377.5</v>
      </c>
      <c r="K863" s="29">
        <f t="shared" si="27"/>
        <v>2.912262156448203</v>
      </c>
      <c r="L863" s="14"/>
    </row>
    <row r="864" spans="1:12" x14ac:dyDescent="0.2">
      <c r="A864" s="11" t="s">
        <v>8552</v>
      </c>
      <c r="B864" s="12" t="s">
        <v>8553</v>
      </c>
      <c r="C864" s="12">
        <v>12</v>
      </c>
      <c r="D864" s="12">
        <v>16</v>
      </c>
      <c r="E864" s="12">
        <v>4</v>
      </c>
      <c r="F864" s="13">
        <v>68.5</v>
      </c>
      <c r="G864" s="13">
        <v>510</v>
      </c>
      <c r="H864" s="29">
        <f t="shared" si="26"/>
        <v>7.445255474452555</v>
      </c>
      <c r="I864" s="13">
        <v>83.5</v>
      </c>
      <c r="J864" s="13">
        <v>1429</v>
      </c>
      <c r="K864" s="29">
        <f t="shared" si="27"/>
        <v>2.8019607843137253</v>
      </c>
      <c r="L864" s="14"/>
    </row>
    <row r="865" spans="1:12" x14ac:dyDescent="0.2">
      <c r="A865" s="11" t="s">
        <v>8552</v>
      </c>
      <c r="B865" s="12" t="s">
        <v>8553</v>
      </c>
      <c r="C865" s="12">
        <v>12</v>
      </c>
      <c r="D865" s="12">
        <v>9</v>
      </c>
      <c r="E865" s="12">
        <v>24</v>
      </c>
      <c r="F865" s="13">
        <v>96</v>
      </c>
      <c r="G865" s="13">
        <v>674</v>
      </c>
      <c r="H865" s="29">
        <f t="shared" si="26"/>
        <v>7.020833333333333</v>
      </c>
      <c r="I865" s="13">
        <v>81</v>
      </c>
      <c r="J865" s="13">
        <v>25</v>
      </c>
      <c r="K865" s="29">
        <f t="shared" si="27"/>
        <v>3.7091988130563795E-2</v>
      </c>
      <c r="L865" s="14"/>
    </row>
    <row r="866" spans="1:12" x14ac:dyDescent="0.2">
      <c r="A866" s="11" t="s">
        <v>8552</v>
      </c>
      <c r="B866" s="12" t="s">
        <v>8553</v>
      </c>
      <c r="C866" s="12">
        <v>12</v>
      </c>
      <c r="D866" s="12">
        <v>1</v>
      </c>
      <c r="E866" s="12">
        <v>22</v>
      </c>
      <c r="F866" s="13">
        <v>89</v>
      </c>
      <c r="G866" s="13">
        <v>567</v>
      </c>
      <c r="H866" s="29">
        <f t="shared" si="26"/>
        <v>6.3707865168539328</v>
      </c>
      <c r="I866" s="13">
        <v>79.5</v>
      </c>
      <c r="J866" s="13">
        <v>804.5</v>
      </c>
      <c r="K866" s="29">
        <f t="shared" si="27"/>
        <v>1.4188712522045854</v>
      </c>
      <c r="L866" s="14"/>
    </row>
    <row r="867" spans="1:12" x14ac:dyDescent="0.2">
      <c r="A867" s="11" t="s">
        <v>8552</v>
      </c>
      <c r="B867" s="12" t="s">
        <v>8553</v>
      </c>
      <c r="C867" s="12">
        <v>12</v>
      </c>
      <c r="D867" s="12">
        <v>13</v>
      </c>
      <c r="E867" s="12">
        <v>1</v>
      </c>
      <c r="F867" s="13">
        <v>210</v>
      </c>
      <c r="G867" s="13">
        <v>1020</v>
      </c>
      <c r="H867" s="29">
        <f t="shared" si="26"/>
        <v>4.8571428571428568</v>
      </c>
      <c r="I867" s="13">
        <v>79.5</v>
      </c>
      <c r="J867" s="13">
        <v>1270</v>
      </c>
      <c r="K867" s="29">
        <f t="shared" si="27"/>
        <v>1.2450980392156863</v>
      </c>
      <c r="L867" s="14"/>
    </row>
    <row r="868" spans="1:12" x14ac:dyDescent="0.2">
      <c r="A868" s="11" t="s">
        <v>8552</v>
      </c>
      <c r="B868" s="12" t="s">
        <v>8553</v>
      </c>
      <c r="C868" s="12">
        <v>12</v>
      </c>
      <c r="D868" s="12">
        <v>8</v>
      </c>
      <c r="E868" s="12">
        <v>1</v>
      </c>
      <c r="F868" s="13">
        <v>41.5</v>
      </c>
      <c r="G868" s="13">
        <v>392.5</v>
      </c>
      <c r="H868" s="29">
        <f t="shared" si="26"/>
        <v>9.4578313253012052</v>
      </c>
      <c r="I868" s="13">
        <v>79</v>
      </c>
      <c r="J868" s="13">
        <v>1041.5</v>
      </c>
      <c r="K868" s="29">
        <f t="shared" si="27"/>
        <v>2.6535031847133759</v>
      </c>
      <c r="L868" s="14"/>
    </row>
    <row r="869" spans="1:12" x14ac:dyDescent="0.2">
      <c r="A869" s="11" t="s">
        <v>8552</v>
      </c>
      <c r="B869" s="12" t="s">
        <v>8553</v>
      </c>
      <c r="C869" s="12">
        <v>12</v>
      </c>
      <c r="D869" s="12">
        <v>11</v>
      </c>
      <c r="E869" s="12">
        <v>1</v>
      </c>
      <c r="F869" s="13">
        <v>132</v>
      </c>
      <c r="G869" s="13">
        <v>896.5</v>
      </c>
      <c r="H869" s="29">
        <f t="shared" si="26"/>
        <v>6.791666666666667</v>
      </c>
      <c r="I869" s="13">
        <v>78</v>
      </c>
      <c r="J869" s="13">
        <v>990</v>
      </c>
      <c r="K869" s="29">
        <f t="shared" si="27"/>
        <v>1.1042944785276074</v>
      </c>
      <c r="L869" s="14"/>
    </row>
    <row r="870" spans="1:12" x14ac:dyDescent="0.2">
      <c r="A870" s="11" t="s">
        <v>8552</v>
      </c>
      <c r="B870" s="12" t="s">
        <v>8553</v>
      </c>
      <c r="C870" s="12">
        <v>12</v>
      </c>
      <c r="D870" s="12">
        <v>16</v>
      </c>
      <c r="E870" s="12">
        <v>22</v>
      </c>
      <c r="F870" s="13">
        <v>76.5</v>
      </c>
      <c r="G870" s="13">
        <v>535.5</v>
      </c>
      <c r="H870" s="29">
        <f t="shared" si="26"/>
        <v>7</v>
      </c>
      <c r="I870" s="13">
        <v>77</v>
      </c>
      <c r="J870" s="13">
        <v>1576.5</v>
      </c>
      <c r="K870" s="29">
        <f t="shared" si="27"/>
        <v>2.9439775910364148</v>
      </c>
      <c r="L870" s="14"/>
    </row>
    <row r="871" spans="1:12" x14ac:dyDescent="0.2">
      <c r="A871" s="11" t="s">
        <v>8552</v>
      </c>
      <c r="B871" s="12" t="s">
        <v>8553</v>
      </c>
      <c r="C871" s="12">
        <v>12</v>
      </c>
      <c r="D871" s="12">
        <v>1</v>
      </c>
      <c r="E871" s="12">
        <v>5</v>
      </c>
      <c r="F871" s="13">
        <v>51.5</v>
      </c>
      <c r="G871" s="13">
        <v>457.5</v>
      </c>
      <c r="H871" s="29">
        <f t="shared" si="26"/>
        <v>8.883495145631068</v>
      </c>
      <c r="I871" s="13">
        <v>76.5</v>
      </c>
      <c r="J871" s="13">
        <v>1319</v>
      </c>
      <c r="K871" s="29">
        <f t="shared" si="27"/>
        <v>2.8830601092896173</v>
      </c>
      <c r="L871" s="14"/>
    </row>
    <row r="872" spans="1:12" x14ac:dyDescent="0.2">
      <c r="A872" s="11" t="s">
        <v>8552</v>
      </c>
      <c r="B872" s="12" t="s">
        <v>8553</v>
      </c>
      <c r="C872" s="12">
        <v>12</v>
      </c>
      <c r="D872" s="12">
        <v>9</v>
      </c>
      <c r="E872" s="12">
        <v>1</v>
      </c>
      <c r="F872" s="13">
        <v>51</v>
      </c>
      <c r="G872" s="13">
        <v>474</v>
      </c>
      <c r="H872" s="29">
        <f t="shared" si="26"/>
        <v>9.2941176470588243</v>
      </c>
      <c r="I872" s="13">
        <v>76</v>
      </c>
      <c r="J872" s="13">
        <v>1303</v>
      </c>
      <c r="K872" s="29">
        <f t="shared" si="27"/>
        <v>2.7489451476793247</v>
      </c>
      <c r="L872" s="14"/>
    </row>
    <row r="873" spans="1:12" x14ac:dyDescent="0.2">
      <c r="A873" s="11" t="s">
        <v>8552</v>
      </c>
      <c r="B873" s="12" t="s">
        <v>8553</v>
      </c>
      <c r="C873" s="12">
        <v>12</v>
      </c>
      <c r="D873" s="12">
        <v>15</v>
      </c>
      <c r="E873" s="12">
        <v>24</v>
      </c>
      <c r="F873" s="13">
        <v>80</v>
      </c>
      <c r="G873" s="13">
        <v>595.5</v>
      </c>
      <c r="H873" s="29">
        <f t="shared" si="26"/>
        <v>7.4437499999999996</v>
      </c>
      <c r="I873" s="13">
        <v>75.5</v>
      </c>
      <c r="J873" s="13">
        <v>33.5</v>
      </c>
      <c r="K873" s="29">
        <f t="shared" si="27"/>
        <v>5.6255247691015954E-2</v>
      </c>
      <c r="L873" s="14"/>
    </row>
    <row r="874" spans="1:12" x14ac:dyDescent="0.2">
      <c r="A874" s="11" t="s">
        <v>8552</v>
      </c>
      <c r="B874" s="12" t="s">
        <v>8553</v>
      </c>
      <c r="C874" s="12">
        <v>12</v>
      </c>
      <c r="D874" s="12">
        <v>1</v>
      </c>
      <c r="E874" s="12">
        <v>8</v>
      </c>
      <c r="F874" s="13">
        <v>84</v>
      </c>
      <c r="G874" s="13">
        <v>652.5</v>
      </c>
      <c r="H874" s="29">
        <f t="shared" si="26"/>
        <v>7.7678571428571432</v>
      </c>
      <c r="I874" s="13">
        <v>75.5</v>
      </c>
      <c r="J874" s="13">
        <v>624</v>
      </c>
      <c r="K874" s="29">
        <f t="shared" si="27"/>
        <v>0.95632183908045976</v>
      </c>
      <c r="L874" s="14"/>
    </row>
    <row r="875" spans="1:12" x14ac:dyDescent="0.2">
      <c r="A875" s="11" t="s">
        <v>8552</v>
      </c>
      <c r="B875" s="12" t="s">
        <v>8553</v>
      </c>
      <c r="C875" s="12">
        <v>12</v>
      </c>
      <c r="D875" s="12">
        <v>1</v>
      </c>
      <c r="E875" s="12">
        <v>3</v>
      </c>
      <c r="F875" s="13">
        <v>55</v>
      </c>
      <c r="G875" s="13">
        <v>438</v>
      </c>
      <c r="H875" s="29">
        <f t="shared" si="26"/>
        <v>7.9636363636363638</v>
      </c>
      <c r="I875" s="13">
        <v>75</v>
      </c>
      <c r="J875" s="13">
        <v>752.5</v>
      </c>
      <c r="K875" s="29">
        <f t="shared" si="27"/>
        <v>1.7180365296803652</v>
      </c>
      <c r="L875" s="14"/>
    </row>
    <row r="876" spans="1:12" x14ac:dyDescent="0.2">
      <c r="A876" s="11" t="s">
        <v>8552</v>
      </c>
      <c r="B876" s="12" t="s">
        <v>8553</v>
      </c>
      <c r="C876" s="12">
        <v>12</v>
      </c>
      <c r="D876" s="12">
        <v>16</v>
      </c>
      <c r="E876" s="12">
        <v>20</v>
      </c>
      <c r="F876" s="13">
        <v>67.5</v>
      </c>
      <c r="G876" s="13">
        <v>468.5</v>
      </c>
      <c r="H876" s="29">
        <f t="shared" si="26"/>
        <v>6.9407407407407407</v>
      </c>
      <c r="I876" s="13">
        <v>75</v>
      </c>
      <c r="J876" s="13">
        <v>1293</v>
      </c>
      <c r="K876" s="29">
        <f t="shared" si="27"/>
        <v>2.7598719316969049</v>
      </c>
      <c r="L876" s="14"/>
    </row>
    <row r="877" spans="1:12" x14ac:dyDescent="0.2">
      <c r="A877" s="11" t="s">
        <v>8552</v>
      </c>
      <c r="B877" s="12" t="s">
        <v>8553</v>
      </c>
      <c r="C877" s="12">
        <v>12</v>
      </c>
      <c r="D877" s="12">
        <v>1</v>
      </c>
      <c r="E877" s="12">
        <v>13</v>
      </c>
      <c r="F877" s="13">
        <v>70.5</v>
      </c>
      <c r="G877" s="13">
        <v>572.5</v>
      </c>
      <c r="H877" s="29">
        <f t="shared" si="26"/>
        <v>8.1205673758865249</v>
      </c>
      <c r="I877" s="13">
        <v>75</v>
      </c>
      <c r="J877" s="13">
        <v>1564.5</v>
      </c>
      <c r="K877" s="29">
        <f t="shared" si="27"/>
        <v>2.7327510917030566</v>
      </c>
      <c r="L877" s="14"/>
    </row>
    <row r="878" spans="1:12" x14ac:dyDescent="0.2">
      <c r="A878" s="11" t="s">
        <v>8552</v>
      </c>
      <c r="B878" s="12" t="s">
        <v>8553</v>
      </c>
      <c r="C878" s="12">
        <v>12</v>
      </c>
      <c r="D878" s="12">
        <v>13</v>
      </c>
      <c r="E878" s="12">
        <v>24</v>
      </c>
      <c r="F878" s="13">
        <v>86</v>
      </c>
      <c r="G878" s="13">
        <v>526</v>
      </c>
      <c r="H878" s="29">
        <f t="shared" si="26"/>
        <v>6.1162790697674421</v>
      </c>
      <c r="I878" s="13">
        <v>74.5</v>
      </c>
      <c r="J878" s="13">
        <v>52.5</v>
      </c>
      <c r="K878" s="29">
        <f t="shared" si="27"/>
        <v>9.9809885931558942E-2</v>
      </c>
      <c r="L878" s="14"/>
    </row>
    <row r="879" spans="1:12" x14ac:dyDescent="0.2">
      <c r="A879" s="11" t="s">
        <v>8552</v>
      </c>
      <c r="B879" s="12" t="s">
        <v>8553</v>
      </c>
      <c r="C879" s="12">
        <v>12</v>
      </c>
      <c r="D879" s="12">
        <v>1</v>
      </c>
      <c r="E879" s="12">
        <v>20</v>
      </c>
      <c r="F879" s="13">
        <v>74</v>
      </c>
      <c r="G879" s="13">
        <v>536.5</v>
      </c>
      <c r="H879" s="29">
        <f t="shared" si="26"/>
        <v>7.25</v>
      </c>
      <c r="I879" s="13">
        <v>74.5</v>
      </c>
      <c r="J879" s="13">
        <v>1558.5</v>
      </c>
      <c r="K879" s="29">
        <f t="shared" si="27"/>
        <v>2.9049394221808016</v>
      </c>
      <c r="L879" s="14"/>
    </row>
    <row r="880" spans="1:12" x14ac:dyDescent="0.2">
      <c r="A880" s="11" t="s">
        <v>8552</v>
      </c>
      <c r="B880" s="12" t="s">
        <v>8553</v>
      </c>
      <c r="C880" s="12">
        <v>12</v>
      </c>
      <c r="D880" s="12">
        <v>3</v>
      </c>
      <c r="E880" s="12">
        <v>24</v>
      </c>
      <c r="F880" s="13">
        <v>64</v>
      </c>
      <c r="G880" s="13">
        <v>489</v>
      </c>
      <c r="H880" s="29">
        <f t="shared" si="26"/>
        <v>7.640625</v>
      </c>
      <c r="I880" s="13">
        <v>70.5</v>
      </c>
      <c r="J880" s="13">
        <v>65.5</v>
      </c>
      <c r="K880" s="29">
        <f t="shared" si="27"/>
        <v>0.13394683026584867</v>
      </c>
      <c r="L880" s="14"/>
    </row>
    <row r="881" spans="1:12" x14ac:dyDescent="0.2">
      <c r="A881" s="11" t="s">
        <v>8552</v>
      </c>
      <c r="B881" s="12" t="s">
        <v>8553</v>
      </c>
      <c r="C881" s="12">
        <v>12</v>
      </c>
      <c r="D881" s="12">
        <v>16</v>
      </c>
      <c r="E881" s="12">
        <v>6</v>
      </c>
      <c r="F881" s="13">
        <v>73</v>
      </c>
      <c r="G881" s="13">
        <v>449</v>
      </c>
      <c r="H881" s="29">
        <f t="shared" si="26"/>
        <v>6.1506849315068495</v>
      </c>
      <c r="I881" s="13">
        <v>69.5</v>
      </c>
      <c r="J881" s="13">
        <v>936</v>
      </c>
      <c r="K881" s="29">
        <f t="shared" si="27"/>
        <v>2.084632516703786</v>
      </c>
      <c r="L881" s="14"/>
    </row>
    <row r="882" spans="1:12" x14ac:dyDescent="0.2">
      <c r="A882" s="11" t="s">
        <v>8552</v>
      </c>
      <c r="B882" s="12" t="s">
        <v>8553</v>
      </c>
      <c r="C882" s="12">
        <v>12</v>
      </c>
      <c r="D882" s="12">
        <v>16</v>
      </c>
      <c r="E882" s="12">
        <v>7</v>
      </c>
      <c r="F882" s="13">
        <v>47</v>
      </c>
      <c r="G882" s="13">
        <v>405.5</v>
      </c>
      <c r="H882" s="29">
        <f t="shared" si="26"/>
        <v>8.6276595744680851</v>
      </c>
      <c r="I882" s="13">
        <v>69.5</v>
      </c>
      <c r="J882" s="13">
        <v>963</v>
      </c>
      <c r="K882" s="29">
        <f t="shared" si="27"/>
        <v>2.3748458692971641</v>
      </c>
      <c r="L882" s="14"/>
    </row>
    <row r="883" spans="1:12" x14ac:dyDescent="0.2">
      <c r="A883" s="11" t="s">
        <v>8552</v>
      </c>
      <c r="B883" s="12" t="s">
        <v>8553</v>
      </c>
      <c r="C883" s="12">
        <v>12</v>
      </c>
      <c r="D883" s="12">
        <v>16</v>
      </c>
      <c r="E883" s="12">
        <v>1</v>
      </c>
      <c r="F883" s="13">
        <v>94.5</v>
      </c>
      <c r="G883" s="13">
        <v>821</v>
      </c>
      <c r="H883" s="29">
        <f t="shared" si="26"/>
        <v>8.6878306878306883</v>
      </c>
      <c r="I883" s="13">
        <v>69.5</v>
      </c>
      <c r="J883" s="13">
        <v>1124.5</v>
      </c>
      <c r="K883" s="29">
        <f t="shared" si="27"/>
        <v>1.3696711327649209</v>
      </c>
      <c r="L883" s="14"/>
    </row>
    <row r="884" spans="1:12" x14ac:dyDescent="0.2">
      <c r="A884" s="11" t="s">
        <v>8552</v>
      </c>
      <c r="B884" s="12" t="s">
        <v>8553</v>
      </c>
      <c r="C884" s="12">
        <v>12</v>
      </c>
      <c r="D884" s="12">
        <v>5</v>
      </c>
      <c r="E884" s="12">
        <v>24</v>
      </c>
      <c r="F884" s="13">
        <v>91.5</v>
      </c>
      <c r="G884" s="13">
        <v>638</v>
      </c>
      <c r="H884" s="29">
        <f t="shared" si="26"/>
        <v>6.972677595628415</v>
      </c>
      <c r="I884" s="13">
        <v>69.5</v>
      </c>
      <c r="J884" s="13">
        <v>1348.5</v>
      </c>
      <c r="K884" s="29">
        <f t="shared" si="27"/>
        <v>2.1136363636363638</v>
      </c>
      <c r="L884" s="14"/>
    </row>
    <row r="885" spans="1:12" x14ac:dyDescent="0.2">
      <c r="A885" s="11" t="s">
        <v>8552</v>
      </c>
      <c r="B885" s="12" t="s">
        <v>8553</v>
      </c>
      <c r="C885" s="12">
        <v>12</v>
      </c>
      <c r="D885" s="12">
        <v>1</v>
      </c>
      <c r="E885" s="12">
        <v>18</v>
      </c>
      <c r="F885" s="13">
        <v>65.5</v>
      </c>
      <c r="G885" s="13">
        <v>534.5</v>
      </c>
      <c r="H885" s="29">
        <f t="shared" si="26"/>
        <v>8.1603053435114496</v>
      </c>
      <c r="I885" s="13">
        <v>69</v>
      </c>
      <c r="J885" s="13">
        <v>405</v>
      </c>
      <c r="K885" s="29">
        <f t="shared" si="27"/>
        <v>0.7577174929840973</v>
      </c>
      <c r="L885" s="14"/>
    </row>
    <row r="886" spans="1:12" x14ac:dyDescent="0.2">
      <c r="A886" s="11" t="s">
        <v>8552</v>
      </c>
      <c r="B886" s="12" t="s">
        <v>8553</v>
      </c>
      <c r="C886" s="12">
        <v>12</v>
      </c>
      <c r="D886" s="12">
        <v>16</v>
      </c>
      <c r="E886" s="12">
        <v>24</v>
      </c>
      <c r="F886" s="13">
        <v>81.5</v>
      </c>
      <c r="G886" s="13">
        <v>562</v>
      </c>
      <c r="H886" s="29">
        <f t="shared" si="26"/>
        <v>6.8957055214723928</v>
      </c>
      <c r="I886" s="13">
        <v>68.5</v>
      </c>
      <c r="J886" s="13">
        <v>61</v>
      </c>
      <c r="K886" s="29">
        <f t="shared" si="27"/>
        <v>0.10854092526690391</v>
      </c>
      <c r="L886" s="14"/>
    </row>
    <row r="887" spans="1:12" x14ac:dyDescent="0.2">
      <c r="A887" s="11" t="s">
        <v>8552</v>
      </c>
      <c r="B887" s="12" t="s">
        <v>8553</v>
      </c>
      <c r="C887" s="12">
        <v>12</v>
      </c>
      <c r="D887" s="12">
        <v>1</v>
      </c>
      <c r="E887" s="12">
        <v>24</v>
      </c>
      <c r="F887" s="13">
        <v>97.5</v>
      </c>
      <c r="G887" s="13">
        <v>644</v>
      </c>
      <c r="H887" s="29">
        <f t="shared" si="26"/>
        <v>6.6051282051282048</v>
      </c>
      <c r="I887" s="13">
        <v>67.5</v>
      </c>
      <c r="J887" s="13">
        <v>363.5</v>
      </c>
      <c r="K887" s="29">
        <f t="shared" si="27"/>
        <v>0.56444099378881984</v>
      </c>
      <c r="L887" s="14"/>
    </row>
    <row r="888" spans="1:12" x14ac:dyDescent="0.2">
      <c r="A888" s="11" t="s">
        <v>8552</v>
      </c>
      <c r="B888" s="12" t="s">
        <v>8553</v>
      </c>
      <c r="C888" s="12">
        <v>12</v>
      </c>
      <c r="D888" s="12">
        <v>1</v>
      </c>
      <c r="E888" s="12">
        <v>14</v>
      </c>
      <c r="F888" s="13">
        <v>34</v>
      </c>
      <c r="G888" s="13">
        <v>306.5</v>
      </c>
      <c r="H888" s="29">
        <f t="shared" si="26"/>
        <v>9.014705882352942</v>
      </c>
      <c r="I888" s="13">
        <v>67</v>
      </c>
      <c r="J888" s="13">
        <v>615</v>
      </c>
      <c r="K888" s="29">
        <f t="shared" si="27"/>
        <v>2.0065252854812399</v>
      </c>
      <c r="L888" s="14"/>
    </row>
    <row r="889" spans="1:12" x14ac:dyDescent="0.2">
      <c r="A889" s="11" t="s">
        <v>8552</v>
      </c>
      <c r="B889" s="12" t="s">
        <v>8553</v>
      </c>
      <c r="C889" s="12">
        <v>12</v>
      </c>
      <c r="D889" s="12">
        <v>16</v>
      </c>
      <c r="E889" s="12">
        <v>10</v>
      </c>
      <c r="F889" s="13">
        <v>52</v>
      </c>
      <c r="G889" s="13">
        <v>469.5</v>
      </c>
      <c r="H889" s="29">
        <f t="shared" si="26"/>
        <v>9.0288461538461533</v>
      </c>
      <c r="I889" s="13">
        <v>65.5</v>
      </c>
      <c r="J889" s="13">
        <v>800</v>
      </c>
      <c r="K889" s="29">
        <f t="shared" si="27"/>
        <v>1.703940362087327</v>
      </c>
      <c r="L889" s="14"/>
    </row>
    <row r="890" spans="1:12" x14ac:dyDescent="0.2">
      <c r="A890" s="11" t="s">
        <v>8552</v>
      </c>
      <c r="B890" s="12" t="s">
        <v>8553</v>
      </c>
      <c r="C890" s="12">
        <v>12</v>
      </c>
      <c r="D890" s="12">
        <v>16</v>
      </c>
      <c r="E890" s="12">
        <v>11</v>
      </c>
      <c r="F890" s="13">
        <v>62</v>
      </c>
      <c r="G890" s="13">
        <v>593</v>
      </c>
      <c r="H890" s="29">
        <f t="shared" si="26"/>
        <v>9.564516129032258</v>
      </c>
      <c r="I890" s="13">
        <v>65</v>
      </c>
      <c r="J890" s="13">
        <v>118</v>
      </c>
      <c r="K890" s="29">
        <f t="shared" si="27"/>
        <v>0.19898819561551434</v>
      </c>
      <c r="L890" s="14"/>
    </row>
    <row r="891" spans="1:12" x14ac:dyDescent="0.2">
      <c r="A891" s="11" t="s">
        <v>8552</v>
      </c>
      <c r="B891" s="12" t="s">
        <v>8553</v>
      </c>
      <c r="C891" s="12">
        <v>12</v>
      </c>
      <c r="D891" s="12">
        <v>3</v>
      </c>
      <c r="E891" s="12">
        <v>1</v>
      </c>
      <c r="F891" s="13">
        <v>54</v>
      </c>
      <c r="G891" s="13">
        <v>466.5</v>
      </c>
      <c r="H891" s="29">
        <f t="shared" si="26"/>
        <v>8.6388888888888893</v>
      </c>
      <c r="I891" s="13">
        <v>64</v>
      </c>
      <c r="J891" s="13">
        <v>1168.5</v>
      </c>
      <c r="K891" s="29">
        <f t="shared" si="27"/>
        <v>2.504823151125402</v>
      </c>
      <c r="L891" s="14"/>
    </row>
    <row r="892" spans="1:12" x14ac:dyDescent="0.2">
      <c r="A892" s="11" t="s">
        <v>8552</v>
      </c>
      <c r="B892" s="12" t="s">
        <v>8553</v>
      </c>
      <c r="C892" s="12">
        <v>12</v>
      </c>
      <c r="D892" s="12">
        <v>16</v>
      </c>
      <c r="E892" s="12">
        <v>12</v>
      </c>
      <c r="F892" s="13">
        <v>54</v>
      </c>
      <c r="G892" s="13">
        <v>425.5</v>
      </c>
      <c r="H892" s="29">
        <f t="shared" si="26"/>
        <v>7.8796296296296298</v>
      </c>
      <c r="I892" s="13">
        <v>62</v>
      </c>
      <c r="J892" s="13">
        <v>346</v>
      </c>
      <c r="K892" s="29">
        <f t="shared" si="27"/>
        <v>0.81316098707403051</v>
      </c>
      <c r="L892" s="14"/>
    </row>
    <row r="893" spans="1:12" x14ac:dyDescent="0.2">
      <c r="A893" s="11" t="s">
        <v>8552</v>
      </c>
      <c r="B893" s="12" t="s">
        <v>8553</v>
      </c>
      <c r="C893" s="12">
        <v>12</v>
      </c>
      <c r="D893" s="12">
        <v>4</v>
      </c>
      <c r="E893" s="12">
        <v>24</v>
      </c>
      <c r="F893" s="13">
        <v>46</v>
      </c>
      <c r="G893" s="13">
        <v>463</v>
      </c>
      <c r="H893" s="29">
        <f t="shared" si="26"/>
        <v>10.065217391304348</v>
      </c>
      <c r="I893" s="13">
        <v>61.5</v>
      </c>
      <c r="J893" s="13">
        <v>154</v>
      </c>
      <c r="K893" s="29">
        <f t="shared" si="27"/>
        <v>0.33261339092872572</v>
      </c>
      <c r="L893" s="14"/>
    </row>
    <row r="894" spans="1:12" x14ac:dyDescent="0.2">
      <c r="A894" s="11" t="s">
        <v>8552</v>
      </c>
      <c r="B894" s="12" t="s">
        <v>8553</v>
      </c>
      <c r="C894" s="12">
        <v>12</v>
      </c>
      <c r="D894" s="12">
        <v>16</v>
      </c>
      <c r="E894" s="12">
        <v>8</v>
      </c>
      <c r="F894" s="13">
        <v>57.5</v>
      </c>
      <c r="G894" s="13">
        <v>453.5</v>
      </c>
      <c r="H894" s="29">
        <f t="shared" si="26"/>
        <v>7.8869565217391306</v>
      </c>
      <c r="I894" s="13">
        <v>61.5</v>
      </c>
      <c r="J894" s="13">
        <v>751.5</v>
      </c>
      <c r="K894" s="29">
        <f t="shared" si="27"/>
        <v>1.6571113561190738</v>
      </c>
      <c r="L894" s="14"/>
    </row>
    <row r="895" spans="1:12" x14ac:dyDescent="0.2">
      <c r="A895" s="11" t="s">
        <v>8552</v>
      </c>
      <c r="B895" s="12" t="s">
        <v>8553</v>
      </c>
      <c r="C895" s="12">
        <v>12</v>
      </c>
      <c r="D895" s="12">
        <v>16</v>
      </c>
      <c r="E895" s="12">
        <v>18</v>
      </c>
      <c r="F895" s="13">
        <v>84.5</v>
      </c>
      <c r="G895" s="13">
        <v>624</v>
      </c>
      <c r="H895" s="29">
        <f t="shared" si="26"/>
        <v>7.384615384615385</v>
      </c>
      <c r="I895" s="13">
        <v>61.5</v>
      </c>
      <c r="J895" s="13">
        <v>973.5</v>
      </c>
      <c r="K895" s="29">
        <f t="shared" si="27"/>
        <v>1.5600961538461537</v>
      </c>
      <c r="L895" s="14"/>
    </row>
    <row r="896" spans="1:12" x14ac:dyDescent="0.2">
      <c r="A896" s="11" t="s">
        <v>8552</v>
      </c>
      <c r="B896" s="12" t="s">
        <v>8553</v>
      </c>
      <c r="C896" s="12">
        <v>12</v>
      </c>
      <c r="D896" s="12">
        <v>8</v>
      </c>
      <c r="E896" s="12">
        <v>24</v>
      </c>
      <c r="F896" s="13">
        <v>52.5</v>
      </c>
      <c r="G896" s="13">
        <v>456.5</v>
      </c>
      <c r="H896" s="29">
        <f t="shared" si="26"/>
        <v>8.6952380952380945</v>
      </c>
      <c r="I896" s="13">
        <v>61</v>
      </c>
      <c r="J896" s="13">
        <v>1510</v>
      </c>
      <c r="K896" s="29">
        <f t="shared" si="27"/>
        <v>3.3077765607886089</v>
      </c>
      <c r="L896" s="14"/>
    </row>
    <row r="897" spans="1:12" x14ac:dyDescent="0.2">
      <c r="A897" s="11" t="s">
        <v>8552</v>
      </c>
      <c r="B897" s="12" t="s">
        <v>8553</v>
      </c>
      <c r="C897" s="12">
        <v>12</v>
      </c>
      <c r="D897" s="12">
        <v>1</v>
      </c>
      <c r="E897" s="12">
        <v>12</v>
      </c>
      <c r="F897" s="13">
        <v>60.5</v>
      </c>
      <c r="G897" s="13">
        <v>471</v>
      </c>
      <c r="H897" s="29">
        <f t="shared" si="26"/>
        <v>7.785123966942149</v>
      </c>
      <c r="I897" s="13">
        <v>60.5</v>
      </c>
      <c r="J897" s="13">
        <v>189</v>
      </c>
      <c r="K897" s="29">
        <f t="shared" si="27"/>
        <v>0.40127388535031849</v>
      </c>
      <c r="L897" s="29" t="s">
        <v>8556</v>
      </c>
    </row>
    <row r="898" spans="1:12" x14ac:dyDescent="0.2">
      <c r="A898" s="11" t="s">
        <v>8552</v>
      </c>
      <c r="B898" s="12" t="s">
        <v>8553</v>
      </c>
      <c r="C898" s="12">
        <v>12</v>
      </c>
      <c r="D898" s="12">
        <v>10</v>
      </c>
      <c r="E898" s="12">
        <v>1</v>
      </c>
      <c r="F898" s="13">
        <v>35</v>
      </c>
      <c r="G898" s="13">
        <v>384</v>
      </c>
      <c r="H898" s="29">
        <f t="shared" ref="H898:H961" si="28">(G898/F898)</f>
        <v>10.971428571428572</v>
      </c>
      <c r="I898" s="13">
        <v>60.5</v>
      </c>
      <c r="J898" s="13">
        <v>829</v>
      </c>
      <c r="K898" s="29">
        <f t="shared" si="27"/>
        <v>2.1588541666666665</v>
      </c>
      <c r="L898" s="14">
        <f>MEDIAN(K840:K898)</f>
        <v>2.0065252854812399</v>
      </c>
    </row>
    <row r="899" spans="1:12" x14ac:dyDescent="0.2">
      <c r="A899" s="1" t="s">
        <v>8552</v>
      </c>
      <c r="B899" t="s">
        <v>8553</v>
      </c>
      <c r="C899">
        <v>12</v>
      </c>
      <c r="D899">
        <v>1</v>
      </c>
      <c r="E899">
        <v>16</v>
      </c>
      <c r="F899" s="2">
        <v>53</v>
      </c>
      <c r="G899" s="2">
        <v>459.5</v>
      </c>
      <c r="H899" s="31">
        <f t="shared" si="28"/>
        <v>8.6698113207547163</v>
      </c>
      <c r="I899" s="2">
        <v>59</v>
      </c>
      <c r="J899" s="2">
        <v>158.5</v>
      </c>
      <c r="K899" s="31">
        <f t="shared" ref="K899:K962" si="29">(J899/G899)</f>
        <v>0.34494015233949943</v>
      </c>
    </row>
    <row r="900" spans="1:12" x14ac:dyDescent="0.2">
      <c r="A900" s="1" t="s">
        <v>8552</v>
      </c>
      <c r="B900" t="s">
        <v>8553</v>
      </c>
      <c r="C900">
        <v>12</v>
      </c>
      <c r="D900">
        <v>12</v>
      </c>
      <c r="E900">
        <v>24</v>
      </c>
      <c r="F900" s="2">
        <v>66</v>
      </c>
      <c r="G900" s="2">
        <v>572</v>
      </c>
      <c r="H900" s="31">
        <f t="shared" si="28"/>
        <v>8.6666666666666661</v>
      </c>
      <c r="I900" s="2">
        <v>58</v>
      </c>
      <c r="J900" s="2">
        <v>402.5</v>
      </c>
      <c r="K900" s="31">
        <f t="shared" si="29"/>
        <v>0.70367132867132864</v>
      </c>
    </row>
    <row r="901" spans="1:12" x14ac:dyDescent="0.2">
      <c r="A901" s="1" t="s">
        <v>8552</v>
      </c>
      <c r="B901" t="s">
        <v>8553</v>
      </c>
      <c r="C901">
        <v>12</v>
      </c>
      <c r="D901">
        <v>7</v>
      </c>
      <c r="E901">
        <v>1</v>
      </c>
      <c r="F901" s="2">
        <v>27.5</v>
      </c>
      <c r="G901" s="2">
        <v>360</v>
      </c>
      <c r="H901" s="31">
        <f t="shared" si="28"/>
        <v>13.090909090909092</v>
      </c>
      <c r="I901" s="2">
        <v>58</v>
      </c>
      <c r="J901" s="2">
        <v>927</v>
      </c>
      <c r="K901" s="31">
        <f t="shared" si="29"/>
        <v>2.5750000000000002</v>
      </c>
    </row>
    <row r="902" spans="1:12" x14ac:dyDescent="0.2">
      <c r="A902" s="1" t="s">
        <v>8552</v>
      </c>
      <c r="B902" t="s">
        <v>8553</v>
      </c>
      <c r="C902">
        <v>12</v>
      </c>
      <c r="D902">
        <v>15</v>
      </c>
      <c r="E902">
        <v>1</v>
      </c>
      <c r="F902" s="2">
        <v>36</v>
      </c>
      <c r="G902" s="2">
        <v>516.5</v>
      </c>
      <c r="H902" s="31">
        <f t="shared" si="28"/>
        <v>14.347222222222221</v>
      </c>
      <c r="I902" s="2">
        <v>58</v>
      </c>
      <c r="J902" s="2">
        <v>1088</v>
      </c>
      <c r="K902" s="31">
        <f t="shared" si="29"/>
        <v>2.1064859632139399</v>
      </c>
    </row>
    <row r="903" spans="1:12" x14ac:dyDescent="0.2">
      <c r="A903" s="1" t="s">
        <v>8552</v>
      </c>
      <c r="B903" t="s">
        <v>8553</v>
      </c>
      <c r="C903">
        <v>12</v>
      </c>
      <c r="D903">
        <v>6</v>
      </c>
      <c r="E903">
        <v>24</v>
      </c>
      <c r="F903" s="2">
        <v>61.5</v>
      </c>
      <c r="G903" s="2">
        <v>400</v>
      </c>
      <c r="H903" s="31">
        <f t="shared" si="28"/>
        <v>6.5040650406504064</v>
      </c>
      <c r="I903" s="2">
        <v>55.5</v>
      </c>
      <c r="J903" s="2">
        <v>36.5</v>
      </c>
      <c r="K903" s="31">
        <f t="shared" si="29"/>
        <v>9.1249999999999998E-2</v>
      </c>
    </row>
    <row r="904" spans="1:12" x14ac:dyDescent="0.2">
      <c r="A904" s="1" t="s">
        <v>8552</v>
      </c>
      <c r="B904" t="s">
        <v>8553</v>
      </c>
      <c r="C904">
        <v>12</v>
      </c>
      <c r="D904">
        <v>1</v>
      </c>
      <c r="E904">
        <v>1</v>
      </c>
      <c r="F904" s="2">
        <v>42</v>
      </c>
      <c r="G904" s="2">
        <v>405.5</v>
      </c>
      <c r="H904" s="31">
        <f t="shared" si="28"/>
        <v>9.6547619047619051</v>
      </c>
      <c r="I904" s="2">
        <v>55.5</v>
      </c>
      <c r="J904" s="2">
        <v>545</v>
      </c>
      <c r="K904" s="31">
        <f t="shared" si="29"/>
        <v>1.3440197287299631</v>
      </c>
    </row>
    <row r="905" spans="1:12" x14ac:dyDescent="0.2">
      <c r="A905" s="1" t="s">
        <v>8552</v>
      </c>
      <c r="B905" t="s">
        <v>8553</v>
      </c>
      <c r="C905">
        <v>12</v>
      </c>
      <c r="D905">
        <v>1</v>
      </c>
      <c r="E905">
        <v>2</v>
      </c>
      <c r="F905" s="2">
        <v>101</v>
      </c>
      <c r="G905" s="2">
        <v>629.5</v>
      </c>
      <c r="H905" s="31">
        <f t="shared" si="28"/>
        <v>6.2326732673267324</v>
      </c>
      <c r="I905" s="2">
        <v>54.5</v>
      </c>
      <c r="J905" s="2">
        <v>1008</v>
      </c>
      <c r="K905" s="31">
        <f t="shared" si="29"/>
        <v>1.6012708498808579</v>
      </c>
    </row>
    <row r="906" spans="1:12" x14ac:dyDescent="0.2">
      <c r="A906" s="1" t="s">
        <v>8552</v>
      </c>
      <c r="B906" t="s">
        <v>8553</v>
      </c>
      <c r="C906">
        <v>12</v>
      </c>
      <c r="D906">
        <v>1</v>
      </c>
      <c r="E906">
        <v>6</v>
      </c>
      <c r="F906" s="2">
        <v>62</v>
      </c>
      <c r="G906" s="2">
        <v>497.5</v>
      </c>
      <c r="H906" s="31">
        <f t="shared" si="28"/>
        <v>8.0241935483870961</v>
      </c>
      <c r="I906" s="2">
        <v>53</v>
      </c>
      <c r="J906" s="2">
        <v>43</v>
      </c>
      <c r="K906" s="31">
        <f t="shared" si="29"/>
        <v>8.6432160804020094E-2</v>
      </c>
    </row>
    <row r="907" spans="1:12" x14ac:dyDescent="0.2">
      <c r="A907" s="1" t="s">
        <v>8552</v>
      </c>
      <c r="B907" t="s">
        <v>8553</v>
      </c>
      <c r="C907">
        <v>12</v>
      </c>
      <c r="D907">
        <v>1</v>
      </c>
      <c r="E907">
        <v>10</v>
      </c>
      <c r="F907" s="2">
        <v>59.5</v>
      </c>
      <c r="G907" s="2">
        <v>487</v>
      </c>
      <c r="H907" s="31">
        <f t="shared" si="28"/>
        <v>8.1848739495798313</v>
      </c>
      <c r="I907" s="2">
        <v>52</v>
      </c>
      <c r="J907" s="2">
        <v>622</v>
      </c>
      <c r="K907" s="31">
        <f t="shared" si="29"/>
        <v>1.2772073921971252</v>
      </c>
    </row>
    <row r="908" spans="1:12" x14ac:dyDescent="0.2">
      <c r="A908" s="1" t="s">
        <v>8552</v>
      </c>
      <c r="B908" t="s">
        <v>8553</v>
      </c>
      <c r="C908">
        <v>12</v>
      </c>
      <c r="D908">
        <v>16</v>
      </c>
      <c r="E908">
        <v>16</v>
      </c>
      <c r="F908" s="2">
        <v>60.5</v>
      </c>
      <c r="G908" s="2">
        <v>496</v>
      </c>
      <c r="H908" s="31">
        <f t="shared" si="28"/>
        <v>8.1983471074380159</v>
      </c>
      <c r="I908" s="2">
        <v>51.5</v>
      </c>
      <c r="J908" s="2">
        <v>264.5</v>
      </c>
      <c r="K908" s="31">
        <f t="shared" si="29"/>
        <v>0.53326612903225812</v>
      </c>
    </row>
    <row r="909" spans="1:12" x14ac:dyDescent="0.2">
      <c r="A909" s="1" t="s">
        <v>8552</v>
      </c>
      <c r="B909" t="s">
        <v>8553</v>
      </c>
      <c r="C909">
        <v>12</v>
      </c>
      <c r="D909">
        <v>1</v>
      </c>
      <c r="E909">
        <v>4</v>
      </c>
      <c r="F909" s="2">
        <v>83</v>
      </c>
      <c r="G909" s="2">
        <v>621.5</v>
      </c>
      <c r="H909" s="31">
        <f t="shared" si="28"/>
        <v>7.4879518072289155</v>
      </c>
      <c r="I909" s="2">
        <v>51.5</v>
      </c>
      <c r="J909" s="2">
        <v>1456.5</v>
      </c>
      <c r="K909" s="31">
        <f t="shared" si="29"/>
        <v>2.3435237329042637</v>
      </c>
    </row>
    <row r="910" spans="1:12" x14ac:dyDescent="0.2">
      <c r="A910" s="1" t="s">
        <v>8552</v>
      </c>
      <c r="B910" t="s">
        <v>8553</v>
      </c>
      <c r="C910">
        <v>12</v>
      </c>
      <c r="D910">
        <v>10</v>
      </c>
      <c r="E910">
        <v>24</v>
      </c>
      <c r="F910" s="2">
        <v>67.5</v>
      </c>
      <c r="G910" s="2">
        <v>420.5</v>
      </c>
      <c r="H910" s="31">
        <f t="shared" si="28"/>
        <v>6.2296296296296294</v>
      </c>
      <c r="I910" s="2">
        <v>50</v>
      </c>
      <c r="J910" s="2">
        <v>11.5</v>
      </c>
      <c r="K910" s="31">
        <f t="shared" si="29"/>
        <v>2.7348394768133173E-2</v>
      </c>
    </row>
    <row r="911" spans="1:12" x14ac:dyDescent="0.2">
      <c r="A911" s="1" t="s">
        <v>8552</v>
      </c>
      <c r="B911" t="s">
        <v>8553</v>
      </c>
      <c r="C911">
        <v>12</v>
      </c>
      <c r="D911">
        <v>16</v>
      </c>
      <c r="E911">
        <v>14</v>
      </c>
      <c r="F911" s="2">
        <v>50.5</v>
      </c>
      <c r="G911" s="2">
        <v>509</v>
      </c>
      <c r="H911" s="31">
        <f t="shared" si="28"/>
        <v>10.079207920792079</v>
      </c>
      <c r="I911" s="2">
        <v>40.5</v>
      </c>
      <c r="J911" s="2">
        <v>1141.5</v>
      </c>
      <c r="K911" s="31">
        <f t="shared" si="29"/>
        <v>2.242632612966601</v>
      </c>
    </row>
    <row r="912" spans="1:12" x14ac:dyDescent="0.2">
      <c r="A912" s="1" t="s">
        <v>8552</v>
      </c>
      <c r="B912" t="s">
        <v>8553</v>
      </c>
      <c r="C912">
        <v>12</v>
      </c>
      <c r="D912">
        <v>2</v>
      </c>
      <c r="E912">
        <v>1</v>
      </c>
      <c r="F912" s="2">
        <v>35</v>
      </c>
      <c r="G912" s="2">
        <v>288.5</v>
      </c>
      <c r="H912" s="31">
        <f t="shared" si="28"/>
        <v>8.242857142857142</v>
      </c>
      <c r="I912" s="2">
        <v>36.5</v>
      </c>
      <c r="J912" s="2">
        <v>599.5</v>
      </c>
      <c r="K912" s="31">
        <f t="shared" si="29"/>
        <v>2.0779896013864816</v>
      </c>
    </row>
    <row r="913" spans="1:12" x14ac:dyDescent="0.2">
      <c r="A913" s="1" t="s">
        <v>8552</v>
      </c>
      <c r="B913" t="s">
        <v>8553</v>
      </c>
      <c r="C913">
        <v>12</v>
      </c>
      <c r="D913">
        <v>14</v>
      </c>
      <c r="E913">
        <v>24</v>
      </c>
      <c r="F913" s="2">
        <v>37.5</v>
      </c>
      <c r="G913" s="2">
        <v>42</v>
      </c>
      <c r="H913" s="31">
        <f t="shared" si="28"/>
        <v>1.1200000000000001</v>
      </c>
      <c r="I913" s="2">
        <v>33</v>
      </c>
      <c r="J913" s="2">
        <v>19</v>
      </c>
      <c r="K913" s="31">
        <f t="shared" si="29"/>
        <v>0.45238095238095238</v>
      </c>
    </row>
    <row r="914" spans="1:12" x14ac:dyDescent="0.2">
      <c r="A914" s="7" t="s">
        <v>8552</v>
      </c>
      <c r="B914" s="8" t="s">
        <v>8553</v>
      </c>
      <c r="C914" s="8">
        <v>13</v>
      </c>
      <c r="D914" s="8">
        <v>10</v>
      </c>
      <c r="E914" s="8">
        <v>1</v>
      </c>
      <c r="F914" s="9">
        <v>190.5</v>
      </c>
      <c r="G914" s="9">
        <v>829</v>
      </c>
      <c r="H914" s="28">
        <f t="shared" si="28"/>
        <v>4.3517060367454068</v>
      </c>
      <c r="I914" s="9">
        <v>342.5</v>
      </c>
      <c r="J914" s="9">
        <v>1252.5</v>
      </c>
      <c r="K914" s="28">
        <f t="shared" si="29"/>
        <v>1.5108564535585043</v>
      </c>
      <c r="L914" s="10"/>
    </row>
    <row r="915" spans="1:12" x14ac:dyDescent="0.2">
      <c r="A915" s="7" t="s">
        <v>8552</v>
      </c>
      <c r="B915" s="8" t="s">
        <v>8553</v>
      </c>
      <c r="C915" s="8">
        <v>13</v>
      </c>
      <c r="D915" s="8">
        <v>12</v>
      </c>
      <c r="E915" s="8">
        <v>1</v>
      </c>
      <c r="F915" s="9">
        <v>137.5</v>
      </c>
      <c r="G915" s="9">
        <v>805</v>
      </c>
      <c r="H915" s="28">
        <f t="shared" si="28"/>
        <v>5.8545454545454545</v>
      </c>
      <c r="I915" s="9">
        <v>225.5</v>
      </c>
      <c r="J915" s="9">
        <v>1214.5</v>
      </c>
      <c r="K915" s="28">
        <f t="shared" si="29"/>
        <v>1.508695652173913</v>
      </c>
      <c r="L915" s="10"/>
    </row>
    <row r="916" spans="1:12" x14ac:dyDescent="0.2">
      <c r="A916" s="7" t="s">
        <v>8552</v>
      </c>
      <c r="B916" s="8" t="s">
        <v>8553</v>
      </c>
      <c r="C916" s="8">
        <v>13</v>
      </c>
      <c r="D916" s="8">
        <v>11</v>
      </c>
      <c r="E916" s="8">
        <v>1</v>
      </c>
      <c r="F916" s="9">
        <v>94.5</v>
      </c>
      <c r="G916" s="9">
        <v>660.5</v>
      </c>
      <c r="H916" s="28">
        <f t="shared" si="28"/>
        <v>6.9894179894179898</v>
      </c>
      <c r="I916" s="9">
        <v>223</v>
      </c>
      <c r="J916" s="9">
        <v>1215.5</v>
      </c>
      <c r="K916" s="28">
        <f t="shared" si="29"/>
        <v>1.8402725208175625</v>
      </c>
      <c r="L916" s="10"/>
    </row>
    <row r="917" spans="1:12" x14ac:dyDescent="0.2">
      <c r="A917" s="7" t="s">
        <v>8552</v>
      </c>
      <c r="B917" s="8" t="s">
        <v>8553</v>
      </c>
      <c r="C917" s="8">
        <v>13</v>
      </c>
      <c r="D917" s="8">
        <v>5</v>
      </c>
      <c r="E917" s="8">
        <v>1</v>
      </c>
      <c r="F917" s="9">
        <v>131</v>
      </c>
      <c r="G917" s="9">
        <v>745</v>
      </c>
      <c r="H917" s="28">
        <f t="shared" si="28"/>
        <v>5.6870229007633588</v>
      </c>
      <c r="I917" s="9">
        <v>219</v>
      </c>
      <c r="J917" s="9">
        <v>1143.5</v>
      </c>
      <c r="K917" s="28">
        <f t="shared" si="29"/>
        <v>1.5348993288590604</v>
      </c>
      <c r="L917" s="10"/>
    </row>
    <row r="918" spans="1:12" x14ac:dyDescent="0.2">
      <c r="A918" s="7" t="s">
        <v>8552</v>
      </c>
      <c r="B918" s="8" t="s">
        <v>8553</v>
      </c>
      <c r="C918" s="8">
        <v>13</v>
      </c>
      <c r="D918" s="8">
        <v>13</v>
      </c>
      <c r="E918" s="8">
        <v>1</v>
      </c>
      <c r="F918" s="9">
        <v>93</v>
      </c>
      <c r="G918" s="9">
        <v>666</v>
      </c>
      <c r="H918" s="28">
        <f t="shared" si="28"/>
        <v>7.161290322580645</v>
      </c>
      <c r="I918" s="9">
        <v>212.5</v>
      </c>
      <c r="J918" s="9">
        <v>1210.5</v>
      </c>
      <c r="K918" s="28">
        <f t="shared" si="29"/>
        <v>1.8175675675675675</v>
      </c>
      <c r="L918" s="10"/>
    </row>
    <row r="919" spans="1:12" x14ac:dyDescent="0.2">
      <c r="A919" s="7" t="s">
        <v>8552</v>
      </c>
      <c r="B919" s="8" t="s">
        <v>8553</v>
      </c>
      <c r="C919" s="8">
        <v>13</v>
      </c>
      <c r="D919" s="8">
        <v>9</v>
      </c>
      <c r="E919" s="8">
        <v>1</v>
      </c>
      <c r="F919" s="9">
        <v>95.5</v>
      </c>
      <c r="G919" s="9">
        <v>670</v>
      </c>
      <c r="H919" s="28">
        <f t="shared" si="28"/>
        <v>7.0157068062827221</v>
      </c>
      <c r="I919" s="9">
        <v>212</v>
      </c>
      <c r="J919" s="9">
        <v>1132</v>
      </c>
      <c r="K919" s="28">
        <f t="shared" si="29"/>
        <v>1.6895522388059701</v>
      </c>
      <c r="L919" s="10"/>
    </row>
    <row r="920" spans="1:12" x14ac:dyDescent="0.2">
      <c r="A920" s="7" t="s">
        <v>8552</v>
      </c>
      <c r="B920" s="8" t="s">
        <v>8553</v>
      </c>
      <c r="C920" s="8">
        <v>13</v>
      </c>
      <c r="D920" s="8">
        <v>3</v>
      </c>
      <c r="E920" s="8">
        <v>1</v>
      </c>
      <c r="F920" s="9">
        <v>95</v>
      </c>
      <c r="G920" s="9">
        <v>657</v>
      </c>
      <c r="H920" s="28">
        <f t="shared" si="28"/>
        <v>6.9157894736842103</v>
      </c>
      <c r="I920" s="9">
        <v>170</v>
      </c>
      <c r="J920" s="9">
        <v>1260</v>
      </c>
      <c r="K920" s="28">
        <f t="shared" si="29"/>
        <v>1.9178082191780821</v>
      </c>
      <c r="L920" s="10"/>
    </row>
    <row r="921" spans="1:12" x14ac:dyDescent="0.2">
      <c r="A921" s="7" t="s">
        <v>8552</v>
      </c>
      <c r="B921" s="8" t="s">
        <v>8553</v>
      </c>
      <c r="C921" s="8">
        <v>13</v>
      </c>
      <c r="D921" s="8">
        <v>14</v>
      </c>
      <c r="E921" s="8">
        <v>1</v>
      </c>
      <c r="F921" s="9">
        <v>129</v>
      </c>
      <c r="G921" s="9">
        <v>720</v>
      </c>
      <c r="H921" s="28">
        <f t="shared" si="28"/>
        <v>5.5813953488372094</v>
      </c>
      <c r="I921" s="9">
        <v>144.5</v>
      </c>
      <c r="J921" s="9">
        <v>1297</v>
      </c>
      <c r="K921" s="28">
        <f t="shared" si="29"/>
        <v>1.8013888888888889</v>
      </c>
      <c r="L921" s="28" t="s">
        <v>8556</v>
      </c>
    </row>
    <row r="922" spans="1:12" x14ac:dyDescent="0.2">
      <c r="A922" s="7" t="s">
        <v>8552</v>
      </c>
      <c r="B922" s="8" t="s">
        <v>8553</v>
      </c>
      <c r="C922" s="8">
        <v>13</v>
      </c>
      <c r="D922" s="8">
        <v>3</v>
      </c>
      <c r="E922" s="8">
        <v>20</v>
      </c>
      <c r="F922" s="9">
        <v>149.5</v>
      </c>
      <c r="G922" s="9">
        <v>799</v>
      </c>
      <c r="H922" s="28">
        <f t="shared" si="28"/>
        <v>5.344481605351171</v>
      </c>
      <c r="I922" s="9">
        <v>140</v>
      </c>
      <c r="J922" s="9">
        <v>1186</v>
      </c>
      <c r="K922" s="28">
        <f t="shared" si="29"/>
        <v>1.4843554443053817</v>
      </c>
      <c r="L922" s="10">
        <f>MEDIAN(K914:K922)</f>
        <v>1.6895522388059701</v>
      </c>
    </row>
    <row r="923" spans="1:12" x14ac:dyDescent="0.2">
      <c r="A923" s="11" t="s">
        <v>8552</v>
      </c>
      <c r="B923" s="12" t="s">
        <v>8553</v>
      </c>
      <c r="C923" s="12">
        <v>13</v>
      </c>
      <c r="D923" s="12">
        <v>1</v>
      </c>
      <c r="E923" s="12">
        <v>21</v>
      </c>
      <c r="F923" s="13">
        <v>123</v>
      </c>
      <c r="G923" s="13">
        <v>780.5</v>
      </c>
      <c r="H923" s="29">
        <f t="shared" si="28"/>
        <v>6.345528455284553</v>
      </c>
      <c r="I923" s="13">
        <v>117</v>
      </c>
      <c r="J923" s="13">
        <v>1672</v>
      </c>
      <c r="K923" s="29">
        <f t="shared" si="29"/>
        <v>2.142216527866752</v>
      </c>
      <c r="L923" s="14"/>
    </row>
    <row r="924" spans="1:12" x14ac:dyDescent="0.2">
      <c r="A924" s="11" t="s">
        <v>8552</v>
      </c>
      <c r="B924" s="12" t="s">
        <v>8553</v>
      </c>
      <c r="C924" s="12">
        <v>13</v>
      </c>
      <c r="D924" s="12">
        <v>1</v>
      </c>
      <c r="E924" s="12">
        <v>17</v>
      </c>
      <c r="F924" s="13">
        <v>115</v>
      </c>
      <c r="G924" s="13">
        <v>798.5</v>
      </c>
      <c r="H924" s="29">
        <f t="shared" si="28"/>
        <v>6.9434782608695649</v>
      </c>
      <c r="I924" s="13">
        <v>115</v>
      </c>
      <c r="J924" s="13">
        <v>1386.5</v>
      </c>
      <c r="K924" s="29">
        <f t="shared" si="29"/>
        <v>1.7363807138384471</v>
      </c>
      <c r="L924" s="14"/>
    </row>
    <row r="925" spans="1:12" x14ac:dyDescent="0.2">
      <c r="A925" s="11" t="s">
        <v>8552</v>
      </c>
      <c r="B925" s="12" t="s">
        <v>8553</v>
      </c>
      <c r="C925" s="12">
        <v>13</v>
      </c>
      <c r="D925" s="12">
        <v>1</v>
      </c>
      <c r="E925" s="12">
        <v>23</v>
      </c>
      <c r="F925" s="13">
        <v>108.5</v>
      </c>
      <c r="G925" s="13">
        <v>710.5</v>
      </c>
      <c r="H925" s="29">
        <f t="shared" si="28"/>
        <v>6.5483870967741939</v>
      </c>
      <c r="I925" s="13">
        <v>109</v>
      </c>
      <c r="J925" s="13">
        <v>924</v>
      </c>
      <c r="K925" s="29">
        <f t="shared" si="29"/>
        <v>1.3004926108374384</v>
      </c>
      <c r="L925" s="14"/>
    </row>
    <row r="926" spans="1:12" x14ac:dyDescent="0.2">
      <c r="A926" s="11" t="s">
        <v>8552</v>
      </c>
      <c r="B926" s="12" t="s">
        <v>8553</v>
      </c>
      <c r="C926" s="12">
        <v>13</v>
      </c>
      <c r="D926" s="12">
        <v>6</v>
      </c>
      <c r="E926" s="12">
        <v>1</v>
      </c>
      <c r="F926" s="13">
        <v>88.5</v>
      </c>
      <c r="G926" s="13">
        <v>674.5</v>
      </c>
      <c r="H926" s="29">
        <f t="shared" si="28"/>
        <v>7.6214689265536721</v>
      </c>
      <c r="I926" s="13">
        <v>109</v>
      </c>
      <c r="J926" s="13">
        <v>1062.5</v>
      </c>
      <c r="K926" s="29">
        <f t="shared" si="29"/>
        <v>1.575240919199407</v>
      </c>
      <c r="L926" s="14"/>
    </row>
    <row r="927" spans="1:12" x14ac:dyDescent="0.2">
      <c r="A927" s="11" t="s">
        <v>8552</v>
      </c>
      <c r="B927" s="12" t="s">
        <v>8553</v>
      </c>
      <c r="C927" s="12">
        <v>13</v>
      </c>
      <c r="D927" s="12">
        <v>16</v>
      </c>
      <c r="E927" s="12">
        <v>17</v>
      </c>
      <c r="F927" s="13">
        <v>85</v>
      </c>
      <c r="G927" s="13">
        <v>715</v>
      </c>
      <c r="H927" s="29">
        <f t="shared" si="28"/>
        <v>8.4117647058823533</v>
      </c>
      <c r="I927" s="13">
        <v>106.5</v>
      </c>
      <c r="J927" s="13">
        <v>1448</v>
      </c>
      <c r="K927" s="29">
        <f t="shared" si="29"/>
        <v>2.0251748251748252</v>
      </c>
      <c r="L927" s="14"/>
    </row>
    <row r="928" spans="1:12" x14ac:dyDescent="0.2">
      <c r="A928" s="11" t="s">
        <v>8552</v>
      </c>
      <c r="B928" s="12" t="s">
        <v>8553</v>
      </c>
      <c r="C928" s="12">
        <v>13</v>
      </c>
      <c r="D928" s="12">
        <v>1</v>
      </c>
      <c r="E928" s="12">
        <v>9</v>
      </c>
      <c r="F928" s="13">
        <v>97.5</v>
      </c>
      <c r="G928" s="13">
        <v>761.5</v>
      </c>
      <c r="H928" s="29">
        <f t="shared" si="28"/>
        <v>7.81025641025641</v>
      </c>
      <c r="I928" s="13">
        <v>103</v>
      </c>
      <c r="J928" s="13">
        <v>1611</v>
      </c>
      <c r="K928" s="29">
        <f t="shared" si="29"/>
        <v>2.1155613919894942</v>
      </c>
      <c r="L928" s="14"/>
    </row>
    <row r="929" spans="1:12" x14ac:dyDescent="0.2">
      <c r="A929" s="11" t="s">
        <v>8552</v>
      </c>
      <c r="B929" s="12" t="s">
        <v>8553</v>
      </c>
      <c r="C929" s="12">
        <v>13</v>
      </c>
      <c r="D929" s="12">
        <v>1</v>
      </c>
      <c r="E929" s="12">
        <v>22</v>
      </c>
      <c r="F929" s="13">
        <v>99</v>
      </c>
      <c r="G929" s="13">
        <v>541</v>
      </c>
      <c r="H929" s="29">
        <f t="shared" si="28"/>
        <v>5.4646464646464645</v>
      </c>
      <c r="I929" s="13">
        <v>100.5</v>
      </c>
      <c r="J929" s="13">
        <v>321</v>
      </c>
      <c r="K929" s="29">
        <f t="shared" si="29"/>
        <v>0.59334565619223656</v>
      </c>
      <c r="L929" s="14"/>
    </row>
    <row r="930" spans="1:12" x14ac:dyDescent="0.2">
      <c r="A930" s="11" t="s">
        <v>8552</v>
      </c>
      <c r="B930" s="12" t="s">
        <v>8553</v>
      </c>
      <c r="C930" s="12">
        <v>13</v>
      </c>
      <c r="D930" s="12">
        <v>1</v>
      </c>
      <c r="E930" s="12">
        <v>19</v>
      </c>
      <c r="F930" s="13">
        <v>117</v>
      </c>
      <c r="G930" s="13">
        <v>778.5</v>
      </c>
      <c r="H930" s="29">
        <f t="shared" si="28"/>
        <v>6.6538461538461542</v>
      </c>
      <c r="I930" s="13">
        <v>98.5</v>
      </c>
      <c r="J930" s="13">
        <v>716.5</v>
      </c>
      <c r="K930" s="29">
        <f t="shared" si="29"/>
        <v>0.92035966602440589</v>
      </c>
      <c r="L930" s="14"/>
    </row>
    <row r="931" spans="1:12" x14ac:dyDescent="0.2">
      <c r="A931" s="11" t="s">
        <v>8552</v>
      </c>
      <c r="B931" s="12" t="s">
        <v>8553</v>
      </c>
      <c r="C931" s="12">
        <v>13</v>
      </c>
      <c r="D931" s="12">
        <v>1</v>
      </c>
      <c r="E931" s="12">
        <v>12</v>
      </c>
      <c r="F931" s="13">
        <v>108.5</v>
      </c>
      <c r="G931" s="13">
        <v>777.5</v>
      </c>
      <c r="H931" s="29">
        <f t="shared" si="28"/>
        <v>7.1658986175115205</v>
      </c>
      <c r="I931" s="13">
        <v>98.5</v>
      </c>
      <c r="J931" s="13">
        <v>1278.5</v>
      </c>
      <c r="K931" s="29">
        <f t="shared" si="29"/>
        <v>1.6443729903536977</v>
      </c>
      <c r="L931" s="14"/>
    </row>
    <row r="932" spans="1:12" x14ac:dyDescent="0.2">
      <c r="A932" s="11" t="s">
        <v>8552</v>
      </c>
      <c r="B932" s="12" t="s">
        <v>8553</v>
      </c>
      <c r="C932" s="12">
        <v>13</v>
      </c>
      <c r="D932" s="12">
        <v>1</v>
      </c>
      <c r="E932" s="12">
        <v>15</v>
      </c>
      <c r="F932" s="13">
        <v>107.5</v>
      </c>
      <c r="G932" s="13">
        <v>753</v>
      </c>
      <c r="H932" s="29">
        <f t="shared" si="28"/>
        <v>7.0046511627906973</v>
      </c>
      <c r="I932" s="13">
        <v>98.5</v>
      </c>
      <c r="J932" s="13">
        <v>1419</v>
      </c>
      <c r="K932" s="29">
        <f t="shared" si="29"/>
        <v>1.8844621513944224</v>
      </c>
      <c r="L932" s="14"/>
    </row>
    <row r="933" spans="1:12" x14ac:dyDescent="0.2">
      <c r="A933" s="11" t="s">
        <v>8552</v>
      </c>
      <c r="B933" s="12" t="s">
        <v>8553</v>
      </c>
      <c r="C933" s="12">
        <v>13</v>
      </c>
      <c r="D933" s="12">
        <v>1</v>
      </c>
      <c r="E933" s="12">
        <v>4</v>
      </c>
      <c r="F933" s="13">
        <v>113.5</v>
      </c>
      <c r="G933" s="13">
        <v>647.5</v>
      </c>
      <c r="H933" s="29">
        <f t="shared" si="28"/>
        <v>5.7048458149779737</v>
      </c>
      <c r="I933" s="13">
        <v>96</v>
      </c>
      <c r="J933" s="13">
        <v>1284</v>
      </c>
      <c r="K933" s="29">
        <f t="shared" si="29"/>
        <v>1.9830115830115831</v>
      </c>
      <c r="L933" s="14"/>
    </row>
    <row r="934" spans="1:12" x14ac:dyDescent="0.2">
      <c r="A934" s="11" t="s">
        <v>8552</v>
      </c>
      <c r="B934" s="12" t="s">
        <v>8553</v>
      </c>
      <c r="C934" s="12">
        <v>13</v>
      </c>
      <c r="D934" s="12">
        <v>16</v>
      </c>
      <c r="E934" s="12">
        <v>18</v>
      </c>
      <c r="F934" s="13">
        <v>77</v>
      </c>
      <c r="G934" s="13">
        <v>630</v>
      </c>
      <c r="H934" s="29">
        <f t="shared" si="28"/>
        <v>8.1818181818181817</v>
      </c>
      <c r="I934" s="13">
        <v>95</v>
      </c>
      <c r="J934" s="13">
        <v>914.5</v>
      </c>
      <c r="K934" s="29">
        <f t="shared" si="29"/>
        <v>1.4515873015873015</v>
      </c>
      <c r="L934" s="14"/>
    </row>
    <row r="935" spans="1:12" x14ac:dyDescent="0.2">
      <c r="A935" s="11" t="s">
        <v>8552</v>
      </c>
      <c r="B935" s="12" t="s">
        <v>8553</v>
      </c>
      <c r="C935" s="12">
        <v>13</v>
      </c>
      <c r="D935" s="12">
        <v>16</v>
      </c>
      <c r="E935" s="12">
        <v>20</v>
      </c>
      <c r="F935" s="13">
        <v>82.5</v>
      </c>
      <c r="G935" s="13">
        <v>591.5</v>
      </c>
      <c r="H935" s="29">
        <f t="shared" si="28"/>
        <v>7.1696969696969699</v>
      </c>
      <c r="I935" s="13">
        <v>94.5</v>
      </c>
      <c r="J935" s="13">
        <v>996.5</v>
      </c>
      <c r="K935" s="29">
        <f t="shared" si="29"/>
        <v>1.6846999154691462</v>
      </c>
      <c r="L935" s="14"/>
    </row>
    <row r="936" spans="1:12" x14ac:dyDescent="0.2">
      <c r="A936" s="11" t="s">
        <v>8552</v>
      </c>
      <c r="B936" s="12" t="s">
        <v>8553</v>
      </c>
      <c r="C936" s="12">
        <v>13</v>
      </c>
      <c r="D936" s="12">
        <v>2</v>
      </c>
      <c r="E936" s="12">
        <v>24</v>
      </c>
      <c r="F936" s="13">
        <v>123</v>
      </c>
      <c r="G936" s="13">
        <v>688.5</v>
      </c>
      <c r="H936" s="29">
        <f t="shared" si="28"/>
        <v>5.5975609756097562</v>
      </c>
      <c r="I936" s="13">
        <v>94</v>
      </c>
      <c r="J936" s="13">
        <v>421.5</v>
      </c>
      <c r="K936" s="29">
        <f t="shared" si="29"/>
        <v>0.6122004357298475</v>
      </c>
      <c r="L936" s="14"/>
    </row>
    <row r="937" spans="1:12" x14ac:dyDescent="0.2">
      <c r="A937" s="11" t="s">
        <v>8552</v>
      </c>
      <c r="B937" s="12" t="s">
        <v>8553</v>
      </c>
      <c r="C937" s="12">
        <v>13</v>
      </c>
      <c r="D937" s="12">
        <v>14</v>
      </c>
      <c r="E937" s="12">
        <v>24</v>
      </c>
      <c r="F937" s="13">
        <v>82.5</v>
      </c>
      <c r="G937" s="13">
        <v>481.5</v>
      </c>
      <c r="H937" s="29">
        <f t="shared" si="28"/>
        <v>5.836363636363636</v>
      </c>
      <c r="I937" s="13">
        <v>92</v>
      </c>
      <c r="J937" s="13">
        <v>1477.5</v>
      </c>
      <c r="K937" s="29">
        <f t="shared" si="29"/>
        <v>3.0685358255451711</v>
      </c>
      <c r="L937" s="14"/>
    </row>
    <row r="938" spans="1:12" x14ac:dyDescent="0.2">
      <c r="A938" s="11" t="s">
        <v>8552</v>
      </c>
      <c r="B938" s="12" t="s">
        <v>8553</v>
      </c>
      <c r="C938" s="12">
        <v>13</v>
      </c>
      <c r="D938" s="12">
        <v>1</v>
      </c>
      <c r="E938" s="12">
        <v>5</v>
      </c>
      <c r="F938" s="13">
        <v>112</v>
      </c>
      <c r="G938" s="13">
        <v>669.5</v>
      </c>
      <c r="H938" s="29">
        <f t="shared" si="28"/>
        <v>5.9776785714285712</v>
      </c>
      <c r="I938" s="13">
        <v>91</v>
      </c>
      <c r="J938" s="13">
        <v>1417</v>
      </c>
      <c r="K938" s="29">
        <f t="shared" si="29"/>
        <v>2.116504854368932</v>
      </c>
      <c r="L938" s="14"/>
    </row>
    <row r="939" spans="1:12" x14ac:dyDescent="0.2">
      <c r="A939" s="11" t="s">
        <v>8552</v>
      </c>
      <c r="B939" s="12" t="s">
        <v>8553</v>
      </c>
      <c r="C939" s="12">
        <v>13</v>
      </c>
      <c r="D939" s="12">
        <v>1</v>
      </c>
      <c r="E939" s="12">
        <v>13</v>
      </c>
      <c r="F939" s="13">
        <v>104</v>
      </c>
      <c r="G939" s="13">
        <v>786.5</v>
      </c>
      <c r="H939" s="29">
        <f t="shared" si="28"/>
        <v>7.5625</v>
      </c>
      <c r="I939" s="13">
        <v>89.5</v>
      </c>
      <c r="J939" s="13">
        <v>914</v>
      </c>
      <c r="K939" s="29">
        <f t="shared" si="29"/>
        <v>1.1621106166560713</v>
      </c>
      <c r="L939" s="14"/>
    </row>
    <row r="940" spans="1:12" x14ac:dyDescent="0.2">
      <c r="A940" s="11" t="s">
        <v>8552</v>
      </c>
      <c r="B940" s="12" t="s">
        <v>8553</v>
      </c>
      <c r="C940" s="12">
        <v>13</v>
      </c>
      <c r="D940" s="12">
        <v>1</v>
      </c>
      <c r="E940" s="12">
        <v>10</v>
      </c>
      <c r="F940" s="13">
        <v>101</v>
      </c>
      <c r="G940" s="13">
        <v>766</v>
      </c>
      <c r="H940" s="29">
        <f t="shared" si="28"/>
        <v>7.5841584158415838</v>
      </c>
      <c r="I940" s="13">
        <v>89.5</v>
      </c>
      <c r="J940" s="13">
        <v>1124</v>
      </c>
      <c r="K940" s="29">
        <f t="shared" si="29"/>
        <v>1.4673629242819843</v>
      </c>
      <c r="L940" s="14"/>
    </row>
    <row r="941" spans="1:12" x14ac:dyDescent="0.2">
      <c r="A941" s="11" t="s">
        <v>8552</v>
      </c>
      <c r="B941" s="12" t="s">
        <v>8553</v>
      </c>
      <c r="C941" s="12">
        <v>13</v>
      </c>
      <c r="D941" s="12">
        <v>1</v>
      </c>
      <c r="E941" s="12">
        <v>14</v>
      </c>
      <c r="F941" s="13">
        <v>105.5</v>
      </c>
      <c r="G941" s="13">
        <v>766.5</v>
      </c>
      <c r="H941" s="29">
        <f t="shared" si="28"/>
        <v>7.2654028436018958</v>
      </c>
      <c r="I941" s="13">
        <v>89.5</v>
      </c>
      <c r="J941" s="13">
        <v>1546.5</v>
      </c>
      <c r="K941" s="29">
        <f t="shared" si="29"/>
        <v>2.0176125244618395</v>
      </c>
      <c r="L941" s="14"/>
    </row>
    <row r="942" spans="1:12" x14ac:dyDescent="0.2">
      <c r="A942" s="11" t="s">
        <v>8552</v>
      </c>
      <c r="B942" s="12" t="s">
        <v>8553</v>
      </c>
      <c r="C942" s="12">
        <v>13</v>
      </c>
      <c r="D942" s="12">
        <v>1</v>
      </c>
      <c r="E942" s="12">
        <v>11</v>
      </c>
      <c r="F942" s="13">
        <v>106</v>
      </c>
      <c r="G942" s="13">
        <v>754.5</v>
      </c>
      <c r="H942" s="29">
        <f t="shared" si="28"/>
        <v>7.117924528301887</v>
      </c>
      <c r="I942" s="13">
        <v>89</v>
      </c>
      <c r="J942" s="13">
        <v>1189.5</v>
      </c>
      <c r="K942" s="29">
        <f t="shared" si="29"/>
        <v>1.5765407554671969</v>
      </c>
      <c r="L942" s="14"/>
    </row>
    <row r="943" spans="1:12" x14ac:dyDescent="0.2">
      <c r="A943" s="11" t="s">
        <v>8552</v>
      </c>
      <c r="B943" s="12" t="s">
        <v>8553</v>
      </c>
      <c r="C943" s="12">
        <v>13</v>
      </c>
      <c r="D943" s="12">
        <v>1</v>
      </c>
      <c r="E943" s="12">
        <v>2</v>
      </c>
      <c r="F943" s="13">
        <v>98</v>
      </c>
      <c r="G943" s="13">
        <v>588.5</v>
      </c>
      <c r="H943" s="29">
        <f t="shared" si="28"/>
        <v>6.0051020408163263</v>
      </c>
      <c r="I943" s="13">
        <v>88</v>
      </c>
      <c r="J943" s="13">
        <v>40.5</v>
      </c>
      <c r="K943" s="29">
        <f t="shared" si="29"/>
        <v>6.881903143585387E-2</v>
      </c>
      <c r="L943" s="14"/>
    </row>
    <row r="944" spans="1:12" x14ac:dyDescent="0.2">
      <c r="A944" s="11" t="s">
        <v>8552</v>
      </c>
      <c r="B944" s="12" t="s">
        <v>8553</v>
      </c>
      <c r="C944" s="12">
        <v>13</v>
      </c>
      <c r="D944" s="12">
        <v>1</v>
      </c>
      <c r="E944" s="12">
        <v>3</v>
      </c>
      <c r="F944" s="13">
        <v>111</v>
      </c>
      <c r="G944" s="13">
        <v>551</v>
      </c>
      <c r="H944" s="29">
        <f t="shared" si="28"/>
        <v>4.9639639639639643</v>
      </c>
      <c r="I944" s="13">
        <v>87.5</v>
      </c>
      <c r="J944" s="13">
        <v>753.5</v>
      </c>
      <c r="K944" s="29">
        <f t="shared" si="29"/>
        <v>1.3675136116152451</v>
      </c>
      <c r="L944" s="14"/>
    </row>
    <row r="945" spans="1:12" x14ac:dyDescent="0.2">
      <c r="A945" s="11" t="s">
        <v>8552</v>
      </c>
      <c r="B945" s="12" t="s">
        <v>8553</v>
      </c>
      <c r="C945" s="12">
        <v>13</v>
      </c>
      <c r="D945" s="12">
        <v>16</v>
      </c>
      <c r="E945" s="12">
        <v>23</v>
      </c>
      <c r="F945" s="13">
        <v>110.5</v>
      </c>
      <c r="G945" s="13">
        <v>659.5</v>
      </c>
      <c r="H945" s="29">
        <f t="shared" si="28"/>
        <v>5.9683257918552037</v>
      </c>
      <c r="I945" s="13">
        <v>84.5</v>
      </c>
      <c r="J945" s="13">
        <v>404</v>
      </c>
      <c r="K945" s="29">
        <f t="shared" si="29"/>
        <v>0.61258529188779376</v>
      </c>
      <c r="L945" s="14"/>
    </row>
    <row r="946" spans="1:12" x14ac:dyDescent="0.2">
      <c r="A946" s="11" t="s">
        <v>8552</v>
      </c>
      <c r="B946" s="12" t="s">
        <v>8553</v>
      </c>
      <c r="C946" s="12">
        <v>13</v>
      </c>
      <c r="D946" s="12">
        <v>15</v>
      </c>
      <c r="E946" s="12">
        <v>24</v>
      </c>
      <c r="F946" s="13">
        <v>92</v>
      </c>
      <c r="G946" s="13">
        <v>535</v>
      </c>
      <c r="H946" s="29">
        <f t="shared" si="28"/>
        <v>5.8152173913043477</v>
      </c>
      <c r="I946" s="13">
        <v>84</v>
      </c>
      <c r="J946" s="13">
        <v>1380.5</v>
      </c>
      <c r="K946" s="29">
        <f t="shared" si="29"/>
        <v>2.580373831775701</v>
      </c>
      <c r="L946" s="14"/>
    </row>
    <row r="947" spans="1:12" x14ac:dyDescent="0.2">
      <c r="A947" s="11" t="s">
        <v>8552</v>
      </c>
      <c r="B947" s="12" t="s">
        <v>8553</v>
      </c>
      <c r="C947" s="12">
        <v>13</v>
      </c>
      <c r="D947" s="12">
        <v>16</v>
      </c>
      <c r="E947" s="12">
        <v>16</v>
      </c>
      <c r="F947" s="13">
        <v>80.5</v>
      </c>
      <c r="G947" s="13">
        <v>575.5</v>
      </c>
      <c r="H947" s="29">
        <f t="shared" si="28"/>
        <v>7.1490683229813667</v>
      </c>
      <c r="I947" s="13">
        <v>83.5</v>
      </c>
      <c r="J947" s="13">
        <v>728.5</v>
      </c>
      <c r="K947" s="29">
        <f t="shared" si="29"/>
        <v>1.265855777584709</v>
      </c>
      <c r="L947" s="14"/>
    </row>
    <row r="948" spans="1:12" x14ac:dyDescent="0.2">
      <c r="A948" s="11" t="s">
        <v>8552</v>
      </c>
      <c r="B948" s="12" t="s">
        <v>8553</v>
      </c>
      <c r="C948" s="12">
        <v>13</v>
      </c>
      <c r="D948" s="12">
        <v>1</v>
      </c>
      <c r="E948" s="12">
        <v>6</v>
      </c>
      <c r="F948" s="13">
        <v>101.5</v>
      </c>
      <c r="G948" s="13">
        <v>675.5</v>
      </c>
      <c r="H948" s="29">
        <f t="shared" si="28"/>
        <v>6.6551724137931032</v>
      </c>
      <c r="I948" s="13">
        <v>83</v>
      </c>
      <c r="J948" s="13">
        <v>1066</v>
      </c>
      <c r="K948" s="29">
        <f t="shared" si="29"/>
        <v>1.5780903034789044</v>
      </c>
      <c r="L948" s="14"/>
    </row>
    <row r="949" spans="1:12" x14ac:dyDescent="0.2">
      <c r="A949" s="11" t="s">
        <v>8552</v>
      </c>
      <c r="B949" s="12" t="s">
        <v>8553</v>
      </c>
      <c r="C949" s="12">
        <v>13</v>
      </c>
      <c r="D949" s="12">
        <v>1</v>
      </c>
      <c r="E949" s="12">
        <v>24</v>
      </c>
      <c r="F949" s="13">
        <v>102</v>
      </c>
      <c r="G949" s="13">
        <v>509.5</v>
      </c>
      <c r="H949" s="29">
        <f t="shared" si="28"/>
        <v>4.9950980392156863</v>
      </c>
      <c r="I949" s="13">
        <v>81</v>
      </c>
      <c r="J949" s="13">
        <v>56.5</v>
      </c>
      <c r="K949" s="29">
        <f t="shared" si="29"/>
        <v>0.11089303238469088</v>
      </c>
      <c r="L949" s="14"/>
    </row>
    <row r="950" spans="1:12" x14ac:dyDescent="0.2">
      <c r="A950" s="11" t="s">
        <v>8552</v>
      </c>
      <c r="B950" s="12" t="s">
        <v>8553</v>
      </c>
      <c r="C950" s="12">
        <v>13</v>
      </c>
      <c r="D950" s="12">
        <v>7</v>
      </c>
      <c r="E950" s="12">
        <v>1</v>
      </c>
      <c r="F950" s="13">
        <v>66</v>
      </c>
      <c r="G950" s="13">
        <v>608</v>
      </c>
      <c r="H950" s="29">
        <f t="shared" si="28"/>
        <v>9.2121212121212128</v>
      </c>
      <c r="I950" s="13">
        <v>80</v>
      </c>
      <c r="J950" s="13">
        <v>845</v>
      </c>
      <c r="K950" s="29">
        <f t="shared" si="29"/>
        <v>1.3898026315789473</v>
      </c>
      <c r="L950" s="14"/>
    </row>
    <row r="951" spans="1:12" x14ac:dyDescent="0.2">
      <c r="A951" s="11" t="s">
        <v>8552</v>
      </c>
      <c r="B951" s="12" t="s">
        <v>8553</v>
      </c>
      <c r="C951" s="12">
        <v>13</v>
      </c>
      <c r="D951" s="12">
        <v>1</v>
      </c>
      <c r="E951" s="12">
        <v>8</v>
      </c>
      <c r="F951" s="13">
        <v>75.5</v>
      </c>
      <c r="G951" s="13">
        <v>641</v>
      </c>
      <c r="H951" s="29">
        <f t="shared" si="28"/>
        <v>8.4900662251655632</v>
      </c>
      <c r="I951" s="13">
        <v>78</v>
      </c>
      <c r="J951" s="13">
        <v>1397.5</v>
      </c>
      <c r="K951" s="29">
        <f t="shared" si="29"/>
        <v>2.1801872074882995</v>
      </c>
      <c r="L951" s="14"/>
    </row>
    <row r="952" spans="1:12" x14ac:dyDescent="0.2">
      <c r="A952" s="11" t="s">
        <v>8552</v>
      </c>
      <c r="B952" s="12" t="s">
        <v>8553</v>
      </c>
      <c r="C952" s="12">
        <v>13</v>
      </c>
      <c r="D952" s="12">
        <v>3</v>
      </c>
      <c r="E952" s="12">
        <v>24</v>
      </c>
      <c r="F952" s="13">
        <v>86.5</v>
      </c>
      <c r="G952" s="13">
        <v>463</v>
      </c>
      <c r="H952" s="29">
        <f t="shared" si="28"/>
        <v>5.3526011560693645</v>
      </c>
      <c r="I952" s="13">
        <v>77</v>
      </c>
      <c r="J952" s="13">
        <v>1546.5</v>
      </c>
      <c r="K952" s="29">
        <f t="shared" si="29"/>
        <v>3.340172786177106</v>
      </c>
      <c r="L952" s="14"/>
    </row>
    <row r="953" spans="1:12" x14ac:dyDescent="0.2">
      <c r="A953" s="11" t="s">
        <v>8552</v>
      </c>
      <c r="B953" s="12" t="s">
        <v>8553</v>
      </c>
      <c r="C953" s="12">
        <v>13</v>
      </c>
      <c r="D953" s="12">
        <v>16</v>
      </c>
      <c r="E953" s="12">
        <v>24</v>
      </c>
      <c r="F953" s="13">
        <v>83</v>
      </c>
      <c r="G953" s="13">
        <v>581.5</v>
      </c>
      <c r="H953" s="29">
        <f t="shared" si="28"/>
        <v>7.0060240963855422</v>
      </c>
      <c r="I953" s="13">
        <v>76.5</v>
      </c>
      <c r="J953" s="13">
        <v>813.5</v>
      </c>
      <c r="K953" s="29">
        <f t="shared" si="29"/>
        <v>1.3989681857265692</v>
      </c>
      <c r="L953" s="14"/>
    </row>
    <row r="954" spans="1:12" x14ac:dyDescent="0.2">
      <c r="A954" s="11" t="s">
        <v>8552</v>
      </c>
      <c r="B954" s="12" t="s">
        <v>8553</v>
      </c>
      <c r="C954" s="12">
        <v>13</v>
      </c>
      <c r="D954" s="12">
        <v>11</v>
      </c>
      <c r="E954" s="12">
        <v>24</v>
      </c>
      <c r="F954" s="13">
        <v>77</v>
      </c>
      <c r="G954" s="13">
        <v>528</v>
      </c>
      <c r="H954" s="29">
        <f t="shared" si="28"/>
        <v>6.8571428571428568</v>
      </c>
      <c r="I954" s="13">
        <v>76</v>
      </c>
      <c r="J954" s="13">
        <v>365.5</v>
      </c>
      <c r="K954" s="29">
        <f t="shared" si="29"/>
        <v>0.69223484848484851</v>
      </c>
      <c r="L954" s="14"/>
    </row>
    <row r="955" spans="1:12" x14ac:dyDescent="0.2">
      <c r="A955" s="11" t="s">
        <v>8552</v>
      </c>
      <c r="B955" s="12" t="s">
        <v>8553</v>
      </c>
      <c r="C955" s="12">
        <v>13</v>
      </c>
      <c r="D955" s="12">
        <v>1</v>
      </c>
      <c r="E955" s="12">
        <v>1</v>
      </c>
      <c r="F955" s="13">
        <v>93</v>
      </c>
      <c r="G955" s="13">
        <v>489.5</v>
      </c>
      <c r="H955" s="29">
        <f t="shared" si="28"/>
        <v>5.263440860215054</v>
      </c>
      <c r="I955" s="13">
        <v>75.5</v>
      </c>
      <c r="J955" s="13">
        <v>658.5</v>
      </c>
      <c r="K955" s="29">
        <f t="shared" si="29"/>
        <v>1.3452502553626149</v>
      </c>
      <c r="L955" s="14"/>
    </row>
    <row r="956" spans="1:12" x14ac:dyDescent="0.2">
      <c r="A956" s="11" t="s">
        <v>8552</v>
      </c>
      <c r="B956" s="12" t="s">
        <v>8553</v>
      </c>
      <c r="C956" s="12">
        <v>13</v>
      </c>
      <c r="D956" s="12">
        <v>9</v>
      </c>
      <c r="E956" s="12">
        <v>24</v>
      </c>
      <c r="F956" s="13">
        <v>78</v>
      </c>
      <c r="G956" s="13">
        <v>525.5</v>
      </c>
      <c r="H956" s="29">
        <f t="shared" si="28"/>
        <v>6.7371794871794872</v>
      </c>
      <c r="I956" s="13">
        <v>75.5</v>
      </c>
      <c r="J956" s="13">
        <v>925.5</v>
      </c>
      <c r="K956" s="29">
        <f t="shared" si="29"/>
        <v>1.7611798287345386</v>
      </c>
      <c r="L956" s="14"/>
    </row>
    <row r="957" spans="1:12" x14ac:dyDescent="0.2">
      <c r="A957" s="11" t="s">
        <v>8552</v>
      </c>
      <c r="B957" s="12" t="s">
        <v>8553</v>
      </c>
      <c r="C957" s="12">
        <v>13</v>
      </c>
      <c r="D957" s="12">
        <v>12</v>
      </c>
      <c r="E957" s="12">
        <v>24</v>
      </c>
      <c r="F957" s="13">
        <v>92.5</v>
      </c>
      <c r="G957" s="13">
        <v>454.5</v>
      </c>
      <c r="H957" s="29">
        <f t="shared" si="28"/>
        <v>4.9135135135135135</v>
      </c>
      <c r="I957" s="13">
        <v>73</v>
      </c>
      <c r="J957" s="13">
        <v>1176.5</v>
      </c>
      <c r="K957" s="29">
        <f t="shared" si="29"/>
        <v>2.5885588558855885</v>
      </c>
      <c r="L957" s="14"/>
    </row>
    <row r="958" spans="1:12" x14ac:dyDescent="0.2">
      <c r="A958" s="11" t="s">
        <v>8552</v>
      </c>
      <c r="B958" s="12" t="s">
        <v>8553</v>
      </c>
      <c r="C958" s="12">
        <v>13</v>
      </c>
      <c r="D958" s="12">
        <v>2</v>
      </c>
      <c r="E958" s="12">
        <v>1</v>
      </c>
      <c r="F958" s="13">
        <v>73.5</v>
      </c>
      <c r="G958" s="13">
        <v>571</v>
      </c>
      <c r="H958" s="29">
        <f t="shared" si="28"/>
        <v>7.7687074829931975</v>
      </c>
      <c r="I958" s="13">
        <v>73</v>
      </c>
      <c r="J958" s="13">
        <v>1380</v>
      </c>
      <c r="K958" s="29">
        <f t="shared" si="29"/>
        <v>2.416812609457093</v>
      </c>
      <c r="L958" s="14"/>
    </row>
    <row r="959" spans="1:12" x14ac:dyDescent="0.2">
      <c r="A959" s="11" t="s">
        <v>8552</v>
      </c>
      <c r="B959" s="12" t="s">
        <v>8553</v>
      </c>
      <c r="C959" s="12">
        <v>13</v>
      </c>
      <c r="D959" s="12">
        <v>1</v>
      </c>
      <c r="E959" s="12">
        <v>7</v>
      </c>
      <c r="F959" s="13">
        <v>77.5</v>
      </c>
      <c r="G959" s="13">
        <v>495</v>
      </c>
      <c r="H959" s="29">
        <f t="shared" si="28"/>
        <v>6.387096774193548</v>
      </c>
      <c r="I959" s="13">
        <v>72.5</v>
      </c>
      <c r="J959" s="13">
        <v>726.5</v>
      </c>
      <c r="K959" s="29">
        <f t="shared" si="29"/>
        <v>1.4676767676767677</v>
      </c>
      <c r="L959" s="14"/>
    </row>
    <row r="960" spans="1:12" x14ac:dyDescent="0.2">
      <c r="A960" s="11" t="s">
        <v>8552</v>
      </c>
      <c r="B960" s="12" t="s">
        <v>8553</v>
      </c>
      <c r="C960" s="12">
        <v>13</v>
      </c>
      <c r="D960" s="12">
        <v>16</v>
      </c>
      <c r="E960" s="12">
        <v>21</v>
      </c>
      <c r="F960" s="13">
        <v>89</v>
      </c>
      <c r="G960" s="13">
        <v>573.5</v>
      </c>
      <c r="H960" s="29">
        <f t="shared" si="28"/>
        <v>6.4438202247191008</v>
      </c>
      <c r="I960" s="13">
        <v>72.5</v>
      </c>
      <c r="J960" s="13">
        <v>1003</v>
      </c>
      <c r="K960" s="29">
        <f t="shared" si="29"/>
        <v>1.7489102005231036</v>
      </c>
      <c r="L960" s="14"/>
    </row>
    <row r="961" spans="1:12" x14ac:dyDescent="0.2">
      <c r="A961" s="11" t="s">
        <v>8552</v>
      </c>
      <c r="B961" s="12" t="s">
        <v>8553</v>
      </c>
      <c r="C961" s="12">
        <v>13</v>
      </c>
      <c r="D961" s="12">
        <v>16</v>
      </c>
      <c r="E961" s="12">
        <v>9</v>
      </c>
      <c r="F961" s="13">
        <v>103</v>
      </c>
      <c r="G961" s="13">
        <v>700</v>
      </c>
      <c r="H961" s="29">
        <f t="shared" si="28"/>
        <v>6.7961165048543686</v>
      </c>
      <c r="I961" s="13">
        <v>71</v>
      </c>
      <c r="J961" s="13">
        <v>1294.5</v>
      </c>
      <c r="K961" s="29">
        <f t="shared" si="29"/>
        <v>1.8492857142857142</v>
      </c>
      <c r="L961" s="14"/>
    </row>
    <row r="962" spans="1:12" x14ac:dyDescent="0.2">
      <c r="A962" s="11" t="s">
        <v>8552</v>
      </c>
      <c r="B962" s="12" t="s">
        <v>8553</v>
      </c>
      <c r="C962" s="12">
        <v>13</v>
      </c>
      <c r="D962" s="12">
        <v>10</v>
      </c>
      <c r="E962" s="12">
        <v>24</v>
      </c>
      <c r="F962" s="13">
        <v>89</v>
      </c>
      <c r="G962" s="13">
        <v>490</v>
      </c>
      <c r="H962" s="29">
        <f t="shared" ref="H962:H1025" si="30">(G962/F962)</f>
        <v>5.5056179775280896</v>
      </c>
      <c r="I962" s="13">
        <v>71</v>
      </c>
      <c r="J962" s="13">
        <v>1564.5</v>
      </c>
      <c r="K962" s="29">
        <f t="shared" si="29"/>
        <v>3.1928571428571431</v>
      </c>
      <c r="L962" s="14"/>
    </row>
    <row r="963" spans="1:12" x14ac:dyDescent="0.2">
      <c r="A963" s="11" t="s">
        <v>8552</v>
      </c>
      <c r="B963" s="12" t="s">
        <v>8553</v>
      </c>
      <c r="C963" s="12">
        <v>13</v>
      </c>
      <c r="D963" s="12">
        <v>8</v>
      </c>
      <c r="E963" s="12">
        <v>24</v>
      </c>
      <c r="F963" s="13">
        <v>75</v>
      </c>
      <c r="G963" s="13">
        <v>488</v>
      </c>
      <c r="H963" s="29">
        <f t="shared" si="30"/>
        <v>6.5066666666666668</v>
      </c>
      <c r="I963" s="13">
        <v>70.5</v>
      </c>
      <c r="J963" s="13">
        <v>810</v>
      </c>
      <c r="K963" s="29">
        <f t="shared" ref="K963:K1026" si="31">(J963/G963)</f>
        <v>1.6598360655737705</v>
      </c>
      <c r="L963" s="14"/>
    </row>
    <row r="964" spans="1:12" x14ac:dyDescent="0.2">
      <c r="A964" s="11" t="s">
        <v>8552</v>
      </c>
      <c r="B964" s="12" t="s">
        <v>8553</v>
      </c>
      <c r="C964" s="12">
        <v>13</v>
      </c>
      <c r="D964" s="12">
        <v>1</v>
      </c>
      <c r="E964" s="12">
        <v>20</v>
      </c>
      <c r="F964" s="13">
        <v>71</v>
      </c>
      <c r="G964" s="13">
        <v>486.5</v>
      </c>
      <c r="H964" s="29">
        <f t="shared" si="30"/>
        <v>6.852112676056338</v>
      </c>
      <c r="I964" s="13">
        <v>70</v>
      </c>
      <c r="J964" s="13">
        <v>689</v>
      </c>
      <c r="K964" s="29">
        <f t="shared" si="31"/>
        <v>1.4162384378211716</v>
      </c>
      <c r="L964" s="14"/>
    </row>
    <row r="965" spans="1:12" x14ac:dyDescent="0.2">
      <c r="A965" s="11" t="s">
        <v>8552</v>
      </c>
      <c r="B965" s="12" t="s">
        <v>8553</v>
      </c>
      <c r="C965" s="12">
        <v>13</v>
      </c>
      <c r="D965" s="12">
        <v>16</v>
      </c>
      <c r="E965" s="12">
        <v>22</v>
      </c>
      <c r="F965" s="13">
        <v>51.5</v>
      </c>
      <c r="G965" s="13">
        <v>510.5</v>
      </c>
      <c r="H965" s="29">
        <f t="shared" si="30"/>
        <v>9.9126213592233015</v>
      </c>
      <c r="I965" s="13">
        <v>70</v>
      </c>
      <c r="J965" s="13">
        <v>765</v>
      </c>
      <c r="K965" s="29">
        <f t="shared" si="31"/>
        <v>1.4985308521057787</v>
      </c>
      <c r="L965" s="14"/>
    </row>
    <row r="966" spans="1:12" x14ac:dyDescent="0.2">
      <c r="A966" s="11" t="s">
        <v>8552</v>
      </c>
      <c r="B966" s="12" t="s">
        <v>8553</v>
      </c>
      <c r="C966" s="12">
        <v>13</v>
      </c>
      <c r="D966" s="12">
        <v>16</v>
      </c>
      <c r="E966" s="12">
        <v>14</v>
      </c>
      <c r="F966" s="13">
        <v>63.5</v>
      </c>
      <c r="G966" s="13">
        <v>493.5</v>
      </c>
      <c r="H966" s="29">
        <f t="shared" si="30"/>
        <v>7.771653543307087</v>
      </c>
      <c r="I966" s="13">
        <v>70</v>
      </c>
      <c r="J966" s="13">
        <v>1474</v>
      </c>
      <c r="K966" s="29">
        <f t="shared" si="31"/>
        <v>2.9868287740628165</v>
      </c>
      <c r="L966" s="14"/>
    </row>
    <row r="967" spans="1:12" x14ac:dyDescent="0.2">
      <c r="A967" s="11" t="s">
        <v>8552</v>
      </c>
      <c r="B967" s="12" t="s">
        <v>8553</v>
      </c>
      <c r="C967" s="12">
        <v>13</v>
      </c>
      <c r="D967" s="12">
        <v>15</v>
      </c>
      <c r="E967" s="12">
        <v>1</v>
      </c>
      <c r="F967" s="13">
        <v>65.5</v>
      </c>
      <c r="G967" s="13">
        <v>393.5</v>
      </c>
      <c r="H967" s="29">
        <f t="shared" si="30"/>
        <v>6.0076335877862599</v>
      </c>
      <c r="I967" s="13">
        <v>67</v>
      </c>
      <c r="J967" s="13">
        <v>959</v>
      </c>
      <c r="K967" s="29">
        <f t="shared" si="31"/>
        <v>2.4371029224904701</v>
      </c>
      <c r="L967" s="14"/>
    </row>
    <row r="968" spans="1:12" x14ac:dyDescent="0.2">
      <c r="A968" s="11" t="s">
        <v>8552</v>
      </c>
      <c r="B968" s="12" t="s">
        <v>8553</v>
      </c>
      <c r="C968" s="12">
        <v>13</v>
      </c>
      <c r="D968" s="12">
        <v>16</v>
      </c>
      <c r="E968" s="12">
        <v>19</v>
      </c>
      <c r="F968" s="13">
        <v>79.5</v>
      </c>
      <c r="G968" s="13">
        <v>524.5</v>
      </c>
      <c r="H968" s="29">
        <f t="shared" si="30"/>
        <v>6.5974842767295598</v>
      </c>
      <c r="I968" s="13">
        <v>67</v>
      </c>
      <c r="J968" s="13">
        <v>1167.5</v>
      </c>
      <c r="K968" s="29">
        <f t="shared" si="31"/>
        <v>2.2259294566253573</v>
      </c>
      <c r="L968" s="14"/>
    </row>
    <row r="969" spans="1:12" x14ac:dyDescent="0.2">
      <c r="A969" s="11" t="s">
        <v>8552</v>
      </c>
      <c r="B969" s="12" t="s">
        <v>8553</v>
      </c>
      <c r="C969" s="12">
        <v>13</v>
      </c>
      <c r="D969" s="12">
        <v>8</v>
      </c>
      <c r="E969" s="12">
        <v>1</v>
      </c>
      <c r="F969" s="13">
        <v>50.5</v>
      </c>
      <c r="G969" s="13">
        <v>466.5</v>
      </c>
      <c r="H969" s="29">
        <f t="shared" si="30"/>
        <v>9.2376237623762378</v>
      </c>
      <c r="I969" s="13">
        <v>66.5</v>
      </c>
      <c r="J969" s="13">
        <v>287</v>
      </c>
      <c r="K969" s="29">
        <f t="shared" si="31"/>
        <v>0.61521972132904612</v>
      </c>
      <c r="L969" s="14"/>
    </row>
    <row r="970" spans="1:12" x14ac:dyDescent="0.2">
      <c r="A970" s="11" t="s">
        <v>8552</v>
      </c>
      <c r="B970" s="12" t="s">
        <v>8553</v>
      </c>
      <c r="C970" s="12">
        <v>13</v>
      </c>
      <c r="D970" s="12">
        <v>16</v>
      </c>
      <c r="E970" s="12">
        <v>10</v>
      </c>
      <c r="F970" s="13">
        <v>92.5</v>
      </c>
      <c r="G970" s="13">
        <v>606</v>
      </c>
      <c r="H970" s="29">
        <f t="shared" si="30"/>
        <v>6.551351351351351</v>
      </c>
      <c r="I970" s="13">
        <v>66</v>
      </c>
      <c r="J970" s="13">
        <v>123.5</v>
      </c>
      <c r="K970" s="29">
        <f t="shared" si="31"/>
        <v>0.20379537953795379</v>
      </c>
      <c r="L970" s="14"/>
    </row>
    <row r="971" spans="1:12" x14ac:dyDescent="0.2">
      <c r="A971" s="11" t="s">
        <v>8552</v>
      </c>
      <c r="B971" s="12" t="s">
        <v>8553</v>
      </c>
      <c r="C971" s="12">
        <v>13</v>
      </c>
      <c r="D971" s="12">
        <v>16</v>
      </c>
      <c r="E971" s="12">
        <v>3</v>
      </c>
      <c r="F971" s="13">
        <v>94.5</v>
      </c>
      <c r="G971" s="13">
        <v>593</v>
      </c>
      <c r="H971" s="29">
        <f t="shared" si="30"/>
        <v>6.2751322751322753</v>
      </c>
      <c r="I971" s="13">
        <v>64</v>
      </c>
      <c r="J971" s="13">
        <v>685.5</v>
      </c>
      <c r="K971" s="29">
        <f t="shared" si="31"/>
        <v>1.1559865092748736</v>
      </c>
      <c r="L971" s="14"/>
    </row>
    <row r="972" spans="1:12" x14ac:dyDescent="0.2">
      <c r="A972" s="11" t="s">
        <v>8552</v>
      </c>
      <c r="B972" s="12" t="s">
        <v>8553</v>
      </c>
      <c r="C972" s="12">
        <v>13</v>
      </c>
      <c r="D972" s="12">
        <v>16</v>
      </c>
      <c r="E972" s="12">
        <v>12</v>
      </c>
      <c r="F972" s="13">
        <v>66.5</v>
      </c>
      <c r="G972" s="13">
        <v>551.5</v>
      </c>
      <c r="H972" s="29">
        <f t="shared" si="30"/>
        <v>8.2932330827067666</v>
      </c>
      <c r="I972" s="13">
        <v>63</v>
      </c>
      <c r="J972" s="13">
        <v>419</v>
      </c>
      <c r="K972" s="29">
        <f t="shared" si="31"/>
        <v>0.75974614687216679</v>
      </c>
      <c r="L972" s="14"/>
    </row>
    <row r="973" spans="1:12" x14ac:dyDescent="0.2">
      <c r="A973" s="11" t="s">
        <v>8552</v>
      </c>
      <c r="B973" s="12" t="s">
        <v>8553</v>
      </c>
      <c r="C973" s="12">
        <v>13</v>
      </c>
      <c r="D973" s="12">
        <v>5</v>
      </c>
      <c r="E973" s="12">
        <v>24</v>
      </c>
      <c r="F973" s="13">
        <v>89</v>
      </c>
      <c r="G973" s="13">
        <v>534.5</v>
      </c>
      <c r="H973" s="29">
        <f t="shared" si="30"/>
        <v>6.0056179775280896</v>
      </c>
      <c r="I973" s="13">
        <v>63</v>
      </c>
      <c r="J973" s="13">
        <v>939.5</v>
      </c>
      <c r="K973" s="29">
        <f t="shared" si="31"/>
        <v>1.7577174929840973</v>
      </c>
      <c r="L973" s="14"/>
    </row>
    <row r="974" spans="1:12" x14ac:dyDescent="0.2">
      <c r="A974" s="11" t="s">
        <v>8552</v>
      </c>
      <c r="B974" s="12" t="s">
        <v>8553</v>
      </c>
      <c r="C974" s="12">
        <v>13</v>
      </c>
      <c r="D974" s="12">
        <v>16</v>
      </c>
      <c r="E974" s="12">
        <v>15</v>
      </c>
      <c r="F974" s="13">
        <v>64</v>
      </c>
      <c r="G974" s="13">
        <v>472</v>
      </c>
      <c r="H974" s="29">
        <f t="shared" si="30"/>
        <v>7.375</v>
      </c>
      <c r="I974" s="13">
        <v>62.5</v>
      </c>
      <c r="J974" s="13">
        <v>704.5</v>
      </c>
      <c r="K974" s="29">
        <f t="shared" si="31"/>
        <v>1.4925847457627119</v>
      </c>
      <c r="L974" s="14"/>
    </row>
    <row r="975" spans="1:12" x14ac:dyDescent="0.2">
      <c r="A975" s="11" t="s">
        <v>8552</v>
      </c>
      <c r="B975" s="12" t="s">
        <v>8553</v>
      </c>
      <c r="C975" s="12">
        <v>13</v>
      </c>
      <c r="D975" s="12">
        <v>16</v>
      </c>
      <c r="E975" s="12">
        <v>8</v>
      </c>
      <c r="F975" s="13">
        <v>95.5</v>
      </c>
      <c r="G975" s="13">
        <v>665</v>
      </c>
      <c r="H975" s="29">
        <f t="shared" si="30"/>
        <v>6.9633507853403138</v>
      </c>
      <c r="I975" s="13">
        <v>62</v>
      </c>
      <c r="J975" s="13">
        <v>167</v>
      </c>
      <c r="K975" s="29">
        <f t="shared" si="31"/>
        <v>0.2511278195488722</v>
      </c>
      <c r="L975" s="14"/>
    </row>
    <row r="976" spans="1:12" x14ac:dyDescent="0.2">
      <c r="A976" s="11" t="s">
        <v>8552</v>
      </c>
      <c r="B976" s="12" t="s">
        <v>8553</v>
      </c>
      <c r="C976" s="12">
        <v>13</v>
      </c>
      <c r="D976" s="12">
        <v>16</v>
      </c>
      <c r="E976" s="12">
        <v>4</v>
      </c>
      <c r="F976" s="13">
        <v>88.5</v>
      </c>
      <c r="G976" s="13">
        <v>590</v>
      </c>
      <c r="H976" s="29">
        <f t="shared" si="30"/>
        <v>6.666666666666667</v>
      </c>
      <c r="I976" s="13">
        <v>62</v>
      </c>
      <c r="J976" s="13">
        <v>1379</v>
      </c>
      <c r="K976" s="29">
        <f t="shared" si="31"/>
        <v>2.3372881355932202</v>
      </c>
      <c r="L976" s="14"/>
    </row>
    <row r="977" spans="1:12" x14ac:dyDescent="0.2">
      <c r="A977" s="11" t="s">
        <v>8552</v>
      </c>
      <c r="B977" s="12" t="s">
        <v>8553</v>
      </c>
      <c r="C977" s="12">
        <v>13</v>
      </c>
      <c r="D977" s="12">
        <v>1</v>
      </c>
      <c r="E977" s="12">
        <v>18</v>
      </c>
      <c r="F977" s="13">
        <v>84.5</v>
      </c>
      <c r="G977" s="13">
        <v>580</v>
      </c>
      <c r="H977" s="29">
        <f t="shared" si="30"/>
        <v>6.8639053254437874</v>
      </c>
      <c r="I977" s="13">
        <v>61</v>
      </c>
      <c r="J977" s="13">
        <v>686</v>
      </c>
      <c r="K977" s="29">
        <f t="shared" si="31"/>
        <v>1.1827586206896552</v>
      </c>
      <c r="L977" s="29" t="s">
        <v>8556</v>
      </c>
    </row>
    <row r="978" spans="1:12" x14ac:dyDescent="0.2">
      <c r="A978" s="11" t="s">
        <v>8552</v>
      </c>
      <c r="B978" s="12" t="s">
        <v>8553</v>
      </c>
      <c r="C978" s="12">
        <v>13</v>
      </c>
      <c r="D978" s="12">
        <v>16</v>
      </c>
      <c r="E978" s="12">
        <v>6</v>
      </c>
      <c r="F978" s="13">
        <v>81</v>
      </c>
      <c r="G978" s="13">
        <v>550</v>
      </c>
      <c r="H978" s="29">
        <f t="shared" si="30"/>
        <v>6.7901234567901234</v>
      </c>
      <c r="I978" s="13">
        <v>60.5</v>
      </c>
      <c r="J978" s="13">
        <v>1380.5</v>
      </c>
      <c r="K978" s="29">
        <f t="shared" si="31"/>
        <v>2.5099999999999998</v>
      </c>
      <c r="L978" s="14">
        <f>MEDIAN(K923:K978)</f>
        <v>1.5773155294730508</v>
      </c>
    </row>
    <row r="979" spans="1:12" x14ac:dyDescent="0.2">
      <c r="A979" s="1" t="s">
        <v>8552</v>
      </c>
      <c r="B979" t="s">
        <v>8553</v>
      </c>
      <c r="C979">
        <v>13</v>
      </c>
      <c r="D979">
        <v>16</v>
      </c>
      <c r="E979">
        <v>1</v>
      </c>
      <c r="F979" s="2">
        <v>91</v>
      </c>
      <c r="G979" s="2">
        <v>551</v>
      </c>
      <c r="H979" s="31">
        <f t="shared" si="30"/>
        <v>6.0549450549450547</v>
      </c>
      <c r="I979" s="2">
        <v>60</v>
      </c>
      <c r="J979" s="2">
        <v>355.5</v>
      </c>
      <c r="K979" s="31">
        <f t="shared" si="31"/>
        <v>0.64519056261343011</v>
      </c>
    </row>
    <row r="980" spans="1:12" x14ac:dyDescent="0.2">
      <c r="A980" s="1" t="s">
        <v>8552</v>
      </c>
      <c r="B980" t="s">
        <v>8553</v>
      </c>
      <c r="C980">
        <v>13</v>
      </c>
      <c r="D980">
        <v>4</v>
      </c>
      <c r="E980">
        <v>1</v>
      </c>
      <c r="F980" s="2">
        <v>59</v>
      </c>
      <c r="G980" s="2">
        <v>499</v>
      </c>
      <c r="H980" s="31">
        <f t="shared" si="30"/>
        <v>8.4576271186440675</v>
      </c>
      <c r="I980" s="2">
        <v>60</v>
      </c>
      <c r="J980" s="2">
        <v>708.5</v>
      </c>
      <c r="K980" s="31">
        <f t="shared" si="31"/>
        <v>1.4198396793587174</v>
      </c>
    </row>
    <row r="981" spans="1:12" x14ac:dyDescent="0.2">
      <c r="A981" s="1" t="s">
        <v>8552</v>
      </c>
      <c r="B981" t="s">
        <v>8553</v>
      </c>
      <c r="C981">
        <v>13</v>
      </c>
      <c r="D981">
        <v>1</v>
      </c>
      <c r="E981">
        <v>16</v>
      </c>
      <c r="F981" s="2">
        <v>59.5</v>
      </c>
      <c r="G981" s="2">
        <v>445</v>
      </c>
      <c r="H981" s="31">
        <f t="shared" si="30"/>
        <v>7.4789915966386555</v>
      </c>
      <c r="I981" s="2">
        <v>57</v>
      </c>
      <c r="J981" s="2">
        <v>38</v>
      </c>
      <c r="K981" s="31">
        <f t="shared" si="31"/>
        <v>8.5393258426966295E-2</v>
      </c>
    </row>
    <row r="982" spans="1:12" x14ac:dyDescent="0.2">
      <c r="A982" s="1" t="s">
        <v>8552</v>
      </c>
      <c r="B982" t="s">
        <v>8553</v>
      </c>
      <c r="C982">
        <v>13</v>
      </c>
      <c r="D982">
        <v>16</v>
      </c>
      <c r="E982">
        <v>5</v>
      </c>
      <c r="F982" s="2">
        <v>81</v>
      </c>
      <c r="G982" s="2">
        <v>504</v>
      </c>
      <c r="H982" s="31">
        <f t="shared" si="30"/>
        <v>6.2222222222222223</v>
      </c>
      <c r="I982" s="2">
        <v>56</v>
      </c>
      <c r="J982" s="2">
        <v>162</v>
      </c>
      <c r="K982" s="31">
        <f t="shared" si="31"/>
        <v>0.32142857142857145</v>
      </c>
    </row>
    <row r="983" spans="1:12" x14ac:dyDescent="0.2">
      <c r="A983" s="1" t="s">
        <v>8552</v>
      </c>
      <c r="B983" t="s">
        <v>8553</v>
      </c>
      <c r="C983">
        <v>13</v>
      </c>
      <c r="D983">
        <v>13</v>
      </c>
      <c r="E983">
        <v>24</v>
      </c>
      <c r="F983" s="2">
        <v>86.5</v>
      </c>
      <c r="G983" s="2">
        <v>484.5</v>
      </c>
      <c r="H983" s="31">
        <f t="shared" si="30"/>
        <v>5.601156069364162</v>
      </c>
      <c r="I983" s="2">
        <v>56</v>
      </c>
      <c r="J983" s="2">
        <v>865.5</v>
      </c>
      <c r="K983" s="31">
        <f t="shared" si="31"/>
        <v>1.7863777089783281</v>
      </c>
    </row>
    <row r="984" spans="1:12" x14ac:dyDescent="0.2">
      <c r="A984" s="1" t="s">
        <v>8552</v>
      </c>
      <c r="B984" t="s">
        <v>8553</v>
      </c>
      <c r="C984">
        <v>13</v>
      </c>
      <c r="D984">
        <v>16</v>
      </c>
      <c r="E984">
        <v>2</v>
      </c>
      <c r="F984" s="2">
        <v>84</v>
      </c>
      <c r="G984" s="2">
        <v>597</v>
      </c>
      <c r="H984" s="31">
        <f t="shared" si="30"/>
        <v>7.1071428571428568</v>
      </c>
      <c r="I984" s="2">
        <v>51.5</v>
      </c>
      <c r="J984" s="2">
        <v>419.5</v>
      </c>
      <c r="K984" s="31">
        <f t="shared" si="31"/>
        <v>0.70268006700167507</v>
      </c>
    </row>
    <row r="985" spans="1:12" x14ac:dyDescent="0.2">
      <c r="A985" s="1" t="s">
        <v>8552</v>
      </c>
      <c r="B985" t="s">
        <v>8553</v>
      </c>
      <c r="C985">
        <v>13</v>
      </c>
      <c r="D985">
        <v>16</v>
      </c>
      <c r="E985">
        <v>7</v>
      </c>
      <c r="F985" s="2">
        <v>73.5</v>
      </c>
      <c r="G985" s="2">
        <v>539</v>
      </c>
      <c r="H985" s="31">
        <f t="shared" si="30"/>
        <v>7.333333333333333</v>
      </c>
      <c r="I985" s="2">
        <v>47.5</v>
      </c>
      <c r="J985" s="2">
        <v>34.5</v>
      </c>
      <c r="K985" s="31">
        <f t="shared" si="31"/>
        <v>6.4007421150278299E-2</v>
      </c>
    </row>
    <row r="986" spans="1:12" x14ac:dyDescent="0.2">
      <c r="A986" s="1" t="s">
        <v>8552</v>
      </c>
      <c r="B986" t="s">
        <v>8553</v>
      </c>
      <c r="C986">
        <v>13</v>
      </c>
      <c r="D986">
        <v>7</v>
      </c>
      <c r="E986">
        <v>24</v>
      </c>
      <c r="F986" s="2">
        <v>76</v>
      </c>
      <c r="G986" s="2">
        <v>470.5</v>
      </c>
      <c r="H986" s="31">
        <f t="shared" si="30"/>
        <v>6.1907894736842106</v>
      </c>
      <c r="I986" s="2">
        <v>39.5</v>
      </c>
      <c r="J986" s="2">
        <v>56</v>
      </c>
      <c r="K986" s="31">
        <f t="shared" si="31"/>
        <v>0.11902231668437832</v>
      </c>
    </row>
    <row r="987" spans="1:12" x14ac:dyDescent="0.2">
      <c r="A987" s="1" t="s">
        <v>8552</v>
      </c>
      <c r="B987" t="s">
        <v>8553</v>
      </c>
      <c r="C987">
        <v>13</v>
      </c>
      <c r="D987">
        <v>4</v>
      </c>
      <c r="E987">
        <v>24</v>
      </c>
      <c r="F987" s="2">
        <v>65.5</v>
      </c>
      <c r="G987" s="2">
        <v>319</v>
      </c>
      <c r="H987" s="31">
        <f t="shared" si="30"/>
        <v>4.8702290076335881</v>
      </c>
      <c r="I987" s="2">
        <v>39</v>
      </c>
      <c r="J987" s="2">
        <v>62.5</v>
      </c>
      <c r="K987" s="31">
        <f t="shared" si="31"/>
        <v>0.19592476489028213</v>
      </c>
    </row>
    <row r="988" spans="1:12" x14ac:dyDescent="0.2">
      <c r="A988" s="1" t="s">
        <v>8552</v>
      </c>
      <c r="B988" t="s">
        <v>8553</v>
      </c>
      <c r="C988">
        <v>13</v>
      </c>
      <c r="D988">
        <v>6</v>
      </c>
      <c r="E988">
        <v>24</v>
      </c>
      <c r="F988" s="2">
        <v>64</v>
      </c>
      <c r="G988" s="2">
        <v>399.5</v>
      </c>
      <c r="H988" s="31">
        <f t="shared" si="30"/>
        <v>6.2421875</v>
      </c>
      <c r="I988" s="2">
        <v>36</v>
      </c>
      <c r="J988" s="2">
        <v>37.5</v>
      </c>
      <c r="K988" s="31">
        <f t="shared" si="31"/>
        <v>9.3867334167709635E-2</v>
      </c>
    </row>
    <row r="989" spans="1:12" x14ac:dyDescent="0.2">
      <c r="A989" s="7" t="s">
        <v>8552</v>
      </c>
      <c r="B989" s="8" t="s">
        <v>8553</v>
      </c>
      <c r="C989" s="8">
        <v>14</v>
      </c>
      <c r="D989" s="8">
        <v>8</v>
      </c>
      <c r="E989" s="8">
        <v>1</v>
      </c>
      <c r="F989" s="9">
        <v>352</v>
      </c>
      <c r="G989" s="9">
        <v>951.5</v>
      </c>
      <c r="H989" s="28">
        <f t="shared" si="30"/>
        <v>2.703125</v>
      </c>
      <c r="I989" s="9">
        <v>313.5</v>
      </c>
      <c r="J989" s="9">
        <v>1216</v>
      </c>
      <c r="K989" s="28">
        <f t="shared" si="31"/>
        <v>1.2779821334734629</v>
      </c>
      <c r="L989" s="10"/>
    </row>
    <row r="990" spans="1:12" x14ac:dyDescent="0.2">
      <c r="A990" s="7" t="s">
        <v>8552</v>
      </c>
      <c r="B990" s="8" t="s">
        <v>8553</v>
      </c>
      <c r="C990" s="8">
        <v>14</v>
      </c>
      <c r="D990" s="8">
        <v>10</v>
      </c>
      <c r="E990" s="8">
        <v>1</v>
      </c>
      <c r="F990" s="9">
        <v>434.5</v>
      </c>
      <c r="G990" s="9">
        <v>1037</v>
      </c>
      <c r="H990" s="28">
        <f t="shared" si="30"/>
        <v>2.386651323360184</v>
      </c>
      <c r="I990" s="9">
        <v>205.5</v>
      </c>
      <c r="J990" s="9">
        <v>1235</v>
      </c>
      <c r="K990" s="28">
        <f t="shared" si="31"/>
        <v>1.1909353905496625</v>
      </c>
      <c r="L990" s="10"/>
    </row>
    <row r="991" spans="1:12" x14ac:dyDescent="0.2">
      <c r="A991" s="7" t="s">
        <v>8552</v>
      </c>
      <c r="B991" s="8" t="s">
        <v>8553</v>
      </c>
      <c r="C991" s="8">
        <v>14</v>
      </c>
      <c r="D991" s="8">
        <v>16</v>
      </c>
      <c r="E991" s="8">
        <v>9</v>
      </c>
      <c r="F991" s="9">
        <v>406</v>
      </c>
      <c r="G991" s="9">
        <v>1065</v>
      </c>
      <c r="H991" s="28">
        <f t="shared" si="30"/>
        <v>2.6231527093596059</v>
      </c>
      <c r="I991" s="9">
        <v>173.5</v>
      </c>
      <c r="J991" s="9">
        <v>1334</v>
      </c>
      <c r="K991" s="28">
        <f t="shared" si="31"/>
        <v>1.2525821596244131</v>
      </c>
      <c r="L991" s="28" t="s">
        <v>8556</v>
      </c>
    </row>
    <row r="992" spans="1:12" x14ac:dyDescent="0.2">
      <c r="A992" s="7" t="s">
        <v>8552</v>
      </c>
      <c r="B992" s="8" t="s">
        <v>8553</v>
      </c>
      <c r="C992" s="8">
        <v>14</v>
      </c>
      <c r="D992" s="8">
        <v>16</v>
      </c>
      <c r="E992" s="8">
        <v>5</v>
      </c>
      <c r="F992" s="9">
        <v>337</v>
      </c>
      <c r="G992" s="9">
        <v>1008</v>
      </c>
      <c r="H992" s="28">
        <f t="shared" si="30"/>
        <v>2.9910979228486645</v>
      </c>
      <c r="I992" s="9">
        <v>151.5</v>
      </c>
      <c r="J992" s="9">
        <v>1348.5</v>
      </c>
      <c r="K992" s="28">
        <f t="shared" si="31"/>
        <v>1.3377976190476191</v>
      </c>
      <c r="L992" s="10">
        <f>MEDIAN(K989:K992)</f>
        <v>1.2652821465489379</v>
      </c>
    </row>
    <row r="993" spans="1:12" x14ac:dyDescent="0.2">
      <c r="A993" s="11" t="s">
        <v>8552</v>
      </c>
      <c r="B993" s="12" t="s">
        <v>8553</v>
      </c>
      <c r="C993" s="12">
        <v>14</v>
      </c>
      <c r="D993" s="12">
        <v>16</v>
      </c>
      <c r="E993" s="12">
        <v>3</v>
      </c>
      <c r="F993" s="13">
        <v>256</v>
      </c>
      <c r="G993" s="13">
        <v>954</v>
      </c>
      <c r="H993" s="29">
        <f t="shared" si="30"/>
        <v>3.7265625</v>
      </c>
      <c r="I993" s="13">
        <v>120</v>
      </c>
      <c r="J993" s="13">
        <v>1335.5</v>
      </c>
      <c r="K993" s="29">
        <f t="shared" si="31"/>
        <v>1.399895178197065</v>
      </c>
      <c r="L993" s="14"/>
    </row>
    <row r="994" spans="1:12" x14ac:dyDescent="0.2">
      <c r="A994" s="11" t="s">
        <v>8552</v>
      </c>
      <c r="B994" s="12" t="s">
        <v>8553</v>
      </c>
      <c r="C994" s="12">
        <v>14</v>
      </c>
      <c r="D994" s="12">
        <v>2</v>
      </c>
      <c r="E994" s="12">
        <v>24</v>
      </c>
      <c r="F994" s="13">
        <v>113.5</v>
      </c>
      <c r="G994" s="13">
        <v>585.5</v>
      </c>
      <c r="H994" s="29">
        <f t="shared" si="30"/>
        <v>5.1585903083700444</v>
      </c>
      <c r="I994" s="13">
        <v>113.5</v>
      </c>
      <c r="J994" s="13">
        <v>1498</v>
      </c>
      <c r="K994" s="29">
        <f t="shared" si="31"/>
        <v>2.5584970111016228</v>
      </c>
      <c r="L994" s="14"/>
    </row>
    <row r="995" spans="1:12" x14ac:dyDescent="0.2">
      <c r="A995" s="11" t="s">
        <v>8552</v>
      </c>
      <c r="B995" s="12" t="s">
        <v>8553</v>
      </c>
      <c r="C995" s="12">
        <v>14</v>
      </c>
      <c r="D995" s="12">
        <v>16</v>
      </c>
      <c r="E995" s="12">
        <v>23</v>
      </c>
      <c r="F995" s="13">
        <v>102</v>
      </c>
      <c r="G995" s="13">
        <v>560.5</v>
      </c>
      <c r="H995" s="29">
        <f t="shared" si="30"/>
        <v>5.4950980392156863</v>
      </c>
      <c r="I995" s="13">
        <v>105</v>
      </c>
      <c r="J995" s="13">
        <v>133.5</v>
      </c>
      <c r="K995" s="29">
        <f t="shared" si="31"/>
        <v>0.23818019625334522</v>
      </c>
      <c r="L995" s="14"/>
    </row>
    <row r="996" spans="1:12" x14ac:dyDescent="0.2">
      <c r="A996" s="11" t="s">
        <v>8552</v>
      </c>
      <c r="B996" s="12" t="s">
        <v>8553</v>
      </c>
      <c r="C996" s="12">
        <v>14</v>
      </c>
      <c r="D996" s="12">
        <v>4</v>
      </c>
      <c r="E996" s="12">
        <v>24</v>
      </c>
      <c r="F996" s="13">
        <v>80.5</v>
      </c>
      <c r="G996" s="13">
        <v>452.5</v>
      </c>
      <c r="H996" s="29">
        <f t="shared" si="30"/>
        <v>5.6211180124223601</v>
      </c>
      <c r="I996" s="13">
        <v>102</v>
      </c>
      <c r="J996" s="13">
        <v>1349.5</v>
      </c>
      <c r="K996" s="29">
        <f t="shared" si="31"/>
        <v>2.9823204419889504</v>
      </c>
      <c r="L996" s="14"/>
    </row>
    <row r="997" spans="1:12" x14ac:dyDescent="0.2">
      <c r="A997" s="11" t="s">
        <v>8552</v>
      </c>
      <c r="B997" s="12" t="s">
        <v>8553</v>
      </c>
      <c r="C997" s="12">
        <v>14</v>
      </c>
      <c r="D997" s="12">
        <v>1</v>
      </c>
      <c r="E997" s="12">
        <v>21</v>
      </c>
      <c r="F997" s="13">
        <v>89.5</v>
      </c>
      <c r="G997" s="13">
        <v>558.5</v>
      </c>
      <c r="H997" s="29">
        <f t="shared" si="30"/>
        <v>6.2402234636871512</v>
      </c>
      <c r="I997" s="13">
        <v>101.5</v>
      </c>
      <c r="J997" s="13">
        <v>1068.5</v>
      </c>
      <c r="K997" s="29">
        <f t="shared" si="31"/>
        <v>1.9131602506714414</v>
      </c>
      <c r="L997" s="14"/>
    </row>
    <row r="998" spans="1:12" x14ac:dyDescent="0.2">
      <c r="A998" s="11" t="s">
        <v>8552</v>
      </c>
      <c r="B998" s="12" t="s">
        <v>8553</v>
      </c>
      <c r="C998" s="12">
        <v>14</v>
      </c>
      <c r="D998" s="12">
        <v>16</v>
      </c>
      <c r="E998" s="12">
        <v>24</v>
      </c>
      <c r="F998" s="13">
        <v>85</v>
      </c>
      <c r="G998" s="13">
        <v>404</v>
      </c>
      <c r="H998" s="29">
        <f t="shared" si="30"/>
        <v>4.7529411764705882</v>
      </c>
      <c r="I998" s="13">
        <v>101.5</v>
      </c>
      <c r="J998" s="13">
        <v>1221.5</v>
      </c>
      <c r="K998" s="29">
        <f t="shared" si="31"/>
        <v>3.0235148514851486</v>
      </c>
      <c r="L998" s="14"/>
    </row>
    <row r="999" spans="1:12" x14ac:dyDescent="0.2">
      <c r="A999" s="11" t="s">
        <v>8552</v>
      </c>
      <c r="B999" s="12" t="s">
        <v>8553</v>
      </c>
      <c r="C999" s="12">
        <v>14</v>
      </c>
      <c r="D999" s="12">
        <v>16</v>
      </c>
      <c r="E999" s="12">
        <v>21</v>
      </c>
      <c r="F999" s="13">
        <v>81.5</v>
      </c>
      <c r="G999" s="13">
        <v>529</v>
      </c>
      <c r="H999" s="29">
        <f t="shared" si="30"/>
        <v>6.4907975460122698</v>
      </c>
      <c r="I999" s="13">
        <v>101</v>
      </c>
      <c r="J999" s="13">
        <v>903</v>
      </c>
      <c r="K999" s="29">
        <f t="shared" si="31"/>
        <v>1.7069943289224954</v>
      </c>
      <c r="L999" s="14"/>
    </row>
    <row r="1000" spans="1:12" x14ac:dyDescent="0.2">
      <c r="A1000" s="11" t="s">
        <v>8552</v>
      </c>
      <c r="B1000" s="12" t="s">
        <v>8553</v>
      </c>
      <c r="C1000" s="12">
        <v>14</v>
      </c>
      <c r="D1000" s="12">
        <v>16</v>
      </c>
      <c r="E1000" s="12">
        <v>4</v>
      </c>
      <c r="F1000" s="13">
        <v>60</v>
      </c>
      <c r="G1000" s="13">
        <v>415</v>
      </c>
      <c r="H1000" s="29">
        <f t="shared" si="30"/>
        <v>6.916666666666667</v>
      </c>
      <c r="I1000" s="13">
        <v>98</v>
      </c>
      <c r="J1000" s="13">
        <v>1378.5</v>
      </c>
      <c r="K1000" s="29">
        <f t="shared" si="31"/>
        <v>3.3216867469879516</v>
      </c>
      <c r="L1000" s="14"/>
    </row>
    <row r="1001" spans="1:12" x14ac:dyDescent="0.2">
      <c r="A1001" s="11" t="s">
        <v>8552</v>
      </c>
      <c r="B1001" s="12" t="s">
        <v>8553</v>
      </c>
      <c r="C1001" s="12">
        <v>14</v>
      </c>
      <c r="D1001" s="12">
        <v>16</v>
      </c>
      <c r="E1001" s="12">
        <v>20</v>
      </c>
      <c r="F1001" s="13">
        <v>71</v>
      </c>
      <c r="G1001" s="13">
        <v>431</v>
      </c>
      <c r="H1001" s="29">
        <f t="shared" si="30"/>
        <v>6.070422535211268</v>
      </c>
      <c r="I1001" s="13">
        <v>97</v>
      </c>
      <c r="J1001" s="13">
        <v>1386.5</v>
      </c>
      <c r="K1001" s="29">
        <f t="shared" si="31"/>
        <v>3.2169373549883993</v>
      </c>
      <c r="L1001" s="14"/>
    </row>
    <row r="1002" spans="1:12" x14ac:dyDescent="0.2">
      <c r="A1002" s="11" t="s">
        <v>8552</v>
      </c>
      <c r="B1002" s="12" t="s">
        <v>8553</v>
      </c>
      <c r="C1002" s="12">
        <v>14</v>
      </c>
      <c r="D1002" s="12">
        <v>16</v>
      </c>
      <c r="E1002" s="12">
        <v>22</v>
      </c>
      <c r="F1002" s="13">
        <v>80.5</v>
      </c>
      <c r="G1002" s="13">
        <v>475.5</v>
      </c>
      <c r="H1002" s="29">
        <f t="shared" si="30"/>
        <v>5.9068322981366457</v>
      </c>
      <c r="I1002" s="13">
        <v>95</v>
      </c>
      <c r="J1002" s="13">
        <v>386.5</v>
      </c>
      <c r="K1002" s="29">
        <f t="shared" si="31"/>
        <v>0.81282860147213465</v>
      </c>
      <c r="L1002" s="14"/>
    </row>
    <row r="1003" spans="1:12" x14ac:dyDescent="0.2">
      <c r="A1003" s="11" t="s">
        <v>8552</v>
      </c>
      <c r="B1003" s="12" t="s">
        <v>8553</v>
      </c>
      <c r="C1003" s="12">
        <v>14</v>
      </c>
      <c r="D1003" s="12">
        <v>14</v>
      </c>
      <c r="E1003" s="12">
        <v>24</v>
      </c>
      <c r="F1003" s="13">
        <v>81</v>
      </c>
      <c r="G1003" s="13">
        <v>467.5</v>
      </c>
      <c r="H1003" s="29">
        <f t="shared" si="30"/>
        <v>5.7716049382716053</v>
      </c>
      <c r="I1003" s="13">
        <v>93.5</v>
      </c>
      <c r="J1003" s="13">
        <v>1589.5</v>
      </c>
      <c r="K1003" s="29">
        <f t="shared" si="31"/>
        <v>3.4</v>
      </c>
      <c r="L1003" s="14"/>
    </row>
    <row r="1004" spans="1:12" x14ac:dyDescent="0.2">
      <c r="A1004" s="11" t="s">
        <v>8552</v>
      </c>
      <c r="B1004" s="12" t="s">
        <v>8553</v>
      </c>
      <c r="C1004" s="12">
        <v>14</v>
      </c>
      <c r="D1004" s="12">
        <v>1</v>
      </c>
      <c r="E1004" s="12">
        <v>19</v>
      </c>
      <c r="F1004" s="13">
        <v>85.5</v>
      </c>
      <c r="G1004" s="13">
        <v>566.5</v>
      </c>
      <c r="H1004" s="29">
        <f t="shared" si="30"/>
        <v>6.6257309941520468</v>
      </c>
      <c r="I1004" s="13">
        <v>91.5</v>
      </c>
      <c r="J1004" s="13">
        <v>484.5</v>
      </c>
      <c r="K1004" s="29">
        <f t="shared" si="31"/>
        <v>0.85525154457193298</v>
      </c>
      <c r="L1004" s="14"/>
    </row>
    <row r="1005" spans="1:12" x14ac:dyDescent="0.2">
      <c r="A1005" s="11" t="s">
        <v>8552</v>
      </c>
      <c r="B1005" s="12" t="s">
        <v>8553</v>
      </c>
      <c r="C1005" s="12">
        <v>14</v>
      </c>
      <c r="D1005" s="12">
        <v>5</v>
      </c>
      <c r="E1005" s="12">
        <v>24</v>
      </c>
      <c r="F1005" s="13">
        <v>230.5</v>
      </c>
      <c r="G1005" s="13">
        <v>877.5</v>
      </c>
      <c r="H1005" s="29">
        <f t="shared" si="30"/>
        <v>3.8069414316702819</v>
      </c>
      <c r="I1005" s="13">
        <v>91</v>
      </c>
      <c r="J1005" s="13">
        <v>1292</v>
      </c>
      <c r="K1005" s="29">
        <f t="shared" si="31"/>
        <v>1.4723646723646724</v>
      </c>
      <c r="L1005" s="14"/>
    </row>
    <row r="1006" spans="1:12" x14ac:dyDescent="0.2">
      <c r="A1006" s="11" t="s">
        <v>8552</v>
      </c>
      <c r="B1006" s="12" t="s">
        <v>8553</v>
      </c>
      <c r="C1006" s="12">
        <v>14</v>
      </c>
      <c r="D1006" s="12">
        <v>1</v>
      </c>
      <c r="E1006" s="12">
        <v>1</v>
      </c>
      <c r="F1006" s="13">
        <v>51.5</v>
      </c>
      <c r="G1006" s="13">
        <v>311.5</v>
      </c>
      <c r="H1006" s="29">
        <f t="shared" si="30"/>
        <v>6.0485436893203888</v>
      </c>
      <c r="I1006" s="13">
        <v>89.5</v>
      </c>
      <c r="J1006" s="13">
        <v>1011</v>
      </c>
      <c r="K1006" s="29">
        <f t="shared" si="31"/>
        <v>3.245585874799358</v>
      </c>
      <c r="L1006" s="14"/>
    </row>
    <row r="1007" spans="1:12" x14ac:dyDescent="0.2">
      <c r="A1007" s="11" t="s">
        <v>8552</v>
      </c>
      <c r="B1007" s="12" t="s">
        <v>8553</v>
      </c>
      <c r="C1007" s="12">
        <v>14</v>
      </c>
      <c r="D1007" s="12">
        <v>16</v>
      </c>
      <c r="E1007" s="12">
        <v>18</v>
      </c>
      <c r="F1007" s="13">
        <v>53</v>
      </c>
      <c r="G1007" s="13">
        <v>371</v>
      </c>
      <c r="H1007" s="29">
        <f t="shared" si="30"/>
        <v>7</v>
      </c>
      <c r="I1007" s="13">
        <v>87.5</v>
      </c>
      <c r="J1007" s="13">
        <v>714</v>
      </c>
      <c r="K1007" s="29">
        <f t="shared" si="31"/>
        <v>1.9245283018867925</v>
      </c>
      <c r="L1007" s="14"/>
    </row>
    <row r="1008" spans="1:12" x14ac:dyDescent="0.2">
      <c r="A1008" s="11" t="s">
        <v>8552</v>
      </c>
      <c r="B1008" s="12" t="s">
        <v>8553</v>
      </c>
      <c r="C1008" s="12">
        <v>14</v>
      </c>
      <c r="D1008" s="12">
        <v>10</v>
      </c>
      <c r="E1008" s="12">
        <v>24</v>
      </c>
      <c r="F1008" s="13">
        <v>79</v>
      </c>
      <c r="G1008" s="13">
        <v>474.5</v>
      </c>
      <c r="H1008" s="29">
        <f t="shared" si="30"/>
        <v>6.0063291139240507</v>
      </c>
      <c r="I1008" s="13">
        <v>87.5</v>
      </c>
      <c r="J1008" s="13">
        <v>1412.5</v>
      </c>
      <c r="K1008" s="29">
        <f t="shared" si="31"/>
        <v>2.9768177028450999</v>
      </c>
      <c r="L1008" s="14"/>
    </row>
    <row r="1009" spans="1:12" x14ac:dyDescent="0.2">
      <c r="A1009" s="11" t="s">
        <v>8552</v>
      </c>
      <c r="B1009" s="12" t="s">
        <v>8553</v>
      </c>
      <c r="C1009" s="12">
        <v>14</v>
      </c>
      <c r="D1009" s="12">
        <v>12</v>
      </c>
      <c r="E1009" s="12">
        <v>1</v>
      </c>
      <c r="F1009" s="13">
        <v>199.5</v>
      </c>
      <c r="G1009" s="13">
        <v>848.5</v>
      </c>
      <c r="H1009" s="29">
        <f t="shared" si="30"/>
        <v>4.2531328320802002</v>
      </c>
      <c r="I1009" s="13">
        <v>86</v>
      </c>
      <c r="J1009" s="13">
        <v>1276</v>
      </c>
      <c r="K1009" s="29">
        <f t="shared" si="31"/>
        <v>1.5038302887448438</v>
      </c>
      <c r="L1009" s="14"/>
    </row>
    <row r="1010" spans="1:12" x14ac:dyDescent="0.2">
      <c r="A1010" s="11" t="s">
        <v>8552</v>
      </c>
      <c r="B1010" s="12" t="s">
        <v>8553</v>
      </c>
      <c r="C1010" s="12">
        <v>14</v>
      </c>
      <c r="D1010" s="12">
        <v>1</v>
      </c>
      <c r="E1010" s="12">
        <v>4</v>
      </c>
      <c r="F1010" s="13">
        <v>63.5</v>
      </c>
      <c r="G1010" s="13">
        <v>469</v>
      </c>
      <c r="H1010" s="29">
        <f t="shared" si="30"/>
        <v>7.3858267716535435</v>
      </c>
      <c r="I1010" s="13">
        <v>86</v>
      </c>
      <c r="J1010" s="13">
        <v>1283.5</v>
      </c>
      <c r="K1010" s="29">
        <f t="shared" si="31"/>
        <v>2.7366737739872069</v>
      </c>
      <c r="L1010" s="14"/>
    </row>
    <row r="1011" spans="1:12" x14ac:dyDescent="0.2">
      <c r="A1011" s="11" t="s">
        <v>8552</v>
      </c>
      <c r="B1011" s="12" t="s">
        <v>8553</v>
      </c>
      <c r="C1011" s="12">
        <v>14</v>
      </c>
      <c r="D1011" s="12">
        <v>1</v>
      </c>
      <c r="E1011" s="12">
        <v>23</v>
      </c>
      <c r="F1011" s="13">
        <v>71.5</v>
      </c>
      <c r="G1011" s="13">
        <v>417</v>
      </c>
      <c r="H1011" s="29">
        <f t="shared" si="30"/>
        <v>5.8321678321678325</v>
      </c>
      <c r="I1011" s="13">
        <v>85.5</v>
      </c>
      <c r="J1011" s="13">
        <v>1540.5</v>
      </c>
      <c r="K1011" s="29">
        <f t="shared" si="31"/>
        <v>3.6942446043165469</v>
      </c>
      <c r="L1011" s="14"/>
    </row>
    <row r="1012" spans="1:12" x14ac:dyDescent="0.2">
      <c r="A1012" s="11" t="s">
        <v>8552</v>
      </c>
      <c r="B1012" s="12" t="s">
        <v>8553</v>
      </c>
      <c r="C1012" s="12">
        <v>14</v>
      </c>
      <c r="D1012" s="12">
        <v>16</v>
      </c>
      <c r="E1012" s="12">
        <v>16</v>
      </c>
      <c r="F1012" s="13">
        <v>57.5</v>
      </c>
      <c r="G1012" s="13">
        <v>397</v>
      </c>
      <c r="H1012" s="29">
        <f t="shared" si="30"/>
        <v>6.9043478260869566</v>
      </c>
      <c r="I1012" s="13">
        <v>85</v>
      </c>
      <c r="J1012" s="13">
        <v>1522.5</v>
      </c>
      <c r="K1012" s="29">
        <f t="shared" si="31"/>
        <v>3.8350125944584383</v>
      </c>
      <c r="L1012" s="14"/>
    </row>
    <row r="1013" spans="1:12" x14ac:dyDescent="0.2">
      <c r="A1013" s="11" t="s">
        <v>8552</v>
      </c>
      <c r="B1013" s="12" t="s">
        <v>8553</v>
      </c>
      <c r="C1013" s="12">
        <v>14</v>
      </c>
      <c r="D1013" s="12">
        <v>16</v>
      </c>
      <c r="E1013" s="12">
        <v>6</v>
      </c>
      <c r="F1013" s="13">
        <v>55.5</v>
      </c>
      <c r="G1013" s="13">
        <v>385</v>
      </c>
      <c r="H1013" s="29">
        <f t="shared" si="30"/>
        <v>6.9369369369369371</v>
      </c>
      <c r="I1013" s="13">
        <v>84.5</v>
      </c>
      <c r="J1013" s="13">
        <v>1259.5</v>
      </c>
      <c r="K1013" s="29">
        <f t="shared" si="31"/>
        <v>3.2714285714285714</v>
      </c>
      <c r="L1013" s="14"/>
    </row>
    <row r="1014" spans="1:12" x14ac:dyDescent="0.2">
      <c r="A1014" s="11" t="s">
        <v>8552</v>
      </c>
      <c r="B1014" s="12" t="s">
        <v>8553</v>
      </c>
      <c r="C1014" s="12">
        <v>14</v>
      </c>
      <c r="D1014" s="12">
        <v>1</v>
      </c>
      <c r="E1014" s="12">
        <v>9</v>
      </c>
      <c r="F1014" s="13">
        <v>61</v>
      </c>
      <c r="G1014" s="13">
        <v>470</v>
      </c>
      <c r="H1014" s="29">
        <f t="shared" si="30"/>
        <v>7.7049180327868854</v>
      </c>
      <c r="I1014" s="13">
        <v>84</v>
      </c>
      <c r="J1014" s="13">
        <v>970.5</v>
      </c>
      <c r="K1014" s="29">
        <f t="shared" si="31"/>
        <v>2.0648936170212764</v>
      </c>
      <c r="L1014" s="14"/>
    </row>
    <row r="1015" spans="1:12" x14ac:dyDescent="0.2">
      <c r="A1015" s="11" t="s">
        <v>8552</v>
      </c>
      <c r="B1015" s="12" t="s">
        <v>8553</v>
      </c>
      <c r="C1015" s="12">
        <v>14</v>
      </c>
      <c r="D1015" s="12">
        <v>16</v>
      </c>
      <c r="E1015" s="12">
        <v>14</v>
      </c>
      <c r="F1015" s="13">
        <v>65</v>
      </c>
      <c r="G1015" s="13">
        <v>389</v>
      </c>
      <c r="H1015" s="29">
        <f t="shared" si="30"/>
        <v>5.9846153846153847</v>
      </c>
      <c r="I1015" s="13">
        <v>84</v>
      </c>
      <c r="J1015" s="13">
        <v>1491.5</v>
      </c>
      <c r="K1015" s="29">
        <f t="shared" si="31"/>
        <v>3.8341902313624678</v>
      </c>
      <c r="L1015" s="14"/>
    </row>
    <row r="1016" spans="1:12" x14ac:dyDescent="0.2">
      <c r="A1016" s="11" t="s">
        <v>8552</v>
      </c>
      <c r="B1016" s="12" t="s">
        <v>8553</v>
      </c>
      <c r="C1016" s="12">
        <v>14</v>
      </c>
      <c r="D1016" s="12">
        <v>1</v>
      </c>
      <c r="E1016" s="12">
        <v>3</v>
      </c>
      <c r="F1016" s="13">
        <v>42.5</v>
      </c>
      <c r="G1016" s="13">
        <v>309.5</v>
      </c>
      <c r="H1016" s="29">
        <f t="shared" si="30"/>
        <v>7.2823529411764705</v>
      </c>
      <c r="I1016" s="13">
        <v>83</v>
      </c>
      <c r="J1016" s="13">
        <v>666</v>
      </c>
      <c r="K1016" s="29">
        <f t="shared" si="31"/>
        <v>2.1518578352180935</v>
      </c>
      <c r="L1016" s="14"/>
    </row>
    <row r="1017" spans="1:12" x14ac:dyDescent="0.2">
      <c r="A1017" s="11" t="s">
        <v>8552</v>
      </c>
      <c r="B1017" s="12" t="s">
        <v>8553</v>
      </c>
      <c r="C1017" s="12">
        <v>14</v>
      </c>
      <c r="D1017" s="12">
        <v>12</v>
      </c>
      <c r="E1017" s="12">
        <v>24</v>
      </c>
      <c r="F1017" s="13">
        <v>74.5</v>
      </c>
      <c r="G1017" s="13">
        <v>415.5</v>
      </c>
      <c r="H1017" s="29">
        <f t="shared" si="30"/>
        <v>5.5771812080536911</v>
      </c>
      <c r="I1017" s="13">
        <v>83</v>
      </c>
      <c r="J1017" s="13">
        <v>1501.5</v>
      </c>
      <c r="K1017" s="29">
        <f t="shared" si="31"/>
        <v>3.6137184115523464</v>
      </c>
      <c r="L1017" s="14"/>
    </row>
    <row r="1018" spans="1:12" x14ac:dyDescent="0.2">
      <c r="A1018" s="11" t="s">
        <v>8552</v>
      </c>
      <c r="B1018" s="12" t="s">
        <v>8553</v>
      </c>
      <c r="C1018" s="12">
        <v>14</v>
      </c>
      <c r="D1018" s="12">
        <v>16</v>
      </c>
      <c r="E1018" s="12">
        <v>17</v>
      </c>
      <c r="F1018" s="13">
        <v>66</v>
      </c>
      <c r="G1018" s="13">
        <v>501.5</v>
      </c>
      <c r="H1018" s="29">
        <f t="shared" si="30"/>
        <v>7.5984848484848486</v>
      </c>
      <c r="I1018" s="13">
        <v>82</v>
      </c>
      <c r="J1018" s="13">
        <v>1180.5</v>
      </c>
      <c r="K1018" s="29">
        <f t="shared" si="31"/>
        <v>2.3539381854436692</v>
      </c>
      <c r="L1018" s="14"/>
    </row>
    <row r="1019" spans="1:12" x14ac:dyDescent="0.2">
      <c r="A1019" s="11" t="s">
        <v>8552</v>
      </c>
      <c r="B1019" s="12" t="s">
        <v>8553</v>
      </c>
      <c r="C1019" s="12">
        <v>14</v>
      </c>
      <c r="D1019" s="12">
        <v>1</v>
      </c>
      <c r="E1019" s="12">
        <v>13</v>
      </c>
      <c r="F1019" s="13">
        <v>62.5</v>
      </c>
      <c r="G1019" s="13">
        <v>541.5</v>
      </c>
      <c r="H1019" s="29">
        <f t="shared" si="30"/>
        <v>8.6639999999999997</v>
      </c>
      <c r="I1019" s="13">
        <v>81.5</v>
      </c>
      <c r="J1019" s="13">
        <v>639</v>
      </c>
      <c r="K1019" s="29">
        <f t="shared" si="31"/>
        <v>1.1800554016620499</v>
      </c>
      <c r="L1019" s="14"/>
    </row>
    <row r="1020" spans="1:12" x14ac:dyDescent="0.2">
      <c r="A1020" s="11" t="s">
        <v>8552</v>
      </c>
      <c r="B1020" s="12" t="s">
        <v>8553</v>
      </c>
      <c r="C1020" s="12">
        <v>14</v>
      </c>
      <c r="D1020" s="12">
        <v>1</v>
      </c>
      <c r="E1020" s="12">
        <v>5</v>
      </c>
      <c r="F1020" s="13">
        <v>46.5</v>
      </c>
      <c r="G1020" s="13">
        <v>367.5</v>
      </c>
      <c r="H1020" s="29">
        <f t="shared" si="30"/>
        <v>7.903225806451613</v>
      </c>
      <c r="I1020" s="13">
        <v>79.5</v>
      </c>
      <c r="J1020" s="13">
        <v>1300.5</v>
      </c>
      <c r="K1020" s="29">
        <f t="shared" si="31"/>
        <v>3.5387755102040814</v>
      </c>
      <c r="L1020" s="14"/>
    </row>
    <row r="1021" spans="1:12" x14ac:dyDescent="0.2">
      <c r="A1021" s="11" t="s">
        <v>8552</v>
      </c>
      <c r="B1021" s="12" t="s">
        <v>8553</v>
      </c>
      <c r="C1021" s="12">
        <v>14</v>
      </c>
      <c r="D1021" s="12">
        <v>16</v>
      </c>
      <c r="E1021" s="12">
        <v>2</v>
      </c>
      <c r="F1021" s="13">
        <v>88</v>
      </c>
      <c r="G1021" s="13">
        <v>416</v>
      </c>
      <c r="H1021" s="29">
        <f t="shared" si="30"/>
        <v>4.7272727272727275</v>
      </c>
      <c r="I1021" s="13">
        <v>79.5</v>
      </c>
      <c r="J1021" s="13">
        <v>1338.5</v>
      </c>
      <c r="K1021" s="29">
        <f t="shared" si="31"/>
        <v>3.2175480769230771</v>
      </c>
      <c r="L1021" s="14"/>
    </row>
    <row r="1022" spans="1:12" x14ac:dyDescent="0.2">
      <c r="A1022" s="11" t="s">
        <v>8552</v>
      </c>
      <c r="B1022" s="12" t="s">
        <v>8553</v>
      </c>
      <c r="C1022" s="12">
        <v>14</v>
      </c>
      <c r="D1022" s="12">
        <v>14</v>
      </c>
      <c r="E1022" s="12">
        <v>1</v>
      </c>
      <c r="F1022" s="13">
        <v>170.5</v>
      </c>
      <c r="G1022" s="13">
        <v>850.5</v>
      </c>
      <c r="H1022" s="29">
        <f t="shared" si="30"/>
        <v>4.9882697947214076</v>
      </c>
      <c r="I1022" s="13">
        <v>78.5</v>
      </c>
      <c r="J1022" s="13">
        <v>1242.5</v>
      </c>
      <c r="K1022" s="29">
        <f t="shared" si="31"/>
        <v>1.4609053497942386</v>
      </c>
      <c r="L1022" s="14"/>
    </row>
    <row r="1023" spans="1:12" x14ac:dyDescent="0.2">
      <c r="A1023" s="11" t="s">
        <v>8552</v>
      </c>
      <c r="B1023" s="12" t="s">
        <v>8553</v>
      </c>
      <c r="C1023" s="12">
        <v>14</v>
      </c>
      <c r="D1023" s="12">
        <v>15</v>
      </c>
      <c r="E1023" s="12">
        <v>24</v>
      </c>
      <c r="F1023" s="13">
        <v>80.5</v>
      </c>
      <c r="G1023" s="13">
        <v>402</v>
      </c>
      <c r="H1023" s="29">
        <f t="shared" si="30"/>
        <v>4.9937888198757765</v>
      </c>
      <c r="I1023" s="13">
        <v>78</v>
      </c>
      <c r="J1023" s="13">
        <v>44</v>
      </c>
      <c r="K1023" s="29">
        <f t="shared" si="31"/>
        <v>0.10945273631840796</v>
      </c>
      <c r="L1023" s="14"/>
    </row>
    <row r="1024" spans="1:12" x14ac:dyDescent="0.2">
      <c r="A1024" s="11" t="s">
        <v>8552</v>
      </c>
      <c r="B1024" s="12" t="s">
        <v>8553</v>
      </c>
      <c r="C1024" s="12">
        <v>14</v>
      </c>
      <c r="D1024" s="12">
        <v>11</v>
      </c>
      <c r="E1024" s="12">
        <v>24</v>
      </c>
      <c r="F1024" s="13">
        <v>158</v>
      </c>
      <c r="G1024" s="13">
        <v>861.5</v>
      </c>
      <c r="H1024" s="29">
        <f t="shared" si="30"/>
        <v>5.4525316455696204</v>
      </c>
      <c r="I1024" s="13">
        <v>78</v>
      </c>
      <c r="J1024" s="13">
        <v>1295</v>
      </c>
      <c r="K1024" s="29">
        <f t="shared" si="31"/>
        <v>1.5031921067904817</v>
      </c>
      <c r="L1024" s="14"/>
    </row>
    <row r="1025" spans="1:12" x14ac:dyDescent="0.2">
      <c r="A1025" s="11" t="s">
        <v>8552</v>
      </c>
      <c r="B1025" s="12" t="s">
        <v>8553</v>
      </c>
      <c r="C1025" s="12">
        <v>14</v>
      </c>
      <c r="D1025" s="12">
        <v>9</v>
      </c>
      <c r="E1025" s="12">
        <v>24</v>
      </c>
      <c r="F1025" s="13">
        <v>71</v>
      </c>
      <c r="G1025" s="13">
        <v>402</v>
      </c>
      <c r="H1025" s="29">
        <f t="shared" si="30"/>
        <v>5.6619718309859151</v>
      </c>
      <c r="I1025" s="13">
        <v>77.5</v>
      </c>
      <c r="J1025" s="13">
        <v>1298.5</v>
      </c>
      <c r="K1025" s="29">
        <f t="shared" si="31"/>
        <v>3.2300995024875623</v>
      </c>
      <c r="L1025" s="14"/>
    </row>
    <row r="1026" spans="1:12" x14ac:dyDescent="0.2">
      <c r="A1026" s="11" t="s">
        <v>8552</v>
      </c>
      <c r="B1026" s="12" t="s">
        <v>8553</v>
      </c>
      <c r="C1026" s="12">
        <v>14</v>
      </c>
      <c r="D1026" s="12">
        <v>16</v>
      </c>
      <c r="E1026" s="12">
        <v>19</v>
      </c>
      <c r="F1026" s="13">
        <v>67.5</v>
      </c>
      <c r="G1026" s="13">
        <v>455</v>
      </c>
      <c r="H1026" s="29">
        <f t="shared" ref="H1026:H1067" si="32">(G1026/F1026)</f>
        <v>6.7407407407407405</v>
      </c>
      <c r="I1026" s="13">
        <v>77.5</v>
      </c>
      <c r="J1026" s="13">
        <v>1471.5</v>
      </c>
      <c r="K1026" s="29">
        <f t="shared" si="31"/>
        <v>3.2340659340659341</v>
      </c>
      <c r="L1026" s="14"/>
    </row>
    <row r="1027" spans="1:12" x14ac:dyDescent="0.2">
      <c r="A1027" s="11" t="s">
        <v>8552</v>
      </c>
      <c r="B1027" s="12" t="s">
        <v>8553</v>
      </c>
      <c r="C1027" s="12">
        <v>14</v>
      </c>
      <c r="D1027" s="12">
        <v>16</v>
      </c>
      <c r="E1027" s="12">
        <v>12</v>
      </c>
      <c r="F1027" s="13">
        <v>58</v>
      </c>
      <c r="G1027" s="13">
        <v>412.5</v>
      </c>
      <c r="H1027" s="29">
        <f t="shared" si="32"/>
        <v>7.1120689655172411</v>
      </c>
      <c r="I1027" s="13">
        <v>77</v>
      </c>
      <c r="J1027" s="13">
        <v>1281</v>
      </c>
      <c r="K1027" s="29">
        <f t="shared" ref="K1027:K1067" si="33">(J1027/G1027)</f>
        <v>3.1054545454545455</v>
      </c>
      <c r="L1027" s="14"/>
    </row>
    <row r="1028" spans="1:12" x14ac:dyDescent="0.2">
      <c r="A1028" s="11" t="s">
        <v>8552</v>
      </c>
      <c r="B1028" s="12" t="s">
        <v>8553</v>
      </c>
      <c r="C1028" s="12">
        <v>14</v>
      </c>
      <c r="D1028" s="12">
        <v>1</v>
      </c>
      <c r="E1028" s="12">
        <v>11</v>
      </c>
      <c r="F1028" s="13">
        <v>68.5</v>
      </c>
      <c r="G1028" s="13">
        <v>500</v>
      </c>
      <c r="H1028" s="29">
        <f t="shared" si="32"/>
        <v>7.2992700729927007</v>
      </c>
      <c r="I1028" s="13">
        <v>75</v>
      </c>
      <c r="J1028" s="13">
        <v>1404</v>
      </c>
      <c r="K1028" s="29">
        <f t="shared" si="33"/>
        <v>2.8079999999999998</v>
      </c>
      <c r="L1028" s="14"/>
    </row>
    <row r="1029" spans="1:12" x14ac:dyDescent="0.2">
      <c r="A1029" s="11" t="s">
        <v>8552</v>
      </c>
      <c r="B1029" s="12" t="s">
        <v>8553</v>
      </c>
      <c r="C1029" s="12">
        <v>14</v>
      </c>
      <c r="D1029" s="12">
        <v>15</v>
      </c>
      <c r="E1029" s="12">
        <v>5</v>
      </c>
      <c r="F1029" s="13">
        <v>34.5</v>
      </c>
      <c r="G1029" s="13">
        <v>262.5</v>
      </c>
      <c r="H1029" s="29">
        <f t="shared" si="32"/>
        <v>7.6086956521739131</v>
      </c>
      <c r="I1029" s="13">
        <v>74.5</v>
      </c>
      <c r="J1029" s="13">
        <v>1221</v>
      </c>
      <c r="K1029" s="29">
        <f t="shared" si="33"/>
        <v>4.6514285714285712</v>
      </c>
      <c r="L1029" s="14"/>
    </row>
    <row r="1030" spans="1:12" x14ac:dyDescent="0.2">
      <c r="A1030" s="11" t="s">
        <v>8552</v>
      </c>
      <c r="B1030" s="12" t="s">
        <v>8553</v>
      </c>
      <c r="C1030" s="12">
        <v>14</v>
      </c>
      <c r="D1030" s="12">
        <v>6</v>
      </c>
      <c r="E1030" s="12">
        <v>24</v>
      </c>
      <c r="F1030" s="13">
        <v>82.5</v>
      </c>
      <c r="G1030" s="13">
        <v>462.5</v>
      </c>
      <c r="H1030" s="29">
        <f t="shared" si="32"/>
        <v>5.6060606060606064</v>
      </c>
      <c r="I1030" s="13">
        <v>73</v>
      </c>
      <c r="J1030" s="13">
        <v>1255</v>
      </c>
      <c r="K1030" s="29">
        <f t="shared" si="33"/>
        <v>2.7135135135135133</v>
      </c>
      <c r="L1030" s="14"/>
    </row>
    <row r="1031" spans="1:12" x14ac:dyDescent="0.2">
      <c r="A1031" s="11" t="s">
        <v>8552</v>
      </c>
      <c r="B1031" s="12" t="s">
        <v>8553</v>
      </c>
      <c r="C1031" s="12">
        <v>14</v>
      </c>
      <c r="D1031" s="12">
        <v>3</v>
      </c>
      <c r="E1031" s="12">
        <v>24</v>
      </c>
      <c r="F1031" s="13">
        <v>106</v>
      </c>
      <c r="G1031" s="13">
        <v>727</v>
      </c>
      <c r="H1031" s="29">
        <f t="shared" si="32"/>
        <v>6.8584905660377355</v>
      </c>
      <c r="I1031" s="13">
        <v>72</v>
      </c>
      <c r="J1031" s="13">
        <v>31.5</v>
      </c>
      <c r="K1031" s="29">
        <f t="shared" si="33"/>
        <v>4.3328748280605227E-2</v>
      </c>
      <c r="L1031" s="14"/>
    </row>
    <row r="1032" spans="1:12" x14ac:dyDescent="0.2">
      <c r="A1032" s="11" t="s">
        <v>8552</v>
      </c>
      <c r="B1032" s="12" t="s">
        <v>8553</v>
      </c>
      <c r="C1032" s="12">
        <v>14</v>
      </c>
      <c r="D1032" s="12">
        <v>16</v>
      </c>
      <c r="E1032" s="12">
        <v>15</v>
      </c>
      <c r="F1032" s="13">
        <v>69</v>
      </c>
      <c r="G1032" s="13">
        <v>471</v>
      </c>
      <c r="H1032" s="29">
        <f t="shared" si="32"/>
        <v>6.8260869565217392</v>
      </c>
      <c r="I1032" s="13">
        <v>70.5</v>
      </c>
      <c r="J1032" s="13">
        <v>1415.5</v>
      </c>
      <c r="K1032" s="29">
        <f t="shared" si="33"/>
        <v>3.0053078556263269</v>
      </c>
      <c r="L1032" s="14"/>
    </row>
    <row r="1033" spans="1:12" x14ac:dyDescent="0.2">
      <c r="A1033" s="11" t="s">
        <v>8552</v>
      </c>
      <c r="B1033" s="12" t="s">
        <v>8553</v>
      </c>
      <c r="C1033" s="12">
        <v>14</v>
      </c>
      <c r="D1033" s="12">
        <v>1</v>
      </c>
      <c r="E1033" s="12">
        <v>14</v>
      </c>
      <c r="F1033" s="13">
        <v>66.5</v>
      </c>
      <c r="G1033" s="13">
        <v>478.5</v>
      </c>
      <c r="H1033" s="29">
        <f t="shared" si="32"/>
        <v>7.1954887218045114</v>
      </c>
      <c r="I1033" s="13">
        <v>70</v>
      </c>
      <c r="J1033" s="13">
        <v>1339.5</v>
      </c>
      <c r="K1033" s="29">
        <f t="shared" si="33"/>
        <v>2.7993730407523509</v>
      </c>
      <c r="L1033" s="14"/>
    </row>
    <row r="1034" spans="1:12" x14ac:dyDescent="0.2">
      <c r="A1034" s="11" t="s">
        <v>8552</v>
      </c>
      <c r="B1034" s="12" t="s">
        <v>8553</v>
      </c>
      <c r="C1034" s="12">
        <v>14</v>
      </c>
      <c r="D1034" s="12">
        <v>16</v>
      </c>
      <c r="E1034" s="12">
        <v>1</v>
      </c>
      <c r="F1034" s="13">
        <v>161.5</v>
      </c>
      <c r="G1034" s="13">
        <v>792</v>
      </c>
      <c r="H1034" s="29">
        <f t="shared" si="32"/>
        <v>4.9040247678018574</v>
      </c>
      <c r="I1034" s="13">
        <v>69</v>
      </c>
      <c r="J1034" s="13">
        <v>1205</v>
      </c>
      <c r="K1034" s="29">
        <f t="shared" si="33"/>
        <v>1.5214646464646464</v>
      </c>
      <c r="L1034" s="14"/>
    </row>
    <row r="1035" spans="1:12" x14ac:dyDescent="0.2">
      <c r="A1035" s="11" t="s">
        <v>8552</v>
      </c>
      <c r="B1035" s="12" t="s">
        <v>8553</v>
      </c>
      <c r="C1035" s="12">
        <v>14</v>
      </c>
      <c r="D1035" s="12">
        <v>13</v>
      </c>
      <c r="E1035" s="12">
        <v>24</v>
      </c>
      <c r="F1035" s="13">
        <v>76.5</v>
      </c>
      <c r="G1035" s="13">
        <v>413</v>
      </c>
      <c r="H1035" s="29">
        <f t="shared" si="32"/>
        <v>5.3986928104575167</v>
      </c>
      <c r="I1035" s="13">
        <v>68</v>
      </c>
      <c r="J1035" s="13">
        <v>273.5</v>
      </c>
      <c r="K1035" s="29">
        <f t="shared" si="33"/>
        <v>0.66222760290556903</v>
      </c>
      <c r="L1035" s="14"/>
    </row>
    <row r="1036" spans="1:12" x14ac:dyDescent="0.2">
      <c r="A1036" s="11" t="s">
        <v>8552</v>
      </c>
      <c r="B1036" s="12" t="s">
        <v>8553</v>
      </c>
      <c r="C1036" s="12">
        <v>14</v>
      </c>
      <c r="D1036" s="12">
        <v>16</v>
      </c>
      <c r="E1036" s="12">
        <v>10</v>
      </c>
      <c r="F1036" s="13">
        <v>51.5</v>
      </c>
      <c r="G1036" s="13">
        <v>396.5</v>
      </c>
      <c r="H1036" s="29">
        <f t="shared" si="32"/>
        <v>7.6990291262135919</v>
      </c>
      <c r="I1036" s="13">
        <v>66</v>
      </c>
      <c r="J1036" s="13">
        <v>722</v>
      </c>
      <c r="K1036" s="29">
        <f t="shared" si="33"/>
        <v>1.8209331651954603</v>
      </c>
      <c r="L1036" s="14"/>
    </row>
    <row r="1037" spans="1:12" x14ac:dyDescent="0.2">
      <c r="A1037" s="11" t="s">
        <v>8552</v>
      </c>
      <c r="B1037" s="12" t="s">
        <v>8553</v>
      </c>
      <c r="C1037" s="12">
        <v>14</v>
      </c>
      <c r="D1037" s="12">
        <v>3</v>
      </c>
      <c r="E1037" s="12">
        <v>1</v>
      </c>
      <c r="F1037" s="13">
        <v>35.5</v>
      </c>
      <c r="G1037" s="13">
        <v>216</v>
      </c>
      <c r="H1037" s="29">
        <f t="shared" si="32"/>
        <v>6.084507042253521</v>
      </c>
      <c r="I1037" s="13">
        <v>66</v>
      </c>
      <c r="J1037" s="13">
        <v>1207</v>
      </c>
      <c r="K1037" s="29">
        <f t="shared" si="33"/>
        <v>5.5879629629629628</v>
      </c>
      <c r="L1037" s="14"/>
    </row>
    <row r="1038" spans="1:12" x14ac:dyDescent="0.2">
      <c r="A1038" s="11" t="s">
        <v>8552</v>
      </c>
      <c r="B1038" s="12" t="s">
        <v>8553</v>
      </c>
      <c r="C1038" s="12">
        <v>14</v>
      </c>
      <c r="D1038" s="12">
        <v>11</v>
      </c>
      <c r="E1038" s="12">
        <v>1</v>
      </c>
      <c r="F1038" s="13">
        <v>34.5</v>
      </c>
      <c r="G1038" s="13">
        <v>233</v>
      </c>
      <c r="H1038" s="29">
        <f t="shared" si="32"/>
        <v>6.7536231884057969</v>
      </c>
      <c r="I1038" s="13">
        <v>66</v>
      </c>
      <c r="J1038" s="13">
        <v>1246</v>
      </c>
      <c r="K1038" s="29">
        <f t="shared" si="33"/>
        <v>5.3476394849785409</v>
      </c>
      <c r="L1038" s="14"/>
    </row>
    <row r="1039" spans="1:12" x14ac:dyDescent="0.2">
      <c r="A1039" s="11" t="s">
        <v>8552</v>
      </c>
      <c r="B1039" s="12" t="s">
        <v>8553</v>
      </c>
      <c r="C1039" s="12">
        <v>14</v>
      </c>
      <c r="D1039" s="12">
        <v>8</v>
      </c>
      <c r="E1039" s="12">
        <v>24</v>
      </c>
      <c r="F1039" s="13">
        <v>69</v>
      </c>
      <c r="G1039" s="13">
        <v>328</v>
      </c>
      <c r="H1039" s="29">
        <f t="shared" si="32"/>
        <v>4.7536231884057969</v>
      </c>
      <c r="I1039" s="13">
        <v>66</v>
      </c>
      <c r="J1039" s="13">
        <v>1378.5</v>
      </c>
      <c r="K1039" s="29">
        <f t="shared" si="33"/>
        <v>4.2027439024390247</v>
      </c>
      <c r="L1039" s="14"/>
    </row>
    <row r="1040" spans="1:12" x14ac:dyDescent="0.2">
      <c r="A1040" s="11" t="s">
        <v>8552</v>
      </c>
      <c r="B1040" s="12" t="s">
        <v>8553</v>
      </c>
      <c r="C1040" s="12">
        <v>14</v>
      </c>
      <c r="D1040" s="12">
        <v>7</v>
      </c>
      <c r="E1040" s="12">
        <v>1</v>
      </c>
      <c r="F1040" s="13">
        <v>46</v>
      </c>
      <c r="G1040" s="13">
        <v>341.5</v>
      </c>
      <c r="H1040" s="29">
        <f t="shared" si="32"/>
        <v>7.4239130434782608</v>
      </c>
      <c r="I1040" s="13">
        <v>64.5</v>
      </c>
      <c r="J1040" s="13">
        <v>1220</v>
      </c>
      <c r="K1040" s="29">
        <f t="shared" si="33"/>
        <v>3.5724743777452415</v>
      </c>
      <c r="L1040" s="14"/>
    </row>
    <row r="1041" spans="1:12" x14ac:dyDescent="0.2">
      <c r="A1041" s="11" t="s">
        <v>8552</v>
      </c>
      <c r="B1041" s="12" t="s">
        <v>8553</v>
      </c>
      <c r="C1041" s="12">
        <v>14</v>
      </c>
      <c r="D1041" s="12">
        <v>1</v>
      </c>
      <c r="E1041" s="12">
        <v>8</v>
      </c>
      <c r="F1041" s="13">
        <v>71</v>
      </c>
      <c r="G1041" s="13">
        <v>487.5</v>
      </c>
      <c r="H1041" s="29">
        <f t="shared" si="32"/>
        <v>6.8661971830985919</v>
      </c>
      <c r="I1041" s="13">
        <v>63.5</v>
      </c>
      <c r="J1041" s="13">
        <v>1075.5</v>
      </c>
      <c r="K1041" s="29">
        <f t="shared" si="33"/>
        <v>2.2061538461538461</v>
      </c>
      <c r="L1041" s="14"/>
    </row>
    <row r="1042" spans="1:12" x14ac:dyDescent="0.2">
      <c r="A1042" s="11" t="s">
        <v>8552</v>
      </c>
      <c r="B1042" s="12" t="s">
        <v>8553</v>
      </c>
      <c r="C1042" s="12">
        <v>14</v>
      </c>
      <c r="D1042" s="12">
        <v>1</v>
      </c>
      <c r="E1042" s="12">
        <v>17</v>
      </c>
      <c r="F1042" s="13">
        <v>66.5</v>
      </c>
      <c r="G1042" s="13">
        <v>419</v>
      </c>
      <c r="H1042" s="29">
        <f t="shared" si="32"/>
        <v>6.3007518796992485</v>
      </c>
      <c r="I1042" s="13">
        <v>63.5</v>
      </c>
      <c r="J1042" s="13">
        <v>1111</v>
      </c>
      <c r="K1042" s="29">
        <f t="shared" si="33"/>
        <v>2.6515513126491648</v>
      </c>
      <c r="L1042" s="14"/>
    </row>
    <row r="1043" spans="1:12" x14ac:dyDescent="0.2">
      <c r="A1043" s="11" t="s">
        <v>8552</v>
      </c>
      <c r="B1043" s="12" t="s">
        <v>8553</v>
      </c>
      <c r="C1043" s="12">
        <v>14</v>
      </c>
      <c r="D1043" s="12">
        <v>1</v>
      </c>
      <c r="E1043" s="12">
        <v>18</v>
      </c>
      <c r="F1043" s="13">
        <v>74</v>
      </c>
      <c r="G1043" s="13">
        <v>545.5</v>
      </c>
      <c r="H1043" s="29">
        <f t="shared" si="32"/>
        <v>7.3716216216216219</v>
      </c>
      <c r="I1043" s="13">
        <v>62.5</v>
      </c>
      <c r="J1043" s="13">
        <v>253.5</v>
      </c>
      <c r="K1043" s="29">
        <f t="shared" si="33"/>
        <v>0.46471127406049495</v>
      </c>
      <c r="L1043" s="14"/>
    </row>
    <row r="1044" spans="1:12" x14ac:dyDescent="0.2">
      <c r="A1044" s="11" t="s">
        <v>8552</v>
      </c>
      <c r="B1044" s="12" t="s">
        <v>8553</v>
      </c>
      <c r="C1044" s="12">
        <v>14</v>
      </c>
      <c r="D1044" s="12">
        <v>1</v>
      </c>
      <c r="E1044" s="12">
        <v>2</v>
      </c>
      <c r="F1044" s="13">
        <v>56</v>
      </c>
      <c r="G1044" s="13">
        <v>353.5</v>
      </c>
      <c r="H1044" s="29">
        <f t="shared" si="32"/>
        <v>6.3125</v>
      </c>
      <c r="I1044" s="13">
        <v>62.5</v>
      </c>
      <c r="J1044" s="13">
        <v>884.5</v>
      </c>
      <c r="K1044" s="29">
        <f t="shared" si="33"/>
        <v>2.5021216407355023</v>
      </c>
      <c r="L1044" s="14"/>
    </row>
    <row r="1045" spans="1:12" x14ac:dyDescent="0.2">
      <c r="A1045" s="11" t="s">
        <v>8552</v>
      </c>
      <c r="B1045" s="12" t="s">
        <v>8553</v>
      </c>
      <c r="C1045" s="12">
        <v>14</v>
      </c>
      <c r="D1045" s="12">
        <v>16</v>
      </c>
      <c r="E1045" s="12">
        <v>8</v>
      </c>
      <c r="F1045" s="13">
        <v>49</v>
      </c>
      <c r="G1045" s="13">
        <v>361.5</v>
      </c>
      <c r="H1045" s="29">
        <f t="shared" si="32"/>
        <v>7.3775510204081636</v>
      </c>
      <c r="I1045" s="13">
        <v>62.5</v>
      </c>
      <c r="J1045" s="13">
        <v>1184.5</v>
      </c>
      <c r="K1045" s="29">
        <f t="shared" si="33"/>
        <v>3.276625172890733</v>
      </c>
      <c r="L1045" s="14"/>
    </row>
    <row r="1046" spans="1:12" x14ac:dyDescent="0.2">
      <c r="A1046" s="11" t="s">
        <v>8552</v>
      </c>
      <c r="B1046" s="12" t="s">
        <v>8553</v>
      </c>
      <c r="C1046" s="12">
        <v>14</v>
      </c>
      <c r="D1046" s="12">
        <v>15</v>
      </c>
      <c r="E1046" s="12">
        <v>7</v>
      </c>
      <c r="F1046" s="13">
        <v>38.5</v>
      </c>
      <c r="G1046" s="13">
        <v>303.5</v>
      </c>
      <c r="H1046" s="29">
        <f t="shared" si="32"/>
        <v>7.883116883116883</v>
      </c>
      <c r="I1046" s="13">
        <v>61</v>
      </c>
      <c r="J1046" s="13">
        <v>924</v>
      </c>
      <c r="K1046" s="29">
        <f t="shared" si="33"/>
        <v>3.044481054365733</v>
      </c>
      <c r="L1046" s="29" t="s">
        <v>8556</v>
      </c>
    </row>
    <row r="1047" spans="1:12" x14ac:dyDescent="0.2">
      <c r="A1047" s="11" t="s">
        <v>8552</v>
      </c>
      <c r="B1047" s="12" t="s">
        <v>8553</v>
      </c>
      <c r="C1047" s="12">
        <v>14</v>
      </c>
      <c r="D1047" s="12">
        <v>1</v>
      </c>
      <c r="E1047" s="12">
        <v>7</v>
      </c>
      <c r="F1047" s="13">
        <v>60.5</v>
      </c>
      <c r="G1047" s="13">
        <v>406.5</v>
      </c>
      <c r="H1047" s="29">
        <f t="shared" si="32"/>
        <v>6.7190082644628095</v>
      </c>
      <c r="I1047" s="13">
        <v>60.5</v>
      </c>
      <c r="J1047" s="13">
        <v>1158.5</v>
      </c>
      <c r="K1047" s="29">
        <f t="shared" si="33"/>
        <v>2.8499384993849937</v>
      </c>
      <c r="L1047" s="14">
        <f>MEDIAN(K993:K1047)</f>
        <v>2.7993730407523509</v>
      </c>
    </row>
    <row r="1048" spans="1:12" x14ac:dyDescent="0.2">
      <c r="A1048" s="1" t="s">
        <v>8552</v>
      </c>
      <c r="B1048" t="s">
        <v>8553</v>
      </c>
      <c r="C1048">
        <v>14</v>
      </c>
      <c r="D1048">
        <v>1</v>
      </c>
      <c r="E1048">
        <v>15</v>
      </c>
      <c r="F1048" s="2">
        <v>51</v>
      </c>
      <c r="G1048" s="2">
        <v>329</v>
      </c>
      <c r="H1048" s="31">
        <f t="shared" si="32"/>
        <v>6.4509803921568629</v>
      </c>
      <c r="I1048" s="2">
        <v>60</v>
      </c>
      <c r="J1048" s="2">
        <v>1010</v>
      </c>
      <c r="K1048" s="31">
        <f t="shared" si="33"/>
        <v>3.0699088145896658</v>
      </c>
    </row>
    <row r="1049" spans="1:12" x14ac:dyDescent="0.2">
      <c r="A1049" s="1" t="s">
        <v>8552</v>
      </c>
      <c r="B1049" t="s">
        <v>8553</v>
      </c>
      <c r="C1049">
        <v>14</v>
      </c>
      <c r="D1049">
        <v>1</v>
      </c>
      <c r="E1049">
        <v>24</v>
      </c>
      <c r="F1049" s="2">
        <v>75</v>
      </c>
      <c r="G1049" s="2">
        <v>353</v>
      </c>
      <c r="H1049" s="31">
        <f t="shared" si="32"/>
        <v>4.706666666666667</v>
      </c>
      <c r="I1049" s="2">
        <v>58</v>
      </c>
      <c r="J1049" s="2">
        <v>1008.5</v>
      </c>
      <c r="K1049" s="31">
        <f t="shared" si="33"/>
        <v>2.856940509915014</v>
      </c>
    </row>
    <row r="1050" spans="1:12" x14ac:dyDescent="0.2">
      <c r="A1050" s="1" t="s">
        <v>8552</v>
      </c>
      <c r="B1050" t="s">
        <v>8553</v>
      </c>
      <c r="C1050">
        <v>14</v>
      </c>
      <c r="D1050">
        <v>15</v>
      </c>
      <c r="E1050">
        <v>1</v>
      </c>
      <c r="F1050" s="2">
        <v>28.5</v>
      </c>
      <c r="G1050" s="2">
        <v>227</v>
      </c>
      <c r="H1050" s="31">
        <f t="shared" si="32"/>
        <v>7.9649122807017543</v>
      </c>
      <c r="I1050" s="2">
        <v>57</v>
      </c>
      <c r="J1050" s="2">
        <v>994</v>
      </c>
      <c r="K1050" s="31">
        <f t="shared" si="33"/>
        <v>4.3788546255506606</v>
      </c>
    </row>
    <row r="1051" spans="1:12" x14ac:dyDescent="0.2">
      <c r="A1051" s="1" t="s">
        <v>8552</v>
      </c>
      <c r="B1051" t="s">
        <v>8553</v>
      </c>
      <c r="C1051">
        <v>14</v>
      </c>
      <c r="D1051">
        <v>1</v>
      </c>
      <c r="E1051">
        <v>22</v>
      </c>
      <c r="F1051" s="2">
        <v>57.5</v>
      </c>
      <c r="G1051" s="2">
        <v>357.5</v>
      </c>
      <c r="H1051" s="31">
        <f t="shared" si="32"/>
        <v>6.2173913043478262</v>
      </c>
      <c r="I1051" s="2">
        <v>56.5</v>
      </c>
      <c r="J1051" s="2">
        <v>1019</v>
      </c>
      <c r="K1051" s="31">
        <f t="shared" si="33"/>
        <v>2.8503496503496502</v>
      </c>
    </row>
    <row r="1052" spans="1:12" x14ac:dyDescent="0.2">
      <c r="A1052" s="1" t="s">
        <v>8552</v>
      </c>
      <c r="B1052" t="s">
        <v>8553</v>
      </c>
      <c r="C1052">
        <v>14</v>
      </c>
      <c r="D1052">
        <v>13</v>
      </c>
      <c r="E1052">
        <v>1</v>
      </c>
      <c r="F1052" s="2">
        <v>23</v>
      </c>
      <c r="G1052" s="2">
        <v>177</v>
      </c>
      <c r="H1052" s="31">
        <f t="shared" si="32"/>
        <v>7.6956521739130439</v>
      </c>
      <c r="I1052" s="2">
        <v>54.5</v>
      </c>
      <c r="J1052" s="2">
        <v>1204</v>
      </c>
      <c r="K1052" s="31">
        <f t="shared" si="33"/>
        <v>6.8022598870056497</v>
      </c>
    </row>
    <row r="1053" spans="1:12" x14ac:dyDescent="0.2">
      <c r="A1053" s="1" t="s">
        <v>8552</v>
      </c>
      <c r="B1053" t="s">
        <v>8553</v>
      </c>
      <c r="C1053">
        <v>14</v>
      </c>
      <c r="D1053">
        <v>16</v>
      </c>
      <c r="E1053">
        <v>13</v>
      </c>
      <c r="F1053" s="2">
        <v>47.5</v>
      </c>
      <c r="G1053" s="2">
        <v>393.5</v>
      </c>
      <c r="H1053" s="31">
        <f t="shared" si="32"/>
        <v>8.284210526315789</v>
      </c>
      <c r="I1053" s="2">
        <v>54</v>
      </c>
      <c r="J1053" s="2">
        <v>1281.5</v>
      </c>
      <c r="K1053" s="31">
        <f t="shared" si="33"/>
        <v>3.2566709021601015</v>
      </c>
    </row>
    <row r="1054" spans="1:12" x14ac:dyDescent="0.2">
      <c r="A1054" s="1" t="s">
        <v>8552</v>
      </c>
      <c r="B1054" t="s">
        <v>8553</v>
      </c>
      <c r="C1054">
        <v>14</v>
      </c>
      <c r="D1054">
        <v>16</v>
      </c>
      <c r="E1054">
        <v>7</v>
      </c>
      <c r="F1054" s="2">
        <v>50.5</v>
      </c>
      <c r="G1054" s="2">
        <v>347</v>
      </c>
      <c r="H1054" s="31">
        <f t="shared" si="32"/>
        <v>6.8712871287128712</v>
      </c>
      <c r="I1054" s="2">
        <v>53</v>
      </c>
      <c r="J1054" s="2">
        <v>1318.5</v>
      </c>
      <c r="K1054" s="31">
        <f t="shared" si="33"/>
        <v>3.7997118155619596</v>
      </c>
    </row>
    <row r="1055" spans="1:12" x14ac:dyDescent="0.2">
      <c r="A1055" s="1" t="s">
        <v>8552</v>
      </c>
      <c r="B1055" t="s">
        <v>8553</v>
      </c>
      <c r="C1055">
        <v>14</v>
      </c>
      <c r="D1055">
        <v>16</v>
      </c>
      <c r="E1055">
        <v>11</v>
      </c>
      <c r="F1055" s="2">
        <v>52.5</v>
      </c>
      <c r="G1055" s="2">
        <v>342.5</v>
      </c>
      <c r="H1055" s="31">
        <f t="shared" si="32"/>
        <v>6.5238095238095237</v>
      </c>
      <c r="I1055" s="2">
        <v>51</v>
      </c>
      <c r="J1055" s="2">
        <v>1383.5</v>
      </c>
      <c r="K1055" s="31">
        <f t="shared" si="33"/>
        <v>4.0394160583941607</v>
      </c>
    </row>
    <row r="1056" spans="1:12" x14ac:dyDescent="0.2">
      <c r="A1056" s="1" t="s">
        <v>8552</v>
      </c>
      <c r="B1056" t="s">
        <v>8553</v>
      </c>
      <c r="C1056">
        <v>14</v>
      </c>
      <c r="D1056">
        <v>5</v>
      </c>
      <c r="E1056">
        <v>1</v>
      </c>
      <c r="F1056" s="2">
        <v>31.5</v>
      </c>
      <c r="G1056" s="2">
        <v>259.5</v>
      </c>
      <c r="H1056" s="31">
        <f t="shared" si="32"/>
        <v>8.2380952380952372</v>
      </c>
      <c r="I1056" s="2">
        <v>50</v>
      </c>
      <c r="J1056" s="2">
        <v>1040</v>
      </c>
      <c r="K1056" s="31">
        <f t="shared" si="33"/>
        <v>4.0077071290944124</v>
      </c>
    </row>
    <row r="1057" spans="1:11" x14ac:dyDescent="0.2">
      <c r="A1057" s="1" t="s">
        <v>8552</v>
      </c>
      <c r="B1057" t="s">
        <v>8553</v>
      </c>
      <c r="C1057">
        <v>14</v>
      </c>
      <c r="D1057">
        <v>1</v>
      </c>
      <c r="E1057">
        <v>12</v>
      </c>
      <c r="F1057" s="2">
        <v>53</v>
      </c>
      <c r="G1057" s="2">
        <v>396</v>
      </c>
      <c r="H1057" s="31">
        <f t="shared" si="32"/>
        <v>7.4716981132075473</v>
      </c>
      <c r="I1057" s="2">
        <v>49</v>
      </c>
      <c r="J1057" s="2">
        <v>970</v>
      </c>
      <c r="K1057" s="31">
        <f t="shared" si="33"/>
        <v>2.4494949494949494</v>
      </c>
    </row>
    <row r="1058" spans="1:11" x14ac:dyDescent="0.2">
      <c r="A1058" s="1" t="s">
        <v>8552</v>
      </c>
      <c r="B1058" t="s">
        <v>8553</v>
      </c>
      <c r="C1058">
        <v>14</v>
      </c>
      <c r="D1058">
        <v>9</v>
      </c>
      <c r="E1058">
        <v>1</v>
      </c>
      <c r="F1058" s="2">
        <v>26.5</v>
      </c>
      <c r="G1058" s="2">
        <v>113.5</v>
      </c>
      <c r="H1058" s="31">
        <f t="shared" si="32"/>
        <v>4.283018867924528</v>
      </c>
      <c r="I1058" s="2">
        <v>49</v>
      </c>
      <c r="J1058" s="2">
        <v>1044</v>
      </c>
      <c r="K1058" s="31">
        <f t="shared" si="33"/>
        <v>9.1982378854625555</v>
      </c>
    </row>
    <row r="1059" spans="1:11" x14ac:dyDescent="0.2">
      <c r="A1059" s="1" t="s">
        <v>8552</v>
      </c>
      <c r="B1059" t="s">
        <v>8553</v>
      </c>
      <c r="C1059">
        <v>14</v>
      </c>
      <c r="D1059">
        <v>15</v>
      </c>
      <c r="E1059">
        <v>3</v>
      </c>
      <c r="F1059" s="2">
        <v>39.5</v>
      </c>
      <c r="G1059" s="2">
        <v>172</v>
      </c>
      <c r="H1059" s="31">
        <f t="shared" si="32"/>
        <v>4.3544303797468356</v>
      </c>
      <c r="I1059" s="2">
        <v>48</v>
      </c>
      <c r="J1059" s="2">
        <v>369</v>
      </c>
      <c r="K1059" s="31">
        <f t="shared" si="33"/>
        <v>2.1453488372093021</v>
      </c>
    </row>
    <row r="1060" spans="1:11" x14ac:dyDescent="0.2">
      <c r="A1060" s="1" t="s">
        <v>8552</v>
      </c>
      <c r="B1060" t="s">
        <v>8553</v>
      </c>
      <c r="C1060">
        <v>14</v>
      </c>
      <c r="D1060">
        <v>1</v>
      </c>
      <c r="E1060">
        <v>20</v>
      </c>
      <c r="F1060" s="2">
        <v>62.5</v>
      </c>
      <c r="G1060" s="2">
        <v>343</v>
      </c>
      <c r="H1060" s="31">
        <f t="shared" si="32"/>
        <v>5.4880000000000004</v>
      </c>
      <c r="I1060" s="2">
        <v>47</v>
      </c>
      <c r="J1060" s="2">
        <v>1276</v>
      </c>
      <c r="K1060" s="31">
        <f t="shared" si="33"/>
        <v>3.7201166180758016</v>
      </c>
    </row>
    <row r="1061" spans="1:11" x14ac:dyDescent="0.2">
      <c r="A1061" s="1" t="s">
        <v>8552</v>
      </c>
      <c r="B1061" t="s">
        <v>8553</v>
      </c>
      <c r="C1061">
        <v>14</v>
      </c>
      <c r="D1061">
        <v>1</v>
      </c>
      <c r="E1061">
        <v>6</v>
      </c>
      <c r="F1061" s="2">
        <v>55</v>
      </c>
      <c r="G1061" s="2">
        <v>362.5</v>
      </c>
      <c r="H1061" s="31">
        <f t="shared" si="32"/>
        <v>6.5909090909090908</v>
      </c>
      <c r="I1061" s="2">
        <v>46</v>
      </c>
      <c r="J1061" s="2">
        <v>1013.5</v>
      </c>
      <c r="K1061" s="31">
        <f t="shared" si="33"/>
        <v>2.7958620689655174</v>
      </c>
    </row>
    <row r="1062" spans="1:11" x14ac:dyDescent="0.2">
      <c r="A1062" s="1" t="s">
        <v>8552</v>
      </c>
      <c r="B1062" t="s">
        <v>8553</v>
      </c>
      <c r="C1062">
        <v>14</v>
      </c>
      <c r="D1062">
        <v>7</v>
      </c>
      <c r="E1062">
        <v>24</v>
      </c>
      <c r="F1062" s="2">
        <v>44</v>
      </c>
      <c r="G1062" s="2">
        <v>158</v>
      </c>
      <c r="H1062" s="31">
        <f t="shared" si="32"/>
        <v>3.5909090909090908</v>
      </c>
      <c r="I1062" s="2">
        <v>45</v>
      </c>
      <c r="J1062" s="2">
        <v>1287</v>
      </c>
      <c r="K1062" s="31">
        <f t="shared" si="33"/>
        <v>8.1455696202531644</v>
      </c>
    </row>
    <row r="1063" spans="1:11" x14ac:dyDescent="0.2">
      <c r="A1063" s="1" t="s">
        <v>8552</v>
      </c>
      <c r="B1063" t="s">
        <v>8553</v>
      </c>
      <c r="C1063">
        <v>14</v>
      </c>
      <c r="D1063">
        <v>1</v>
      </c>
      <c r="E1063">
        <v>10</v>
      </c>
      <c r="F1063" s="2">
        <v>48</v>
      </c>
      <c r="G1063" s="2">
        <v>403</v>
      </c>
      <c r="H1063" s="31">
        <f t="shared" si="32"/>
        <v>8.3958333333333339</v>
      </c>
      <c r="I1063" s="2">
        <v>44.5</v>
      </c>
      <c r="J1063" s="2">
        <v>887</v>
      </c>
      <c r="K1063" s="31">
        <f t="shared" si="33"/>
        <v>2.2009925558312653</v>
      </c>
    </row>
    <row r="1064" spans="1:11" x14ac:dyDescent="0.2">
      <c r="A1064" s="1" t="s">
        <v>8552</v>
      </c>
      <c r="B1064" t="s">
        <v>8553</v>
      </c>
      <c r="C1064">
        <v>14</v>
      </c>
      <c r="D1064">
        <v>1</v>
      </c>
      <c r="E1064">
        <v>16</v>
      </c>
      <c r="F1064" s="2">
        <v>41</v>
      </c>
      <c r="G1064" s="2">
        <v>308</v>
      </c>
      <c r="H1064" s="31">
        <f t="shared" si="32"/>
        <v>7.5121951219512191</v>
      </c>
      <c r="I1064" s="2">
        <v>41</v>
      </c>
      <c r="J1064" s="2">
        <v>409.5</v>
      </c>
      <c r="K1064" s="31">
        <f t="shared" si="33"/>
        <v>1.3295454545454546</v>
      </c>
    </row>
    <row r="1065" spans="1:11" x14ac:dyDescent="0.2">
      <c r="A1065" s="1" t="s">
        <v>8552</v>
      </c>
      <c r="B1065" t="s">
        <v>8553</v>
      </c>
      <c r="C1065">
        <v>14</v>
      </c>
      <c r="D1065">
        <v>4</v>
      </c>
      <c r="E1065">
        <v>1</v>
      </c>
      <c r="F1065" s="2">
        <v>60.5</v>
      </c>
      <c r="G1065" s="2">
        <v>381</v>
      </c>
      <c r="H1065" s="31">
        <f t="shared" si="32"/>
        <v>6.2975206611570247</v>
      </c>
      <c r="I1065" s="2">
        <v>40.5</v>
      </c>
      <c r="J1065" s="2">
        <v>1008.5</v>
      </c>
      <c r="K1065" s="31">
        <f t="shared" si="33"/>
        <v>2.6469816272965878</v>
      </c>
    </row>
    <row r="1066" spans="1:11" x14ac:dyDescent="0.2">
      <c r="A1066" s="1" t="s">
        <v>8552</v>
      </c>
      <c r="B1066" t="s">
        <v>8553</v>
      </c>
      <c r="C1066">
        <v>14</v>
      </c>
      <c r="D1066">
        <v>6</v>
      </c>
      <c r="E1066">
        <v>1</v>
      </c>
      <c r="F1066" s="2">
        <v>29.5</v>
      </c>
      <c r="G1066" s="2">
        <v>258</v>
      </c>
      <c r="H1066" s="31">
        <f t="shared" si="32"/>
        <v>8.7457627118644066</v>
      </c>
      <c r="I1066" s="2">
        <v>39</v>
      </c>
      <c r="J1066" s="2">
        <v>1199</v>
      </c>
      <c r="K1066" s="31">
        <f t="shared" si="33"/>
        <v>4.6472868217054266</v>
      </c>
    </row>
    <row r="1067" spans="1:11" x14ac:dyDescent="0.2">
      <c r="A1067" s="1" t="s">
        <v>8552</v>
      </c>
      <c r="B1067" t="s">
        <v>8553</v>
      </c>
      <c r="C1067">
        <v>14</v>
      </c>
      <c r="D1067">
        <v>2</v>
      </c>
      <c r="E1067">
        <v>1</v>
      </c>
      <c r="F1067" s="2">
        <v>60.5</v>
      </c>
      <c r="G1067" s="2">
        <v>302.5</v>
      </c>
      <c r="H1067" s="31">
        <f t="shared" si="32"/>
        <v>5</v>
      </c>
      <c r="I1067" s="2">
        <v>35.5</v>
      </c>
      <c r="J1067" s="2">
        <v>1328.5</v>
      </c>
      <c r="K1067" s="31">
        <f t="shared" si="33"/>
        <v>4.3917355371900824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 me</vt:lpstr>
      <vt:lpstr>mutants_haploid collection</vt:lpstr>
      <vt:lpstr>controls (his3∆)</vt:lpstr>
      <vt:lpstr>'mutants_haploid collection'!platta1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2020-05-13T13:38:57Z</dcterms:created>
  <dcterms:modified xsi:type="dcterms:W3CDTF">2020-07-21T09:26:29Z</dcterms:modified>
</cp:coreProperties>
</file>