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4" firstSheet="0" activeTab="2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<sst xmlns="http://schemas.openxmlformats.org/spreadsheetml/2006/main" count="56" uniqueCount="46">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</sst>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420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3.16227766016838E-005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6" activeCellId="0" sqref="F16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-4.5</v>
      </c>
      <c r="C2" s="0" t="n">
        <f aca="false">B2-1</f>
        <v>-5.5</v>
      </c>
      <c r="D2" s="0" t="n">
        <f aca="false">B2+1</f>
        <v>-3.5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['file:///mnt/madskil_scratch/Programs/pflotran-dithionite-new/dithionite_sensitivity/parameters.xlsx']summary!A5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9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['file:///mnt/madskil_scratch/Programs/pflotran-dithionite-new/dithionite_sensitivity/parameters.xlsx']summary!A7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['file:///mnt/madskil_scratch/Programs/pflotran-dithionite-new/dithionite_sensitivity/parameters.xlsx']summary!A9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['file:///mnt/madskil_scratch/Programs/pflotran-dithionite-new/dithionite_sensitivity/parameters.xlsx']summary!A10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tr">
        <f aca="false">summary!A12</f>
        <v>is2o4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tr">
        <f aca="false">summary!A14</f>
        <v>ifeoh3_vf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tr">
        <f aca="false">summary!A16</f>
        <v>q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22.489795918367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45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-4.5</v>
      </c>
      <c r="C2" s="10" t="n">
        <f aca="false">B2-F2</f>
        <v>-4.6</v>
      </c>
      <c r="D2" s="10" t="n">
        <f aca="false">B2+F2</f>
        <v>-4.4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8" t="n">
        <f aca="false">LOG10(summary!B5)</f>
        <v>-0.301029995663981</v>
      </c>
      <c r="C5" s="10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ifeoh3_vf</v>
      </c>
      <c r="B11" s="0" t="n">
        <f aca="false">LOG10(summary!B14)</f>
        <v>-2.41362140818361</v>
      </c>
      <c r="C11" s="10" t="n">
        <f aca="false">B11-F2</f>
        <v>-2.51362140818361</v>
      </c>
      <c r="D11" s="10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10" t="n">
        <f aca="false">B12-F2</f>
        <v>-0.923908740944319</v>
      </c>
      <c r="D12" s="10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